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Bernardo trabajo\INVESTIG\Trabajos en curso\LPA\Manuscrito\Manuscrito\Plos Biology\Review 2\Para enviar\Texto y Excell\"/>
    </mc:Choice>
  </mc:AlternateContent>
  <bookViews>
    <workbookView xWindow="0" yWindow="0" windowWidth="19200" windowHeight="7900" tabRatio="936"/>
  </bookViews>
  <sheets>
    <sheet name="Figure 1A" sheetId="1" r:id="rId1"/>
    <sheet name="Figure 2B" sheetId="53" r:id="rId2"/>
    <sheet name="Figure 2C" sheetId="2" r:id="rId3"/>
    <sheet name="Figure 3B" sheetId="3" r:id="rId4"/>
    <sheet name="Figure 3C" sheetId="4" r:id="rId5"/>
    <sheet name="Figure 3D" sheetId="5" r:id="rId6"/>
    <sheet name="Figure 3E" sheetId="51" r:id="rId7"/>
    <sheet name="Figure 4C" sheetId="14" r:id="rId8"/>
    <sheet name="Figure 4D" sheetId="15" r:id="rId9"/>
    <sheet name="Figure 4G" sheetId="16" r:id="rId10"/>
    <sheet name="Figure 4H" sheetId="17" r:id="rId11"/>
    <sheet name="Figure 5B" sheetId="18" r:id="rId12"/>
    <sheet name="Figure 5D" sheetId="19" r:id="rId13"/>
    <sheet name="Figure 5F" sheetId="20" r:id="rId14"/>
    <sheet name="Figure 5L" sheetId="21" r:id="rId15"/>
    <sheet name="Figure 5N" sheetId="22" r:id="rId16"/>
    <sheet name="Figure 6A" sheetId="52" r:id="rId17"/>
    <sheet name="Fgure 6F" sheetId="29" r:id="rId18"/>
    <sheet name="Figure 6G" sheetId="34" r:id="rId19"/>
    <sheet name="Figure 6I" sheetId="33" r:id="rId20"/>
    <sheet name="Figure 7A" sheetId="35" r:id="rId21"/>
    <sheet name="Figure 7B" sheetId="54" r:id="rId22"/>
    <sheet name="Figure 7G" sheetId="55" r:id="rId23"/>
    <sheet name="Figure 8A" sheetId="37" r:id="rId24"/>
    <sheet name="Figure 8B" sheetId="38" r:id="rId25"/>
    <sheet name="Figure 9A" sheetId="39" r:id="rId26"/>
    <sheet name="Figure 9L" sheetId="40" r:id="rId27"/>
    <sheet name="Figure S1B" sheetId="41" r:id="rId28"/>
    <sheet name="Figure S2" sheetId="42" r:id="rId29"/>
    <sheet name="Figure S3" sheetId="6" r:id="rId30"/>
    <sheet name="Figure S4A" sheetId="7" r:id="rId31"/>
    <sheet name="Figure S4B" sheetId="8" r:id="rId32"/>
    <sheet name="Figure S5B" sheetId="43" r:id="rId33"/>
    <sheet name="Figure S6B" sheetId="9" r:id="rId34"/>
    <sheet name="Figure S6C" sheetId="12" r:id="rId35"/>
    <sheet name="Figure S7A" sheetId="13" r:id="rId36"/>
    <sheet name="Figure S8D" sheetId="44" r:id="rId37"/>
    <sheet name="Figure S8E" sheetId="45" r:id="rId38"/>
    <sheet name="Figure S9A" sheetId="23" r:id="rId39"/>
    <sheet name="Figure S9B" sheetId="24" r:id="rId40"/>
    <sheet name="Figure S10B" sheetId="25" r:id="rId41"/>
    <sheet name="Figure S10D" sheetId="26" r:id="rId42"/>
    <sheet name="Figure S11B" sheetId="27" r:id="rId43"/>
    <sheet name="Figure S12A" sheetId="46" r:id="rId44"/>
    <sheet name="Figure S12B" sheetId="47" r:id="rId45"/>
    <sheet name="Figure S12C" sheetId="48" r:id="rId46"/>
    <sheet name="Figure S13A" sheetId="28" r:id="rId47"/>
    <sheet name="Figure S14" sheetId="30" r:id="rId48"/>
    <sheet name="Figure S15B" sheetId="31" r:id="rId49"/>
    <sheet name="Figure S15C" sheetId="32" r:id="rId50"/>
    <sheet name="Table 1" sheetId="50" r:id="rId51"/>
  </sheets>
  <definedNames>
    <definedName name="_xlnm._FilterDatabase" localSheetId="30" hidden="1">'Figure S4A'!$C$4:$C$803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328" i="55" l="1"/>
  <c r="H2323" i="55" l="1"/>
  <c r="J2323" i="55"/>
  <c r="K2323" i="55"/>
  <c r="M2323" i="55"/>
  <c r="N2323" i="55"/>
  <c r="P2323" i="55"/>
  <c r="Q2323" i="55"/>
  <c r="S2323" i="55"/>
  <c r="T2323" i="55"/>
  <c r="V2323" i="55"/>
  <c r="W2323" i="55"/>
  <c r="H2324" i="55"/>
  <c r="H2325" i="55" s="1"/>
  <c r="J2324" i="55"/>
  <c r="J2325" i="55" s="1"/>
  <c r="J2328" i="55" s="1"/>
  <c r="K2324" i="55"/>
  <c r="K2325" i="55" s="1"/>
  <c r="M2324" i="55"/>
  <c r="M2325" i="55" s="1"/>
  <c r="N2324" i="55"/>
  <c r="N2325" i="55" s="1"/>
  <c r="P2324" i="55"/>
  <c r="P2325" i="55" s="1"/>
  <c r="Q2324" i="55"/>
  <c r="Q2325" i="55" s="1"/>
  <c r="S2324" i="55"/>
  <c r="S2325" i="55" s="1"/>
  <c r="T2324" i="55"/>
  <c r="T2325" i="55" s="1"/>
  <c r="V2324" i="55"/>
  <c r="V2325" i="55" s="1"/>
  <c r="W2324" i="55"/>
  <c r="W2325" i="55" s="1"/>
  <c r="G2324" i="55"/>
  <c r="G2325" i="55" s="1"/>
  <c r="G2323" i="55"/>
  <c r="K2327" i="55" l="1"/>
  <c r="G2328" i="55"/>
  <c r="H2328" i="55"/>
  <c r="H2327" i="55"/>
  <c r="E2324" i="55"/>
  <c r="E2325" i="55" s="1"/>
  <c r="D2324" i="55"/>
  <c r="D2325" i="55" s="1"/>
  <c r="B2324" i="55"/>
  <c r="B2325" i="55" s="1"/>
  <c r="A2324" i="55"/>
  <c r="A2325" i="55" s="1"/>
  <c r="E2323" i="55"/>
  <c r="D2323" i="55"/>
  <c r="B2323" i="55"/>
  <c r="A2323" i="55"/>
  <c r="E2327" i="55" l="1"/>
  <c r="A2328" i="55"/>
  <c r="B2327" i="55"/>
  <c r="B2328" i="55"/>
  <c r="D2328" i="55"/>
  <c r="E2328" i="55"/>
  <c r="B107" i="4"/>
  <c r="B108" i="4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06" i="4"/>
  <c r="L31" i="13" l="1"/>
  <c r="L32" i="13"/>
  <c r="L33" i="13" s="1"/>
  <c r="G31" i="13"/>
  <c r="G32" i="13"/>
  <c r="G33" i="13"/>
  <c r="L14" i="13"/>
  <c r="L15" i="13"/>
  <c r="L16" i="13" s="1"/>
  <c r="G14" i="13"/>
  <c r="G15" i="13"/>
  <c r="G16" i="13" s="1"/>
  <c r="B31" i="13"/>
  <c r="B32" i="13"/>
  <c r="B33" i="13" s="1"/>
  <c r="B14" i="13"/>
  <c r="B15" i="13"/>
  <c r="B16" i="13" s="1"/>
  <c r="E24" i="54" l="1"/>
  <c r="F24" i="54"/>
  <c r="E25" i="54"/>
  <c r="E26" i="54" s="1"/>
  <c r="F25" i="54"/>
  <c r="F26" i="54" s="1"/>
  <c r="D25" i="54"/>
  <c r="D26" i="54" s="1"/>
  <c r="D24" i="54"/>
  <c r="C11" i="54"/>
  <c r="C12" i="54"/>
  <c r="C24" i="54"/>
  <c r="C25" i="54"/>
  <c r="E11" i="54"/>
  <c r="F11" i="54"/>
  <c r="E12" i="54"/>
  <c r="E13" i="54" s="1"/>
  <c r="F12" i="54"/>
  <c r="F13" i="54" s="1"/>
  <c r="D12" i="54"/>
  <c r="D13" i="54" s="1"/>
  <c r="D11" i="54"/>
  <c r="C26" i="54" l="1"/>
  <c r="C13" i="54"/>
  <c r="F11" i="35"/>
  <c r="F12" i="35"/>
  <c r="F13" i="35" s="1"/>
  <c r="C6" i="8" l="1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AD7" i="28" l="1"/>
  <c r="AD6" i="28"/>
  <c r="AD5" i="28"/>
  <c r="AD10" i="28" s="1"/>
  <c r="AD11" i="28" s="1"/>
  <c r="Y7" i="28"/>
  <c r="Y6" i="28"/>
  <c r="Y5" i="28"/>
  <c r="Y10" i="28" s="1"/>
  <c r="Y11" i="28" s="1"/>
  <c r="T7" i="28"/>
  <c r="T6" i="28"/>
  <c r="T5" i="28"/>
  <c r="T10" i="28" s="1"/>
  <c r="T11" i="28" s="1"/>
  <c r="O7" i="28"/>
  <c r="O6" i="28"/>
  <c r="O5" i="28"/>
  <c r="O10" i="28" s="1"/>
  <c r="O11" i="28" s="1"/>
  <c r="J10" i="28"/>
  <c r="J11" i="28" s="1"/>
  <c r="J7" i="28"/>
  <c r="J6" i="28"/>
  <c r="J5" i="28"/>
  <c r="J9" i="28" s="1"/>
  <c r="E9" i="28"/>
  <c r="E10" i="28"/>
  <c r="E11" i="28" s="1"/>
  <c r="E6" i="28"/>
  <c r="E7" i="28"/>
  <c r="E5" i="28"/>
  <c r="AD9" i="28" l="1"/>
  <c r="Y9" i="28"/>
  <c r="T9" i="28"/>
  <c r="O9" i="28"/>
  <c r="D9" i="38"/>
  <c r="E9" i="38"/>
  <c r="F9" i="38"/>
  <c r="D10" i="38"/>
  <c r="D11" i="38" s="1"/>
  <c r="E10" i="38"/>
  <c r="F10" i="38"/>
  <c r="E11" i="38"/>
  <c r="F11" i="38"/>
  <c r="C11" i="38"/>
  <c r="C10" i="38"/>
  <c r="C9" i="38"/>
  <c r="K12" i="53" l="1"/>
  <c r="K13" i="53" s="1"/>
  <c r="K11" i="53"/>
  <c r="O20" i="53"/>
  <c r="O21" i="53" s="1"/>
  <c r="N20" i="53"/>
  <c r="N21" i="53" s="1"/>
  <c r="O19" i="53"/>
  <c r="O23" i="53" s="1"/>
  <c r="N19" i="53"/>
  <c r="N23" i="53" s="1"/>
  <c r="G19" i="53" l="1"/>
  <c r="G23" i="53" s="1"/>
  <c r="G20" i="53"/>
  <c r="G21" i="53" s="1"/>
  <c r="F23" i="53"/>
  <c r="F20" i="53"/>
  <c r="F21" i="53" s="1"/>
  <c r="F19" i="53"/>
  <c r="C12" i="53"/>
  <c r="C13" i="53" s="1"/>
  <c r="C11" i="53"/>
  <c r="N14" i="52" l="1"/>
  <c r="N15" i="52" s="1"/>
  <c r="M14" i="52"/>
  <c r="M15" i="52" s="1"/>
  <c r="L14" i="52"/>
  <c r="L15" i="52" s="1"/>
  <c r="K14" i="52"/>
  <c r="K15" i="52" s="1"/>
  <c r="J14" i="52"/>
  <c r="J15" i="52" s="1"/>
  <c r="N13" i="52"/>
  <c r="M13" i="52"/>
  <c r="L13" i="52"/>
  <c r="K13" i="52"/>
  <c r="J13" i="52"/>
  <c r="D13" i="52"/>
  <c r="D14" i="52"/>
  <c r="D15" i="52" s="1"/>
  <c r="G14" i="52"/>
  <c r="G15" i="52" s="1"/>
  <c r="F14" i="52"/>
  <c r="F15" i="52" s="1"/>
  <c r="E14" i="52"/>
  <c r="E15" i="52" s="1"/>
  <c r="C14" i="52"/>
  <c r="C15" i="52" s="1"/>
  <c r="G13" i="52"/>
  <c r="F13" i="52"/>
  <c r="E13" i="52"/>
  <c r="C13" i="52"/>
  <c r="G11" i="51" l="1"/>
  <c r="H11" i="51"/>
  <c r="I11" i="51"/>
  <c r="G12" i="51"/>
  <c r="G13" i="51" s="1"/>
  <c r="H12" i="51"/>
  <c r="I12" i="51"/>
  <c r="I13" i="51" s="1"/>
  <c r="H13" i="51"/>
  <c r="E12" i="51" l="1"/>
  <c r="E13" i="51" s="1"/>
  <c r="D12" i="51"/>
  <c r="D13" i="51" s="1"/>
  <c r="C12" i="51"/>
  <c r="C13" i="51" s="1"/>
  <c r="E11" i="51"/>
  <c r="D11" i="51"/>
  <c r="C11" i="51"/>
  <c r="I29" i="7"/>
  <c r="H29" i="7"/>
  <c r="G29" i="7"/>
  <c r="D13" i="42" l="1"/>
  <c r="E13" i="42"/>
  <c r="G13" i="42"/>
  <c r="H13" i="42"/>
  <c r="I13" i="42"/>
  <c r="K13" i="42"/>
  <c r="L13" i="42"/>
  <c r="M13" i="42"/>
  <c r="D14" i="42"/>
  <c r="D15" i="42" s="1"/>
  <c r="E14" i="42"/>
  <c r="E15" i="42" s="1"/>
  <c r="G14" i="42"/>
  <c r="H14" i="42"/>
  <c r="H15" i="42" s="1"/>
  <c r="I14" i="42"/>
  <c r="I15" i="42" s="1"/>
  <c r="K14" i="42"/>
  <c r="L14" i="42"/>
  <c r="L15" i="42" s="1"/>
  <c r="M14" i="42"/>
  <c r="M15" i="42" s="1"/>
  <c r="G15" i="42"/>
  <c r="K15" i="42"/>
  <c r="C15" i="42"/>
  <c r="C14" i="42"/>
  <c r="C13" i="42"/>
  <c r="Y175" i="50" l="1"/>
  <c r="Y176" i="50"/>
  <c r="Y177" i="50" s="1"/>
  <c r="Y178" i="50"/>
  <c r="X175" i="50"/>
  <c r="X176" i="50"/>
  <c r="X177" i="50" s="1"/>
  <c r="X178" i="50"/>
  <c r="W175" i="50"/>
  <c r="W176" i="50"/>
  <c r="W177" i="50" s="1"/>
  <c r="W178" i="50"/>
  <c r="V175" i="50"/>
  <c r="V176" i="50"/>
  <c r="V177" i="50" s="1"/>
  <c r="V178" i="50"/>
  <c r="T175" i="50"/>
  <c r="T176" i="50"/>
  <c r="T177" i="50" s="1"/>
  <c r="T178" i="50"/>
  <c r="S175" i="50"/>
  <c r="S176" i="50"/>
  <c r="S177" i="50" s="1"/>
  <c r="S178" i="50"/>
  <c r="R175" i="50"/>
  <c r="R176" i="50"/>
  <c r="R177" i="50" s="1"/>
  <c r="R178" i="50"/>
  <c r="Q175" i="50"/>
  <c r="Q176" i="50"/>
  <c r="Q177" i="50" s="1"/>
  <c r="Q178" i="50"/>
  <c r="M175" i="50"/>
  <c r="M176" i="50"/>
  <c r="M177" i="50" s="1"/>
  <c r="M178" i="50"/>
  <c r="L175" i="50"/>
  <c r="O175" i="50"/>
  <c r="L176" i="50"/>
  <c r="L177" i="50" s="1"/>
  <c r="O176" i="50"/>
  <c r="O177" i="50" s="1"/>
  <c r="L178" i="50"/>
  <c r="O178" i="50"/>
  <c r="G175" i="50"/>
  <c r="H175" i="50"/>
  <c r="I175" i="50"/>
  <c r="J175" i="50"/>
  <c r="G176" i="50"/>
  <c r="G177" i="50" s="1"/>
  <c r="H176" i="50"/>
  <c r="H177" i="50" s="1"/>
  <c r="I176" i="50"/>
  <c r="I177" i="50" s="1"/>
  <c r="J176" i="50"/>
  <c r="J177" i="50" s="1"/>
  <c r="G178" i="50"/>
  <c r="H178" i="50"/>
  <c r="I178" i="50"/>
  <c r="J178" i="50"/>
  <c r="E175" i="50"/>
  <c r="E176" i="50"/>
  <c r="E177" i="50" s="1"/>
  <c r="E178" i="50"/>
  <c r="B178" i="50"/>
  <c r="D178" i="50"/>
  <c r="C178" i="50"/>
  <c r="C175" i="50"/>
  <c r="D175" i="50"/>
  <c r="C176" i="50"/>
  <c r="C177" i="50" s="1"/>
  <c r="D176" i="50"/>
  <c r="D177" i="50" s="1"/>
  <c r="B176" i="50"/>
  <c r="B177" i="50" s="1"/>
  <c r="B175" i="50"/>
  <c r="N178" i="50" l="1"/>
  <c r="N176" i="50"/>
  <c r="N177" i="50" s="1"/>
  <c r="N175" i="50"/>
  <c r="F12" i="48"/>
  <c r="F13" i="48" s="1"/>
  <c r="E12" i="48"/>
  <c r="E13" i="48" s="1"/>
  <c r="D12" i="48"/>
  <c r="D13" i="48" s="1"/>
  <c r="C12" i="48"/>
  <c r="C13" i="48" s="1"/>
  <c r="F11" i="48"/>
  <c r="E11" i="48"/>
  <c r="D11" i="48"/>
  <c r="C11" i="48"/>
  <c r="D14" i="47"/>
  <c r="E14" i="47"/>
  <c r="F14" i="47"/>
  <c r="D15" i="47"/>
  <c r="D16" i="47" s="1"/>
  <c r="E15" i="47"/>
  <c r="E16" i="47" s="1"/>
  <c r="F15" i="47"/>
  <c r="F16" i="47" s="1"/>
  <c r="C15" i="47"/>
  <c r="C16" i="47" s="1"/>
  <c r="C14" i="47"/>
  <c r="C11" i="46"/>
  <c r="C12" i="46"/>
  <c r="C13" i="46" s="1"/>
  <c r="D11" i="46"/>
  <c r="E11" i="46"/>
  <c r="G11" i="46"/>
  <c r="H11" i="46"/>
  <c r="I11" i="46"/>
  <c r="D12" i="46"/>
  <c r="D13" i="46" s="1"/>
  <c r="E12" i="46"/>
  <c r="E13" i="46" s="1"/>
  <c r="G12" i="46"/>
  <c r="G13" i="46" s="1"/>
  <c r="H12" i="46"/>
  <c r="H13" i="46" s="1"/>
  <c r="I12" i="46"/>
  <c r="I13" i="46" s="1"/>
  <c r="D21" i="44"/>
  <c r="E21" i="44"/>
  <c r="F21" i="44"/>
  <c r="G21" i="44"/>
  <c r="H21" i="44"/>
  <c r="I21" i="44"/>
  <c r="J21" i="44"/>
  <c r="K21" i="44"/>
  <c r="L21" i="44"/>
  <c r="D22" i="44"/>
  <c r="E22" i="44"/>
  <c r="F22" i="44"/>
  <c r="F23" i="44" s="1"/>
  <c r="G22" i="44"/>
  <c r="H22" i="44"/>
  <c r="I22" i="44"/>
  <c r="J22" i="44"/>
  <c r="J23" i="44" s="1"/>
  <c r="K22" i="44"/>
  <c r="L22" i="44"/>
  <c r="D23" i="44"/>
  <c r="E23" i="44"/>
  <c r="G23" i="44"/>
  <c r="H23" i="44"/>
  <c r="I23" i="44"/>
  <c r="K23" i="44"/>
  <c r="L23" i="44"/>
  <c r="L21" i="45"/>
  <c r="L22" i="45"/>
  <c r="L23" i="45" s="1"/>
  <c r="D21" i="45"/>
  <c r="D25" i="45" s="1"/>
  <c r="E21" i="45"/>
  <c r="F21" i="45"/>
  <c r="G21" i="45"/>
  <c r="H21" i="45"/>
  <c r="I21" i="45"/>
  <c r="J21" i="45"/>
  <c r="K21" i="45"/>
  <c r="D22" i="45"/>
  <c r="E22" i="45"/>
  <c r="F22" i="45"/>
  <c r="G22" i="45"/>
  <c r="H22" i="45"/>
  <c r="H23" i="45" s="1"/>
  <c r="I22" i="45"/>
  <c r="J22" i="45"/>
  <c r="K22" i="45"/>
  <c r="D23" i="45"/>
  <c r="E23" i="45"/>
  <c r="F23" i="45"/>
  <c r="G23" i="45"/>
  <c r="I23" i="45"/>
  <c r="J23" i="45"/>
  <c r="K23" i="45"/>
  <c r="E25" i="45"/>
  <c r="H25" i="45"/>
  <c r="I25" i="45"/>
  <c r="C22" i="45"/>
  <c r="C23" i="45" s="1"/>
  <c r="L25" i="45"/>
  <c r="K25" i="45"/>
  <c r="J25" i="45"/>
  <c r="G25" i="45"/>
  <c r="F25" i="45"/>
  <c r="C21" i="45"/>
  <c r="C25" i="45" s="1"/>
  <c r="E25" i="44"/>
  <c r="F25" i="44"/>
  <c r="G25" i="44"/>
  <c r="H25" i="44"/>
  <c r="I25" i="44"/>
  <c r="J25" i="44"/>
  <c r="K25" i="44"/>
  <c r="L25" i="44"/>
  <c r="D25" i="44"/>
  <c r="C22" i="44"/>
  <c r="C23" i="44" s="1"/>
  <c r="C21" i="44"/>
  <c r="C25" i="44" s="1"/>
  <c r="C33" i="43" l="1"/>
  <c r="C34" i="43"/>
  <c r="C35" i="43" s="1"/>
  <c r="H33" i="43" l="1"/>
  <c r="I33" i="43"/>
  <c r="H34" i="43"/>
  <c r="I34" i="43"/>
  <c r="H35" i="43"/>
  <c r="I35" i="43"/>
  <c r="G34" i="43" l="1"/>
  <c r="G35" i="43" s="1"/>
  <c r="F34" i="43"/>
  <c r="F35" i="43" s="1"/>
  <c r="E34" i="43"/>
  <c r="E35" i="43" s="1"/>
  <c r="D34" i="43"/>
  <c r="D35" i="43" s="1"/>
  <c r="G33" i="43"/>
  <c r="F33" i="43"/>
  <c r="E33" i="43"/>
  <c r="D33" i="43"/>
  <c r="J36" i="40" l="1"/>
  <c r="K36" i="40" s="1"/>
  <c r="I36" i="40"/>
  <c r="J35" i="40"/>
  <c r="K35" i="40" s="1"/>
  <c r="I35" i="40"/>
  <c r="J34" i="40"/>
  <c r="K34" i="40" s="1"/>
  <c r="I34" i="40"/>
  <c r="J33" i="40"/>
  <c r="K33" i="40" s="1"/>
  <c r="I33" i="40"/>
  <c r="J32" i="40"/>
  <c r="K32" i="40" s="1"/>
  <c r="I32" i="40"/>
  <c r="J31" i="40"/>
  <c r="K31" i="40" s="1"/>
  <c r="I31" i="40"/>
  <c r="J30" i="40"/>
  <c r="K30" i="40" s="1"/>
  <c r="I30" i="40"/>
  <c r="L23" i="40"/>
  <c r="M23" i="40" s="1"/>
  <c r="K23" i="40"/>
  <c r="L22" i="40"/>
  <c r="M22" i="40" s="1"/>
  <c r="K22" i="40"/>
  <c r="L21" i="40"/>
  <c r="M21" i="40" s="1"/>
  <c r="K21" i="40"/>
  <c r="L20" i="40"/>
  <c r="M20" i="40" s="1"/>
  <c r="K20" i="40"/>
  <c r="L19" i="40"/>
  <c r="M19" i="40" s="1"/>
  <c r="K19" i="40"/>
  <c r="L18" i="40"/>
  <c r="M18" i="40" s="1"/>
  <c r="K18" i="40"/>
  <c r="L17" i="40"/>
  <c r="M17" i="40" s="1"/>
  <c r="K17" i="40"/>
  <c r="M44" i="40"/>
  <c r="N44" i="40" s="1"/>
  <c r="M45" i="40"/>
  <c r="N45" i="40" s="1"/>
  <c r="M46" i="40"/>
  <c r="N46" i="40" s="1"/>
  <c r="M47" i="40"/>
  <c r="N47" i="40" s="1"/>
  <c r="M48" i="40"/>
  <c r="N48" i="40" s="1"/>
  <c r="M49" i="40"/>
  <c r="N49" i="40" s="1"/>
  <c r="M43" i="40"/>
  <c r="N43" i="40" s="1"/>
  <c r="L44" i="40"/>
  <c r="L45" i="40"/>
  <c r="L46" i="40"/>
  <c r="L47" i="40"/>
  <c r="L48" i="40"/>
  <c r="L49" i="40"/>
  <c r="L43" i="40"/>
  <c r="I5" i="40" l="1"/>
  <c r="J5" i="40" s="1"/>
  <c r="I6" i="40"/>
  <c r="J6" i="40" s="1"/>
  <c r="I7" i="40"/>
  <c r="J7" i="40" s="1"/>
  <c r="I8" i="40"/>
  <c r="J8" i="40" s="1"/>
  <c r="I9" i="40"/>
  <c r="J9" i="40" s="1"/>
  <c r="I10" i="40"/>
  <c r="J10" i="40" s="1"/>
  <c r="I4" i="40"/>
  <c r="J4" i="40" s="1"/>
  <c r="H5" i="40"/>
  <c r="H6" i="40"/>
  <c r="H7" i="40"/>
  <c r="H8" i="40"/>
  <c r="H9" i="40"/>
  <c r="H10" i="40"/>
  <c r="H4" i="40"/>
  <c r="L13" i="39"/>
  <c r="L14" i="39" s="1"/>
  <c r="L12" i="39"/>
  <c r="K13" i="39"/>
  <c r="K14" i="39" s="1"/>
  <c r="K12" i="39"/>
  <c r="D12" i="39"/>
  <c r="E12" i="39"/>
  <c r="F12" i="39"/>
  <c r="G12" i="39"/>
  <c r="H12" i="39"/>
  <c r="D13" i="39"/>
  <c r="E13" i="39"/>
  <c r="F13" i="39"/>
  <c r="G13" i="39"/>
  <c r="H13" i="39"/>
  <c r="D14" i="39"/>
  <c r="E14" i="39"/>
  <c r="F14" i="39"/>
  <c r="G14" i="39"/>
  <c r="H14" i="39"/>
  <c r="C14" i="39"/>
  <c r="C13" i="39"/>
  <c r="C12" i="39"/>
  <c r="H11" i="37"/>
  <c r="H15" i="37" s="1"/>
  <c r="H12" i="37"/>
  <c r="H13" i="37" s="1"/>
  <c r="G11" i="37"/>
  <c r="G12" i="37"/>
  <c r="G13" i="37" s="1"/>
  <c r="D12" i="37"/>
  <c r="D13" i="37" s="1"/>
  <c r="C12" i="37"/>
  <c r="C13" i="37" s="1"/>
  <c r="D11" i="37"/>
  <c r="D15" i="37" s="1"/>
  <c r="C11" i="37"/>
  <c r="H25" i="35" l="1"/>
  <c r="H26" i="35" s="1"/>
  <c r="G25" i="35"/>
  <c r="G26" i="35" s="1"/>
  <c r="F25" i="35"/>
  <c r="F26" i="35" s="1"/>
  <c r="E25" i="35"/>
  <c r="E26" i="35" s="1"/>
  <c r="D25" i="35"/>
  <c r="D26" i="35" s="1"/>
  <c r="C25" i="35"/>
  <c r="C26" i="35" s="1"/>
  <c r="H24" i="35"/>
  <c r="G24" i="35"/>
  <c r="F24" i="35"/>
  <c r="E24" i="35"/>
  <c r="D24" i="35"/>
  <c r="C24" i="35"/>
  <c r="H12" i="35"/>
  <c r="H13" i="35" s="1"/>
  <c r="G12" i="35"/>
  <c r="G13" i="35" s="1"/>
  <c r="E12" i="35"/>
  <c r="E13" i="35" s="1"/>
  <c r="D12" i="35"/>
  <c r="D13" i="35" s="1"/>
  <c r="C12" i="35"/>
  <c r="C13" i="35" s="1"/>
  <c r="H11" i="35"/>
  <c r="G11" i="35"/>
  <c r="E11" i="35"/>
  <c r="D11" i="35"/>
  <c r="C11" i="35"/>
  <c r="G10" i="34" l="1"/>
  <c r="H10" i="34"/>
  <c r="G11" i="34"/>
  <c r="H11" i="34"/>
  <c r="H12" i="34" s="1"/>
  <c r="G12" i="34"/>
  <c r="F11" i="34"/>
  <c r="F12" i="34" s="1"/>
  <c r="E11" i="34"/>
  <c r="E12" i="34" s="1"/>
  <c r="D11" i="34"/>
  <c r="D12" i="34" s="1"/>
  <c r="C11" i="34"/>
  <c r="C12" i="34" s="1"/>
  <c r="F10" i="34"/>
  <c r="E10" i="34"/>
  <c r="D10" i="34"/>
  <c r="C10" i="34"/>
  <c r="F11" i="33"/>
  <c r="F12" i="33" s="1"/>
  <c r="E11" i="33"/>
  <c r="E12" i="33" s="1"/>
  <c r="D11" i="33"/>
  <c r="D12" i="33" s="1"/>
  <c r="C11" i="33"/>
  <c r="C12" i="33" s="1"/>
  <c r="F10" i="33"/>
  <c r="E10" i="33"/>
  <c r="D10" i="33"/>
  <c r="C10" i="33"/>
  <c r="F11" i="30"/>
  <c r="F12" i="30" s="1"/>
  <c r="E11" i="30"/>
  <c r="E12" i="30" s="1"/>
  <c r="D11" i="30"/>
  <c r="D12" i="30" s="1"/>
  <c r="C11" i="30"/>
  <c r="C12" i="30" s="1"/>
  <c r="F10" i="30"/>
  <c r="E10" i="30"/>
  <c r="D10" i="30"/>
  <c r="C10" i="30"/>
  <c r="C9" i="27" l="1"/>
  <c r="D9" i="27"/>
  <c r="E9" i="27"/>
  <c r="F9" i="27"/>
  <c r="G9" i="27"/>
  <c r="C10" i="27"/>
  <c r="D10" i="27"/>
  <c r="E10" i="27"/>
  <c r="E11" i="27" s="1"/>
  <c r="F10" i="27"/>
  <c r="F11" i="27" s="1"/>
  <c r="G10" i="27"/>
  <c r="G11" i="27" s="1"/>
  <c r="C11" i="27"/>
  <c r="D11" i="27"/>
  <c r="B11" i="27"/>
  <c r="B10" i="27"/>
  <c r="B9" i="27"/>
  <c r="L33" i="29" l="1"/>
  <c r="L34" i="29" s="1"/>
  <c r="K33" i="29"/>
  <c r="K34" i="29" s="1"/>
  <c r="J33" i="29"/>
  <c r="J34" i="29" s="1"/>
  <c r="I33" i="29"/>
  <c r="I34" i="29" s="1"/>
  <c r="F33" i="29"/>
  <c r="F34" i="29" s="1"/>
  <c r="E33" i="29"/>
  <c r="E34" i="29" s="1"/>
  <c r="D33" i="29"/>
  <c r="D34" i="29" s="1"/>
  <c r="C33" i="29"/>
  <c r="C34" i="29" s="1"/>
  <c r="L32" i="29"/>
  <c r="K32" i="29"/>
  <c r="K36" i="29" s="1"/>
  <c r="J32" i="29"/>
  <c r="J36" i="29" s="1"/>
  <c r="I32" i="29"/>
  <c r="F32" i="29"/>
  <c r="E32" i="29"/>
  <c r="E36" i="29" s="1"/>
  <c r="D32" i="29"/>
  <c r="D36" i="29" s="1"/>
  <c r="C32" i="29"/>
  <c r="L14" i="29"/>
  <c r="L15" i="29" s="1"/>
  <c r="K14" i="29"/>
  <c r="K15" i="29" s="1"/>
  <c r="J14" i="29"/>
  <c r="J15" i="29" s="1"/>
  <c r="I14" i="29"/>
  <c r="I15" i="29" s="1"/>
  <c r="F14" i="29"/>
  <c r="F15" i="29" s="1"/>
  <c r="E14" i="29"/>
  <c r="E15" i="29" s="1"/>
  <c r="D14" i="29"/>
  <c r="D15" i="29" s="1"/>
  <c r="C14" i="29"/>
  <c r="C15" i="29" s="1"/>
  <c r="L13" i="29"/>
  <c r="K13" i="29"/>
  <c r="K17" i="29" s="1"/>
  <c r="J13" i="29"/>
  <c r="J17" i="29" s="1"/>
  <c r="I13" i="29"/>
  <c r="F13" i="29"/>
  <c r="E13" i="29"/>
  <c r="E17" i="29" s="1"/>
  <c r="D13" i="29"/>
  <c r="D17" i="29" s="1"/>
  <c r="C13" i="29"/>
  <c r="D14" i="26"/>
  <c r="D15" i="26" s="1"/>
  <c r="F14" i="26"/>
  <c r="F15" i="26" s="1"/>
  <c r="E14" i="26"/>
  <c r="E15" i="26" s="1"/>
  <c r="C14" i="26"/>
  <c r="C15" i="26" s="1"/>
  <c r="F13" i="26"/>
  <c r="E13" i="26"/>
  <c r="C13" i="26"/>
  <c r="H13" i="25"/>
  <c r="I13" i="25"/>
  <c r="J13" i="25"/>
  <c r="K13" i="25"/>
  <c r="H14" i="25"/>
  <c r="I14" i="25"/>
  <c r="I15" i="25" s="1"/>
  <c r="J14" i="25"/>
  <c r="K14" i="25"/>
  <c r="H15" i="25"/>
  <c r="J15" i="25"/>
  <c r="K15" i="25"/>
  <c r="D13" i="26" l="1"/>
  <c r="D13" i="25" l="1"/>
  <c r="E13" i="25"/>
  <c r="F13" i="25"/>
  <c r="D14" i="25"/>
  <c r="D15" i="25" s="1"/>
  <c r="E14" i="25"/>
  <c r="E15" i="25" s="1"/>
  <c r="F14" i="25"/>
  <c r="F15" i="25" s="1"/>
  <c r="C14" i="25" l="1"/>
  <c r="C15" i="25" s="1"/>
  <c r="C13" i="25"/>
  <c r="D139" i="22" l="1"/>
  <c r="E139" i="22"/>
  <c r="F139" i="22"/>
  <c r="D140" i="22"/>
  <c r="D141" i="22" s="1"/>
  <c r="E140" i="22"/>
  <c r="E141" i="22" s="1"/>
  <c r="F140" i="22"/>
  <c r="F141" i="22" s="1"/>
  <c r="C141" i="22"/>
  <c r="C140" i="22"/>
  <c r="C139" i="22"/>
  <c r="U144" i="21" l="1"/>
  <c r="T144" i="21"/>
  <c r="S144" i="21"/>
  <c r="R144" i="21"/>
  <c r="P144" i="21"/>
  <c r="O144" i="21"/>
  <c r="N144" i="21"/>
  <c r="M144" i="21"/>
  <c r="N139" i="21"/>
  <c r="O139" i="21"/>
  <c r="P139" i="21"/>
  <c r="R139" i="21"/>
  <c r="S139" i="21"/>
  <c r="T139" i="21"/>
  <c r="U139" i="21"/>
  <c r="N140" i="21"/>
  <c r="N141" i="21" s="1"/>
  <c r="O140" i="21"/>
  <c r="O141" i="21" s="1"/>
  <c r="P140" i="21"/>
  <c r="P141" i="21" s="1"/>
  <c r="R140" i="21"/>
  <c r="R141" i="21" s="1"/>
  <c r="S140" i="21"/>
  <c r="S141" i="21" s="1"/>
  <c r="T140" i="21"/>
  <c r="T141" i="21" s="1"/>
  <c r="U140" i="21"/>
  <c r="U141" i="21" s="1"/>
  <c r="M139" i="21"/>
  <c r="M140" i="21"/>
  <c r="M141" i="21" s="1"/>
  <c r="H139" i="21" l="1"/>
  <c r="I139" i="21"/>
  <c r="J139" i="21"/>
  <c r="K139" i="21"/>
  <c r="H140" i="21"/>
  <c r="I140" i="21"/>
  <c r="I141" i="21" s="1"/>
  <c r="J140" i="21"/>
  <c r="J141" i="21" s="1"/>
  <c r="K140" i="21"/>
  <c r="K141" i="21" s="1"/>
  <c r="H141" i="21"/>
  <c r="D139" i="21"/>
  <c r="N143" i="21" s="1"/>
  <c r="E139" i="21"/>
  <c r="O143" i="21" s="1"/>
  <c r="F139" i="21"/>
  <c r="P143" i="21" s="1"/>
  <c r="D140" i="21"/>
  <c r="D141" i="21" s="1"/>
  <c r="E140" i="21"/>
  <c r="E141" i="21" s="1"/>
  <c r="F140" i="21"/>
  <c r="F141" i="21" s="1"/>
  <c r="C140" i="21"/>
  <c r="C141" i="21" s="1"/>
  <c r="C139" i="21"/>
  <c r="M143" i="21" s="1"/>
  <c r="F14" i="20"/>
  <c r="F15" i="20" s="1"/>
  <c r="E14" i="20"/>
  <c r="E15" i="20" s="1"/>
  <c r="D14" i="20"/>
  <c r="D15" i="20" s="1"/>
  <c r="C14" i="20"/>
  <c r="C15" i="20" s="1"/>
  <c r="F13" i="20"/>
  <c r="E13" i="20"/>
  <c r="D13" i="20"/>
  <c r="C13" i="20"/>
  <c r="C13" i="19"/>
  <c r="D13" i="19"/>
  <c r="C14" i="19"/>
  <c r="C15" i="19" s="1"/>
  <c r="D14" i="19"/>
  <c r="D15" i="19" s="1"/>
  <c r="J13" i="19"/>
  <c r="J14" i="19"/>
  <c r="J15" i="19" s="1"/>
  <c r="G13" i="19"/>
  <c r="H13" i="19"/>
  <c r="I13" i="19"/>
  <c r="G14" i="19"/>
  <c r="G15" i="19" s="1"/>
  <c r="H14" i="19"/>
  <c r="H15" i="19" s="1"/>
  <c r="I14" i="19"/>
  <c r="I15" i="19" s="1"/>
  <c r="F144" i="21" l="1"/>
  <c r="E144" i="21"/>
  <c r="D144" i="21"/>
  <c r="C144" i="21"/>
  <c r="C143" i="21"/>
  <c r="J144" i="21"/>
  <c r="I144" i="21"/>
  <c r="I143" i="21"/>
  <c r="H144" i="21"/>
  <c r="H143" i="21"/>
  <c r="S143" i="21"/>
  <c r="R143" i="21"/>
  <c r="J143" i="21"/>
  <c r="T143" i="21"/>
  <c r="D143" i="21"/>
  <c r="E143" i="21"/>
  <c r="K144" i="21"/>
  <c r="K143" i="21"/>
  <c r="U143" i="21"/>
  <c r="F143" i="21"/>
  <c r="E12" i="18"/>
  <c r="E13" i="18"/>
  <c r="E14" i="18" s="1"/>
  <c r="F12" i="18"/>
  <c r="G12" i="18"/>
  <c r="H12" i="18"/>
  <c r="F13" i="18"/>
  <c r="F14" i="18" s="1"/>
  <c r="G13" i="18"/>
  <c r="G14" i="18" s="1"/>
  <c r="H13" i="18"/>
  <c r="H14" i="18" s="1"/>
  <c r="D13" i="18"/>
  <c r="D14" i="18" s="1"/>
  <c r="C13" i="18"/>
  <c r="C14" i="18" s="1"/>
  <c r="D12" i="18"/>
  <c r="C12" i="18"/>
  <c r="E30" i="16" l="1"/>
  <c r="D30" i="16"/>
  <c r="C44" i="16"/>
  <c r="D44" i="16"/>
  <c r="E44" i="16"/>
  <c r="I44" i="16"/>
  <c r="J44" i="16"/>
  <c r="K44" i="16"/>
  <c r="L44" i="16"/>
  <c r="C45" i="16"/>
  <c r="C46" i="16" s="1"/>
  <c r="D45" i="16"/>
  <c r="D46" i="16" s="1"/>
  <c r="E45" i="16"/>
  <c r="I45" i="16"/>
  <c r="I46" i="16" s="1"/>
  <c r="J45" i="16"/>
  <c r="K45" i="16"/>
  <c r="L45" i="16"/>
  <c r="L46" i="16" s="1"/>
  <c r="E46" i="16"/>
  <c r="J46" i="16"/>
  <c r="K46" i="16"/>
  <c r="L46" i="17" l="1"/>
  <c r="L47" i="17" s="1"/>
  <c r="K46" i="17"/>
  <c r="K47" i="17" s="1"/>
  <c r="J46" i="17"/>
  <c r="J47" i="17" s="1"/>
  <c r="I46" i="17"/>
  <c r="I47" i="17" s="1"/>
  <c r="E46" i="17"/>
  <c r="E47" i="17" s="1"/>
  <c r="D46" i="17"/>
  <c r="D47" i="17" s="1"/>
  <c r="C46" i="17"/>
  <c r="C47" i="17" s="1"/>
  <c r="L45" i="17"/>
  <c r="K45" i="17"/>
  <c r="J45" i="17"/>
  <c r="I45" i="17"/>
  <c r="E45" i="17"/>
  <c r="D45" i="17"/>
  <c r="C45" i="17"/>
  <c r="J28" i="16"/>
  <c r="K28" i="16"/>
  <c r="L28" i="16"/>
  <c r="J29" i="16"/>
  <c r="J30" i="16" s="1"/>
  <c r="K29" i="16"/>
  <c r="L29" i="16"/>
  <c r="K30" i="16"/>
  <c r="L30" i="16"/>
  <c r="I29" i="16"/>
  <c r="I30" i="16" s="1"/>
  <c r="K14" i="16" l="1"/>
  <c r="K15" i="16" s="1"/>
  <c r="J14" i="16"/>
  <c r="J15" i="16" s="1"/>
  <c r="I14" i="16"/>
  <c r="I15" i="16" s="1"/>
  <c r="E14" i="16"/>
  <c r="E15" i="16" s="1"/>
  <c r="D14" i="16"/>
  <c r="D15" i="16" s="1"/>
  <c r="C14" i="16"/>
  <c r="C15" i="16" s="1"/>
  <c r="K13" i="16"/>
  <c r="J13" i="16"/>
  <c r="I13" i="16"/>
  <c r="E13" i="16"/>
  <c r="D13" i="16"/>
  <c r="C13" i="16"/>
  <c r="J12" i="17"/>
  <c r="K12" i="17"/>
  <c r="J13" i="17"/>
  <c r="J14" i="17" s="1"/>
  <c r="K13" i="17"/>
  <c r="K14" i="17" s="1"/>
  <c r="L29" i="17" l="1"/>
  <c r="L30" i="17" s="1"/>
  <c r="K29" i="17"/>
  <c r="K30" i="17" s="1"/>
  <c r="J29" i="17"/>
  <c r="J30" i="17" s="1"/>
  <c r="I29" i="17"/>
  <c r="I30" i="17" s="1"/>
  <c r="E29" i="17"/>
  <c r="E30" i="17" s="1"/>
  <c r="D29" i="17"/>
  <c r="D30" i="17" s="1"/>
  <c r="C29" i="17"/>
  <c r="C30" i="17" s="1"/>
  <c r="L28" i="17"/>
  <c r="K28" i="17"/>
  <c r="J28" i="17"/>
  <c r="I28" i="17"/>
  <c r="E28" i="17"/>
  <c r="D28" i="17"/>
  <c r="C28" i="17"/>
  <c r="I13" i="17"/>
  <c r="I14" i="17" s="1"/>
  <c r="E13" i="17"/>
  <c r="E14" i="17" s="1"/>
  <c r="D13" i="17"/>
  <c r="D14" i="17" s="1"/>
  <c r="C13" i="17"/>
  <c r="C14" i="17" s="1"/>
  <c r="I12" i="17"/>
  <c r="E12" i="17"/>
  <c r="D12" i="17"/>
  <c r="C12" i="17"/>
  <c r="E29" i="16"/>
  <c r="D29" i="16"/>
  <c r="C29" i="16"/>
  <c r="C30" i="16" s="1"/>
  <c r="I28" i="16"/>
  <c r="E28" i="16"/>
  <c r="D28" i="16"/>
  <c r="C28" i="16"/>
  <c r="C23" i="15"/>
  <c r="C24" i="15" l="1"/>
  <c r="L24" i="15" l="1"/>
  <c r="L25" i="15" s="1"/>
  <c r="K24" i="15"/>
  <c r="K25" i="15" s="1"/>
  <c r="J24" i="15"/>
  <c r="J25" i="15" s="1"/>
  <c r="I24" i="15"/>
  <c r="I25" i="15" s="1"/>
  <c r="F24" i="15"/>
  <c r="F25" i="15" s="1"/>
  <c r="E24" i="15"/>
  <c r="E25" i="15" s="1"/>
  <c r="D24" i="15"/>
  <c r="D25" i="15" s="1"/>
  <c r="C25" i="15"/>
  <c r="L23" i="15"/>
  <c r="K23" i="15"/>
  <c r="J23" i="15"/>
  <c r="I23" i="15"/>
  <c r="F23" i="15"/>
  <c r="E23" i="15"/>
  <c r="D23" i="15"/>
  <c r="C28" i="14" l="1"/>
  <c r="C29" i="14"/>
  <c r="C30" i="14"/>
  <c r="C31" i="14"/>
  <c r="C32" i="14"/>
  <c r="C33" i="14"/>
  <c r="C34" i="14"/>
  <c r="C35" i="14"/>
  <c r="C36" i="14"/>
  <c r="C37" i="14"/>
  <c r="C38" i="14"/>
  <c r="C39" i="14"/>
  <c r="C27" i="14"/>
  <c r="C19" i="14"/>
  <c r="C20" i="14"/>
  <c r="C21" i="14" s="1"/>
  <c r="L19" i="14"/>
  <c r="L20" i="14"/>
  <c r="L21" i="14" s="1"/>
  <c r="F19" i="14"/>
  <c r="F20" i="14"/>
  <c r="F21" i="14" s="1"/>
  <c r="K20" i="14"/>
  <c r="K21" i="14" s="1"/>
  <c r="J20" i="14"/>
  <c r="J21" i="14" s="1"/>
  <c r="I20" i="14"/>
  <c r="I21" i="14" s="1"/>
  <c r="E20" i="14"/>
  <c r="E21" i="14" s="1"/>
  <c r="D20" i="14"/>
  <c r="D21" i="14" s="1"/>
  <c r="K19" i="14"/>
  <c r="J19" i="14"/>
  <c r="I19" i="14"/>
  <c r="E19" i="14"/>
  <c r="D19" i="14"/>
  <c r="O32" i="13" l="1"/>
  <c r="O33" i="13" s="1"/>
  <c r="N32" i="13"/>
  <c r="N33" i="13" s="1"/>
  <c r="M32" i="13"/>
  <c r="M33" i="13" s="1"/>
  <c r="J32" i="13"/>
  <c r="J33" i="13" s="1"/>
  <c r="I32" i="13"/>
  <c r="I33" i="13" s="1"/>
  <c r="H32" i="13"/>
  <c r="H33" i="13" s="1"/>
  <c r="E32" i="13"/>
  <c r="E33" i="13" s="1"/>
  <c r="D32" i="13"/>
  <c r="D33" i="13" s="1"/>
  <c r="C32" i="13"/>
  <c r="C33" i="13" s="1"/>
  <c r="O31" i="13"/>
  <c r="N31" i="13"/>
  <c r="M31" i="13"/>
  <c r="J31" i="13"/>
  <c r="I31" i="13"/>
  <c r="H31" i="13"/>
  <c r="E31" i="13"/>
  <c r="D31" i="13"/>
  <c r="C31" i="13"/>
  <c r="O15" i="13"/>
  <c r="O16" i="13" s="1"/>
  <c r="N15" i="13"/>
  <c r="N16" i="13" s="1"/>
  <c r="M15" i="13"/>
  <c r="M16" i="13" s="1"/>
  <c r="O14" i="13"/>
  <c r="N14" i="13"/>
  <c r="M14" i="13"/>
  <c r="J15" i="13"/>
  <c r="J16" i="13" s="1"/>
  <c r="I15" i="13"/>
  <c r="I16" i="13" s="1"/>
  <c r="H15" i="13"/>
  <c r="H16" i="13" s="1"/>
  <c r="J14" i="13"/>
  <c r="I14" i="13"/>
  <c r="H14" i="13"/>
  <c r="D14" i="13"/>
  <c r="E14" i="13"/>
  <c r="D15" i="13"/>
  <c r="D16" i="13" s="1"/>
  <c r="E15" i="13"/>
  <c r="E16" i="13" s="1"/>
  <c r="C15" i="13"/>
  <c r="C16" i="13" s="1"/>
  <c r="C14" i="13"/>
  <c r="L29" i="12" l="1"/>
  <c r="L30" i="12" s="1"/>
  <c r="K29" i="12"/>
  <c r="K30" i="12" s="1"/>
  <c r="J29" i="12"/>
  <c r="J30" i="12" s="1"/>
  <c r="I29" i="12"/>
  <c r="I30" i="12" s="1"/>
  <c r="L28" i="12"/>
  <c r="K28" i="12"/>
  <c r="J28" i="12"/>
  <c r="I28" i="12"/>
  <c r="K28" i="9"/>
  <c r="L28" i="9"/>
  <c r="K29" i="9"/>
  <c r="K30" i="9" s="1"/>
  <c r="L29" i="9"/>
  <c r="L30" i="9" s="1"/>
  <c r="J29" i="9" l="1"/>
  <c r="J30" i="9" s="1"/>
  <c r="I29" i="9"/>
  <c r="I30" i="9" s="1"/>
  <c r="J28" i="9"/>
  <c r="I28" i="9"/>
  <c r="F29" i="9"/>
  <c r="F30" i="9" s="1"/>
  <c r="E29" i="9"/>
  <c r="E30" i="9" s="1"/>
  <c r="D29" i="9"/>
  <c r="D30" i="9" s="1"/>
  <c r="C29" i="9"/>
  <c r="C30" i="9" s="1"/>
  <c r="F28" i="9"/>
  <c r="E28" i="9"/>
  <c r="D28" i="9"/>
  <c r="C28" i="9"/>
  <c r="F28" i="12"/>
  <c r="F29" i="12"/>
  <c r="F30" i="12" s="1"/>
  <c r="E29" i="12"/>
  <c r="E30" i="12" s="1"/>
  <c r="D29" i="12"/>
  <c r="D30" i="12" s="1"/>
  <c r="C29" i="12"/>
  <c r="C30" i="12" s="1"/>
  <c r="D28" i="12"/>
  <c r="C28" i="12"/>
  <c r="E28" i="12" l="1"/>
  <c r="J12" i="12" l="1"/>
  <c r="K12" i="12"/>
  <c r="J13" i="12"/>
  <c r="J14" i="12" s="1"/>
  <c r="K13" i="12"/>
  <c r="K14" i="12" s="1"/>
  <c r="I13" i="12"/>
  <c r="I14" i="12" s="1"/>
  <c r="I12" i="12"/>
  <c r="J12" i="9"/>
  <c r="K12" i="9"/>
  <c r="J13" i="9"/>
  <c r="K13" i="9"/>
  <c r="K14" i="9" s="1"/>
  <c r="J14" i="9"/>
  <c r="I13" i="9"/>
  <c r="I14" i="9" s="1"/>
  <c r="I12" i="9"/>
  <c r="E13" i="9" l="1"/>
  <c r="E14" i="9" s="1"/>
  <c r="D13" i="9"/>
  <c r="D14" i="9" s="1"/>
  <c r="C13" i="9"/>
  <c r="C14" i="9" s="1"/>
  <c r="E12" i="9"/>
  <c r="D12" i="9"/>
  <c r="C12" i="9"/>
  <c r="D12" i="12"/>
  <c r="E12" i="12"/>
  <c r="D13" i="12"/>
  <c r="D14" i="12" s="1"/>
  <c r="E13" i="12"/>
  <c r="E14" i="12" s="1"/>
  <c r="C13" i="12"/>
  <c r="C14" i="12" s="1"/>
  <c r="C12" i="12"/>
  <c r="AA23" i="6" l="1"/>
  <c r="AB23" i="6" s="1"/>
  <c r="Z23" i="6"/>
  <c r="AB22" i="6"/>
  <c r="AA22" i="6"/>
  <c r="Z22" i="6"/>
  <c r="AA21" i="6"/>
  <c r="AB21" i="6" s="1"/>
  <c r="Z21" i="6"/>
  <c r="AA20" i="6"/>
  <c r="AB20" i="6" s="1"/>
  <c r="Z20" i="6"/>
  <c r="AA19" i="6"/>
  <c r="AB19" i="6" s="1"/>
  <c r="Z19" i="6"/>
  <c r="AB18" i="6"/>
  <c r="AA18" i="6"/>
  <c r="Z18" i="6"/>
  <c r="AA17" i="6"/>
  <c r="AB17" i="6" s="1"/>
  <c r="Z17" i="6"/>
  <c r="AA16" i="6"/>
  <c r="AB16" i="6" s="1"/>
  <c r="Z16" i="6"/>
  <c r="AA15" i="6"/>
  <c r="AB15" i="6" s="1"/>
  <c r="Z15" i="6"/>
  <c r="AB14" i="6"/>
  <c r="AA14" i="6"/>
  <c r="Z14" i="6"/>
  <c r="AA13" i="6"/>
  <c r="AB13" i="6" s="1"/>
  <c r="Z13" i="6"/>
  <c r="AA12" i="6"/>
  <c r="AB12" i="6" s="1"/>
  <c r="Z12" i="6"/>
  <c r="AA11" i="6"/>
  <c r="AB11" i="6" s="1"/>
  <c r="Z11" i="6"/>
  <c r="AB10" i="6"/>
  <c r="AA10" i="6"/>
  <c r="Z10" i="6"/>
  <c r="AA9" i="6"/>
  <c r="AB9" i="6" s="1"/>
  <c r="Z9" i="6"/>
  <c r="AA8" i="6"/>
  <c r="AB8" i="6" s="1"/>
  <c r="Z8" i="6"/>
  <c r="AA7" i="6"/>
  <c r="AB7" i="6" s="1"/>
  <c r="Z7" i="6"/>
  <c r="AB6" i="6"/>
  <c r="AA6" i="6"/>
  <c r="Z6" i="6"/>
  <c r="AA5" i="6"/>
  <c r="AB5" i="6" s="1"/>
  <c r="Z5" i="6"/>
  <c r="R23" i="6"/>
  <c r="S23" i="6" s="1"/>
  <c r="Q23" i="6"/>
  <c r="R22" i="6"/>
  <c r="S22" i="6" s="1"/>
  <c r="Q22" i="6"/>
  <c r="S21" i="6"/>
  <c r="R21" i="6"/>
  <c r="Q21" i="6"/>
  <c r="S20" i="6"/>
  <c r="R20" i="6"/>
  <c r="Q20" i="6"/>
  <c r="R19" i="6"/>
  <c r="S19" i="6" s="1"/>
  <c r="Q19" i="6"/>
  <c r="R18" i="6"/>
  <c r="S18" i="6" s="1"/>
  <c r="Q18" i="6"/>
  <c r="S17" i="6"/>
  <c r="R17" i="6"/>
  <c r="Q17" i="6"/>
  <c r="S16" i="6"/>
  <c r="R16" i="6"/>
  <c r="Q16" i="6"/>
  <c r="R15" i="6"/>
  <c r="S15" i="6" s="1"/>
  <c r="Q15" i="6"/>
  <c r="R14" i="6"/>
  <c r="S14" i="6" s="1"/>
  <c r="Q14" i="6"/>
  <c r="S13" i="6"/>
  <c r="R13" i="6"/>
  <c r="Q13" i="6"/>
  <c r="S12" i="6"/>
  <c r="R12" i="6"/>
  <c r="Q12" i="6"/>
  <c r="R11" i="6"/>
  <c r="S11" i="6" s="1"/>
  <c r="Q11" i="6"/>
  <c r="R10" i="6"/>
  <c r="S10" i="6" s="1"/>
  <c r="Q10" i="6"/>
  <c r="S9" i="6"/>
  <c r="R9" i="6"/>
  <c r="Q9" i="6"/>
  <c r="S8" i="6"/>
  <c r="R8" i="6"/>
  <c r="Q8" i="6"/>
  <c r="R7" i="6"/>
  <c r="S7" i="6" s="1"/>
  <c r="Q7" i="6"/>
  <c r="R6" i="6"/>
  <c r="S6" i="6" s="1"/>
  <c r="Q6" i="6"/>
  <c r="S5" i="6"/>
  <c r="R5" i="6"/>
  <c r="Q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5" i="6"/>
  <c r="W23" i="6"/>
  <c r="H23" i="6"/>
  <c r="W22" i="6"/>
  <c r="H22" i="6"/>
  <c r="W21" i="6"/>
  <c r="H21" i="6"/>
  <c r="W20" i="6"/>
  <c r="H20" i="6"/>
  <c r="W19" i="6"/>
  <c r="H19" i="6"/>
  <c r="W18" i="6"/>
  <c r="H18" i="6"/>
  <c r="W17" i="6"/>
  <c r="H17" i="6"/>
  <c r="W16" i="6"/>
  <c r="H16" i="6"/>
  <c r="W15" i="6"/>
  <c r="H15" i="6"/>
  <c r="W14" i="6"/>
  <c r="H14" i="6"/>
  <c r="W13" i="6"/>
  <c r="H13" i="6"/>
  <c r="W12" i="6"/>
  <c r="H12" i="6"/>
  <c r="W11" i="6"/>
  <c r="H11" i="6"/>
  <c r="W10" i="6"/>
  <c r="H10" i="6"/>
  <c r="W9" i="6"/>
  <c r="H9" i="6"/>
  <c r="W8" i="6"/>
  <c r="H8" i="6"/>
  <c r="W7" i="6"/>
  <c r="H7" i="6"/>
  <c r="W6" i="6"/>
  <c r="H6" i="6"/>
  <c r="W5" i="6"/>
  <c r="H5" i="6"/>
  <c r="D35" i="5"/>
  <c r="E35" i="5"/>
  <c r="F35" i="5"/>
  <c r="G35" i="5"/>
  <c r="H35" i="5"/>
  <c r="I35" i="5"/>
  <c r="J35" i="5"/>
  <c r="D36" i="5"/>
  <c r="D37" i="5" s="1"/>
  <c r="E36" i="5"/>
  <c r="F36" i="5"/>
  <c r="G36" i="5"/>
  <c r="H36" i="5"/>
  <c r="H37" i="5" s="1"/>
  <c r="I36" i="5"/>
  <c r="J36" i="5"/>
  <c r="E37" i="5"/>
  <c r="F37" i="5"/>
  <c r="G37" i="5"/>
  <c r="I37" i="5"/>
  <c r="J37" i="5"/>
  <c r="C36" i="5"/>
  <c r="C37" i="5" s="1"/>
  <c r="C35" i="5"/>
  <c r="D23" i="5"/>
  <c r="E23" i="5"/>
  <c r="F23" i="5"/>
  <c r="G23" i="5"/>
  <c r="H23" i="5"/>
  <c r="I23" i="5"/>
  <c r="J23" i="5"/>
  <c r="D24" i="5"/>
  <c r="D25" i="5" s="1"/>
  <c r="E24" i="5"/>
  <c r="F24" i="5"/>
  <c r="G24" i="5"/>
  <c r="H24" i="5"/>
  <c r="H25" i="5" s="1"/>
  <c r="I24" i="5"/>
  <c r="J24" i="5"/>
  <c r="E25" i="5"/>
  <c r="F25" i="5"/>
  <c r="G25" i="5"/>
  <c r="I25" i="5"/>
  <c r="J25" i="5"/>
  <c r="C24" i="5"/>
  <c r="C25" i="5" s="1"/>
  <c r="C23" i="5"/>
  <c r="D11" i="5"/>
  <c r="E11" i="5"/>
  <c r="F11" i="5"/>
  <c r="G11" i="5"/>
  <c r="H11" i="5"/>
  <c r="I11" i="5"/>
  <c r="J11" i="5"/>
  <c r="D12" i="5"/>
  <c r="D13" i="5" s="1"/>
  <c r="E12" i="5"/>
  <c r="F12" i="5"/>
  <c r="G12" i="5"/>
  <c r="H12" i="5"/>
  <c r="H13" i="5" s="1"/>
  <c r="I12" i="5"/>
  <c r="J12" i="5"/>
  <c r="E13" i="5"/>
  <c r="F13" i="5"/>
  <c r="G13" i="5"/>
  <c r="I13" i="5"/>
  <c r="J13" i="5"/>
  <c r="C12" i="5"/>
  <c r="C13" i="5" s="1"/>
  <c r="C11" i="5"/>
  <c r="D11" i="3"/>
  <c r="E11" i="3"/>
  <c r="D12" i="3"/>
  <c r="D13" i="3" s="1"/>
  <c r="E12" i="3"/>
  <c r="E13" i="3" s="1"/>
  <c r="C12" i="3"/>
  <c r="C13" i="3" s="1"/>
  <c r="C11" i="3"/>
  <c r="D12" i="1"/>
  <c r="D13" i="1" s="1"/>
  <c r="E12" i="1"/>
  <c r="E13" i="1" s="1"/>
  <c r="F12" i="1"/>
  <c r="F13" i="1" s="1"/>
  <c r="G12" i="1"/>
  <c r="G13" i="1" s="1"/>
  <c r="H12" i="1"/>
  <c r="H13" i="1" s="1"/>
  <c r="C12" i="1"/>
  <c r="C13" i="1" s="1"/>
  <c r="H11" i="1"/>
  <c r="D38" i="2"/>
  <c r="E38" i="2"/>
  <c r="F38" i="2"/>
  <c r="G38" i="2"/>
  <c r="H38" i="2"/>
  <c r="I38" i="2"/>
  <c r="D39" i="2"/>
  <c r="D40" i="2" s="1"/>
  <c r="E39" i="2"/>
  <c r="E40" i="2" s="1"/>
  <c r="F39" i="2"/>
  <c r="F40" i="2" s="1"/>
  <c r="G39" i="2"/>
  <c r="H39" i="2"/>
  <c r="H40" i="2" s="1"/>
  <c r="I39" i="2"/>
  <c r="I40" i="2" s="1"/>
  <c r="G40" i="2"/>
  <c r="C39" i="2"/>
  <c r="C40" i="2" s="1"/>
  <c r="C38" i="2"/>
  <c r="I19" i="2"/>
  <c r="I20" i="2"/>
  <c r="I21" i="2" s="1"/>
  <c r="H19" i="2"/>
  <c r="H20" i="2"/>
  <c r="H21" i="2" s="1"/>
  <c r="G19" i="2"/>
  <c r="E19" i="2" l="1"/>
  <c r="F19" i="2"/>
  <c r="D19" i="2"/>
  <c r="C19" i="2"/>
  <c r="G20" i="2" l="1"/>
  <c r="G21" i="2" s="1"/>
  <c r="F20" i="2"/>
  <c r="F21" i="2" s="1"/>
  <c r="E20" i="2"/>
  <c r="E21" i="2" s="1"/>
  <c r="D20" i="2"/>
  <c r="D21" i="2" s="1"/>
  <c r="C20" i="2"/>
  <c r="C21" i="2" s="1"/>
  <c r="D11" i="1" l="1"/>
  <c r="E11" i="1"/>
  <c r="F11" i="1"/>
  <c r="G11" i="1"/>
  <c r="C11" i="1"/>
</calcChain>
</file>

<file path=xl/sharedStrings.xml><?xml version="1.0" encoding="utf-8"?>
<sst xmlns="http://schemas.openxmlformats.org/spreadsheetml/2006/main" count="1088" uniqueCount="183">
  <si>
    <t>mean</t>
  </si>
  <si>
    <t>std deviation</t>
  </si>
  <si>
    <t>SEM</t>
  </si>
  <si>
    <t>HMN#1</t>
  </si>
  <si>
    <t>HMN#2</t>
  </si>
  <si>
    <t>HMN#3</t>
  </si>
  <si>
    <t>HMN#4</t>
  </si>
  <si>
    <t>HMN#5</t>
  </si>
  <si>
    <t>HMN#6</t>
  </si>
  <si>
    <t>1 nM</t>
  </si>
  <si>
    <t>10 nM</t>
  </si>
  <si>
    <t>AMPAergic eEPSCs</t>
  </si>
  <si>
    <r>
      <t>GABA</t>
    </r>
    <r>
      <rPr>
        <b/>
        <vertAlign val="subscript"/>
        <sz val="11"/>
        <color rgb="FFFF0000"/>
        <rFont val="Calibri"/>
        <family val="2"/>
        <scheme val="minor"/>
      </rPr>
      <t>A</t>
    </r>
    <r>
      <rPr>
        <b/>
        <sz val="11"/>
        <color rgb="FFFF0000"/>
        <rFont val="Calibri"/>
        <family val="2"/>
        <scheme val="minor"/>
      </rPr>
      <t>ergic eIPSCs</t>
    </r>
  </si>
  <si>
    <t>100 nM</t>
  </si>
  <si>
    <t>Expression levels of mRNA for indicated LPA receptors</t>
  </si>
  <si>
    <r>
      <t>lpa</t>
    </r>
    <r>
      <rPr>
        <b/>
        <i/>
        <vertAlign val="subscript"/>
        <sz val="11"/>
        <color theme="1"/>
        <rFont val="Calibri"/>
        <family val="2"/>
        <scheme val="minor"/>
      </rPr>
      <t>1</t>
    </r>
  </si>
  <si>
    <r>
      <t>lpa</t>
    </r>
    <r>
      <rPr>
        <b/>
        <i/>
        <vertAlign val="subscript"/>
        <sz val="11"/>
        <color theme="1"/>
        <rFont val="Calibri"/>
        <family val="2"/>
        <scheme val="minor"/>
      </rPr>
      <t>2</t>
    </r>
  </si>
  <si>
    <r>
      <t>lpa</t>
    </r>
    <r>
      <rPr>
        <b/>
        <i/>
        <vertAlign val="subscript"/>
        <sz val="11"/>
        <color theme="1"/>
        <rFont val="Calibri"/>
        <family val="2"/>
        <scheme val="minor"/>
      </rPr>
      <t>3</t>
    </r>
  </si>
  <si>
    <r>
      <t>lpa</t>
    </r>
    <r>
      <rPr>
        <b/>
        <i/>
        <vertAlign val="subscript"/>
        <sz val="11"/>
        <color theme="1"/>
        <rFont val="Calibri"/>
        <family val="2"/>
        <scheme val="minor"/>
      </rPr>
      <t>4</t>
    </r>
  </si>
  <si>
    <r>
      <t>lpa</t>
    </r>
    <r>
      <rPr>
        <b/>
        <i/>
        <vertAlign val="subscript"/>
        <sz val="11"/>
        <color theme="1"/>
        <rFont val="Calibri"/>
        <family val="2"/>
        <scheme val="minor"/>
      </rPr>
      <t>5</t>
    </r>
  </si>
  <si>
    <r>
      <t>lpa</t>
    </r>
    <r>
      <rPr>
        <b/>
        <i/>
        <vertAlign val="subscript"/>
        <sz val="11"/>
        <color theme="1"/>
        <rFont val="Calibri"/>
        <family val="2"/>
        <scheme val="minor"/>
      </rPr>
      <t>6</t>
    </r>
  </si>
  <si>
    <t>Before</t>
  </si>
  <si>
    <t>LPA</t>
  </si>
  <si>
    <t>washing</t>
  </si>
  <si>
    <t>EPSC2/EPSC1</t>
  </si>
  <si>
    <t>Washing</t>
  </si>
  <si>
    <t>interval (ms)</t>
  </si>
  <si>
    <t>EPSC position</t>
  </si>
  <si>
    <t>Train of 20 stimuli at 40 Hz</t>
  </si>
  <si>
    <t>Minimal stimulation paradigm</t>
  </si>
  <si>
    <t>Minimal stimulation paradigm. Cumulative probability</t>
  </si>
  <si>
    <t>pA</t>
  </si>
  <si>
    <t>Control</t>
  </si>
  <si>
    <t>DMSO (0,2%)</t>
  </si>
  <si>
    <t>Ki16425</t>
  </si>
  <si>
    <t>LPA+DMSO</t>
  </si>
  <si>
    <t>LPA+Ki16425</t>
  </si>
  <si>
    <t>Effects on eEPSCs amplitude (%)</t>
  </si>
  <si>
    <t>Effects on PPR (%)</t>
  </si>
  <si>
    <t>Expression levels of mRNA for indicated LPA receptors after siRNA</t>
  </si>
  <si>
    <t>PBS</t>
  </si>
  <si>
    <t>cRNA</t>
  </si>
  <si>
    <r>
      <t>siRNA</t>
    </r>
    <r>
      <rPr>
        <b/>
        <i/>
        <vertAlign val="subscript"/>
        <sz val="11"/>
        <color theme="1"/>
        <rFont val="Calibri"/>
        <family val="2"/>
        <scheme val="minor"/>
      </rPr>
      <t>lpa1</t>
    </r>
  </si>
  <si>
    <r>
      <t>lpa</t>
    </r>
    <r>
      <rPr>
        <b/>
        <i/>
        <vertAlign val="subscript"/>
        <sz val="11"/>
        <color rgb="FFC00000"/>
        <rFont val="Calibri"/>
        <family val="2"/>
        <scheme val="minor"/>
      </rPr>
      <t>1</t>
    </r>
  </si>
  <si>
    <r>
      <t>lpa</t>
    </r>
    <r>
      <rPr>
        <b/>
        <i/>
        <vertAlign val="subscript"/>
        <sz val="11"/>
        <color rgb="FFC00000"/>
        <rFont val="Calibri"/>
        <family val="2"/>
        <scheme val="minor"/>
      </rPr>
      <t>2</t>
    </r>
  </si>
  <si>
    <r>
      <t>lpa</t>
    </r>
    <r>
      <rPr>
        <b/>
        <i/>
        <vertAlign val="subscript"/>
        <sz val="11"/>
        <color rgb="FFC00000"/>
        <rFont val="Calibri"/>
        <family val="2"/>
        <scheme val="minor"/>
      </rPr>
      <t>3</t>
    </r>
  </si>
  <si>
    <r>
      <t>lpa</t>
    </r>
    <r>
      <rPr>
        <b/>
        <i/>
        <vertAlign val="subscript"/>
        <sz val="11"/>
        <color rgb="FFC00000"/>
        <rFont val="Calibri"/>
        <family val="2"/>
        <scheme val="minor"/>
      </rPr>
      <t>4</t>
    </r>
  </si>
  <si>
    <r>
      <t>lpa</t>
    </r>
    <r>
      <rPr>
        <b/>
        <i/>
        <vertAlign val="subscript"/>
        <sz val="11"/>
        <color rgb="FFC00000"/>
        <rFont val="Calibri"/>
        <family val="2"/>
        <scheme val="minor"/>
      </rPr>
      <t>5</t>
    </r>
  </si>
  <si>
    <r>
      <t>lpa</t>
    </r>
    <r>
      <rPr>
        <b/>
        <i/>
        <vertAlign val="subscript"/>
        <sz val="11"/>
        <color rgb="FFC00000"/>
        <rFont val="Calibri"/>
        <family val="2"/>
        <scheme val="minor"/>
      </rPr>
      <t>6</t>
    </r>
  </si>
  <si>
    <t>vehicle</t>
  </si>
  <si>
    <t>s-LPA</t>
  </si>
  <si>
    <t>Increase in PPR (%)</t>
  </si>
  <si>
    <t>Reduction in eEPSCs amplitude (%)</t>
  </si>
  <si>
    <t>PTX</t>
  </si>
  <si>
    <t>bPTX</t>
  </si>
  <si>
    <t>U73122</t>
  </si>
  <si>
    <t>LPA+U73122</t>
  </si>
  <si>
    <t>U73343</t>
  </si>
  <si>
    <t>LPA+U73343</t>
  </si>
  <si>
    <t>LPA+ML-7</t>
  </si>
  <si>
    <t>DMSO</t>
  </si>
  <si>
    <t>ML-7</t>
  </si>
  <si>
    <t>HMN#7</t>
  </si>
  <si>
    <t>Effects on PPR</t>
  </si>
  <si>
    <t>0-100 nm</t>
  </si>
  <si>
    <t>100-200 nm</t>
  </si>
  <si>
    <t>200-300 nm</t>
  </si>
  <si>
    <t>Total pool</t>
  </si>
  <si>
    <t>Number of synaptic vesicles</t>
  </si>
  <si>
    <t>D (%)</t>
  </si>
  <si>
    <t>Docked vesicles</t>
  </si>
  <si>
    <t>Effects on eIPSCs amplitude (%)</t>
  </si>
  <si>
    <t>LPA+H1152</t>
  </si>
  <si>
    <t>s-LPA+H1152</t>
  </si>
  <si>
    <t>Effects on eIPSCs amplitude in SMNs (%)</t>
  </si>
  <si>
    <t>SMN#1</t>
  </si>
  <si>
    <t>SMN#2</t>
  </si>
  <si>
    <t>SMN#3</t>
  </si>
  <si>
    <t>SMN#4</t>
  </si>
  <si>
    <r>
      <t>siRNA</t>
    </r>
    <r>
      <rPr>
        <b/>
        <i/>
        <vertAlign val="subscript"/>
        <sz val="14"/>
        <color rgb="FFC00000"/>
        <rFont val="Calibri"/>
        <family val="2"/>
        <scheme val="minor"/>
      </rPr>
      <t>lpa1</t>
    </r>
  </si>
  <si>
    <t>SMN#5</t>
  </si>
  <si>
    <t>SMN#6</t>
  </si>
  <si>
    <t>Expression levels of mRNA for indicated LPA receptors in SMNs</t>
  </si>
  <si>
    <t>Effect of siRNAlpa1 in the expression of LPA receptors in SMNs</t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</si>
  <si>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 xml:space="preserve"> (%)</t>
    </r>
  </si>
  <si>
    <t>H1152</t>
  </si>
  <si>
    <t>Calcineurin activity (%)</t>
  </si>
  <si>
    <t>s-LPA+Cap</t>
  </si>
  <si>
    <t>Cap</t>
  </si>
  <si>
    <r>
      <t>GABA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Symbol"/>
        <family val="1"/>
        <charset val="2"/>
      </rPr>
      <t>g</t>
    </r>
    <r>
      <rPr>
        <b/>
        <sz val="11"/>
        <color theme="1"/>
        <rFont val="Calibri"/>
        <family val="2"/>
        <scheme val="minor"/>
      </rPr>
      <t>2 expression</t>
    </r>
  </si>
  <si>
    <t>C/T</t>
  </si>
  <si>
    <r>
      <t>siRNA</t>
    </r>
    <r>
      <rPr>
        <b/>
        <i/>
        <vertAlign val="subscript"/>
        <sz val="11"/>
        <color rgb="FFC00000"/>
        <rFont val="Calibri"/>
        <family val="2"/>
        <scheme val="minor"/>
      </rPr>
      <t>lpa1</t>
    </r>
  </si>
  <si>
    <t>Glut/Gly</t>
  </si>
  <si>
    <t>Non-treated</t>
  </si>
  <si>
    <t>Expression levels of mRNA for indicated LPA receptors in the HN at adulthood</t>
  </si>
  <si>
    <t>Inset</t>
  </si>
  <si>
    <r>
      <rPr>
        <b/>
        <i/>
        <sz val="11"/>
        <color theme="1"/>
        <rFont val="Calibri"/>
        <family val="2"/>
        <scheme val="minor"/>
      </rPr>
      <t>lpa</t>
    </r>
    <r>
      <rPr>
        <b/>
        <i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mRNA </t>
    </r>
  </si>
  <si>
    <t>Adult</t>
  </si>
  <si>
    <t>P7</t>
  </si>
  <si>
    <t>Current (nA)</t>
  </si>
  <si>
    <r>
      <rPr>
        <b/>
        <sz val="11"/>
        <color theme="1"/>
        <rFont val="Symbol"/>
        <family val="1"/>
        <charset val="2"/>
      </rPr>
      <t xml:space="preserve">D </t>
    </r>
    <r>
      <rPr>
        <b/>
        <sz val="11"/>
        <color theme="1"/>
        <rFont val="Calibri"/>
        <family val="2"/>
        <scheme val="minor"/>
      </rPr>
      <t>mFR (%)</t>
    </r>
  </si>
  <si>
    <t>HMN#8</t>
  </si>
  <si>
    <t>VPC 32179</t>
  </si>
  <si>
    <t>VPC 32183</t>
  </si>
  <si>
    <t>25 ms</t>
  </si>
  <si>
    <t>50 ms</t>
  </si>
  <si>
    <t>200 ms</t>
  </si>
  <si>
    <t>OMPT</t>
  </si>
  <si>
    <t>LPA+VPC 32183</t>
  </si>
  <si>
    <t>s-LPA+VPC 32183</t>
  </si>
  <si>
    <t>YM254890</t>
  </si>
  <si>
    <t>PTXB</t>
  </si>
  <si>
    <t>ROCK activity (%)</t>
  </si>
  <si>
    <t xml:space="preserve">Control </t>
  </si>
  <si>
    <r>
      <t>Active zone length (</t>
    </r>
    <r>
      <rPr>
        <b/>
        <sz val="11"/>
        <color rgb="FFC00000"/>
        <rFont val="Symbol"/>
        <family val="1"/>
        <charset val="2"/>
      </rPr>
      <t>m</t>
    </r>
    <r>
      <rPr>
        <b/>
        <sz val="11"/>
        <color rgb="FFC00000"/>
        <rFont val="Calibri"/>
        <family val="2"/>
        <scheme val="minor"/>
      </rPr>
      <t>m)</t>
    </r>
  </si>
  <si>
    <t>n</t>
  </si>
  <si>
    <t>Number of a.z. per bouton</t>
  </si>
  <si>
    <r>
      <t>Bouton area (</t>
    </r>
    <r>
      <rPr>
        <b/>
        <sz val="11"/>
        <color rgb="FFC00000"/>
        <rFont val="Symbol"/>
        <family val="1"/>
        <charset val="2"/>
      </rPr>
      <t>m</t>
    </r>
    <r>
      <rPr>
        <b/>
        <sz val="11"/>
        <color rgb="FFC00000"/>
        <rFont val="Calibri"/>
        <family val="2"/>
        <scheme val="minor"/>
      </rPr>
      <t>m</t>
    </r>
    <r>
      <rPr>
        <b/>
        <vertAlign val="superscript"/>
        <sz val="11"/>
        <color rgb="FFC00000"/>
        <rFont val="Calibri"/>
        <family val="2"/>
        <scheme val="minor"/>
      </rPr>
      <t>2</t>
    </r>
    <r>
      <rPr>
        <b/>
        <sz val="11"/>
        <color rgb="FFC00000"/>
        <rFont val="Calibri"/>
        <family val="2"/>
        <scheme val="minor"/>
      </rPr>
      <t>)</t>
    </r>
  </si>
  <si>
    <r>
      <t>HMN perimeter (</t>
    </r>
    <r>
      <rPr>
        <b/>
        <sz val="11"/>
        <color rgb="FFC00000"/>
        <rFont val="Symbol"/>
        <family val="1"/>
        <charset val="2"/>
      </rPr>
      <t>m</t>
    </r>
    <r>
      <rPr>
        <b/>
        <sz val="11"/>
        <color rgb="FFC00000"/>
        <rFont val="Calibri"/>
        <family val="2"/>
        <scheme val="minor"/>
      </rPr>
      <t>m</t>
    </r>
    <r>
      <rPr>
        <b/>
        <sz val="11"/>
        <color rgb="FFC00000"/>
        <rFont val="Calibri"/>
        <family val="2"/>
        <scheme val="minor"/>
      </rPr>
      <t>)</t>
    </r>
  </si>
  <si>
    <t>Number of boutons/HMN</t>
  </si>
  <si>
    <t>Ultrastructural characterization of S-type boutons attached to HMNs.</t>
  </si>
  <si>
    <t>Probability histograms</t>
  </si>
  <si>
    <t>Before (pA)</t>
  </si>
  <si>
    <t>Bin center</t>
  </si>
  <si>
    <t>Percent of total</t>
  </si>
  <si>
    <t>Failure probability (%)</t>
  </si>
  <si>
    <t>Mean amplitude (pA)</t>
  </si>
  <si>
    <t>sEPSCs amplitude (pA)</t>
  </si>
  <si>
    <t>Amplitude (pA)</t>
  </si>
  <si>
    <t>Frequency (Hz)</t>
  </si>
  <si>
    <t>Amplitude reduction (%)</t>
  </si>
  <si>
    <t xml:space="preserve">LPA </t>
  </si>
  <si>
    <t xml:space="preserve">s-LPA </t>
  </si>
  <si>
    <t>Effects on eEPSCs (%). Vehicle effect subtracted</t>
  </si>
  <si>
    <t>Vehicle effect on eIPSC amplitude (%)</t>
  </si>
  <si>
    <t>Effects on eIPSCs (%). Vehicle effect subtracted</t>
  </si>
  <si>
    <t>Dose-dependent LPA effects on ePSCs (%). Vehicle effect subtracted</t>
  </si>
  <si>
    <r>
      <t xml:space="preserve">1 </t>
    </r>
    <r>
      <rPr>
        <b/>
        <sz val="11"/>
        <rFont val="Symbol"/>
        <family val="1"/>
        <charset val="2"/>
      </rPr>
      <t>m</t>
    </r>
    <r>
      <rPr>
        <b/>
        <sz val="11"/>
        <rFont val="Calibri"/>
        <family val="2"/>
        <scheme val="minor"/>
      </rPr>
      <t>M</t>
    </r>
  </si>
  <si>
    <r>
      <t xml:space="preserve">2,5 </t>
    </r>
    <r>
      <rPr>
        <b/>
        <sz val="11"/>
        <rFont val="Symbol"/>
        <family val="1"/>
        <charset val="2"/>
      </rPr>
      <t>m</t>
    </r>
    <r>
      <rPr>
        <b/>
        <sz val="11"/>
        <rFont val="Calibri"/>
        <family val="2"/>
        <scheme val="minor"/>
      </rPr>
      <t>M</t>
    </r>
  </si>
  <si>
    <r>
      <t xml:space="preserve">10 </t>
    </r>
    <r>
      <rPr>
        <b/>
        <sz val="11"/>
        <rFont val="Symbol"/>
        <family val="1"/>
        <charset val="2"/>
      </rPr>
      <t>m</t>
    </r>
    <r>
      <rPr>
        <b/>
        <sz val="11"/>
        <rFont val="Calibri"/>
        <family val="2"/>
        <scheme val="minor"/>
      </rPr>
      <t>M</t>
    </r>
  </si>
  <si>
    <r>
      <t xml:space="preserve">20 </t>
    </r>
    <r>
      <rPr>
        <b/>
        <sz val="11"/>
        <rFont val="Symbol"/>
        <family val="1"/>
        <charset val="2"/>
      </rPr>
      <t>m</t>
    </r>
    <r>
      <rPr>
        <b/>
        <sz val="11"/>
        <rFont val="Calibri"/>
        <family val="2"/>
        <scheme val="minor"/>
      </rPr>
      <t>M</t>
    </r>
  </si>
  <si>
    <t>Effects on mIPSCs amplitude and frequency in HMNs</t>
  </si>
  <si>
    <r>
      <t>pGABA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Symbol"/>
        <family val="1"/>
        <charset val="2"/>
      </rPr>
      <t>g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/GABA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Symbol"/>
        <family val="1"/>
        <charset val="2"/>
      </rPr>
      <t>g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</si>
  <si>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Vehicle effect on eEPSCs amplitude (%)</t>
  </si>
  <si>
    <t>GABA evoked current (%)</t>
  </si>
  <si>
    <t>Cumulative probability curves</t>
  </si>
  <si>
    <t>Untreated</t>
  </si>
  <si>
    <t xml:space="preserve">Untreated </t>
  </si>
  <si>
    <t>Equation: Standard Curves; Five Parameter Logistic - 2 Slopes</t>
  </si>
  <si>
    <t>AvSlope=2*abs(Slope)*SlopeCon/(1+SlopeCon)</t>
  </si>
  <si>
    <t>f=if(x&lt;=0; if(Slope &gt; 0; min; max); f1)</t>
  </si>
  <si>
    <t>Nonlinear regression</t>
  </si>
  <si>
    <t xml:space="preserve">R </t>
  </si>
  <si>
    <r>
      <t>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</si>
  <si>
    <t>min</t>
  </si>
  <si>
    <t>max</t>
  </si>
  <si>
    <t>EC50</t>
  </si>
  <si>
    <t>Slope</t>
  </si>
  <si>
    <t>SlopeCon</t>
  </si>
  <si>
    <t>1000,0489 nM</t>
  </si>
  <si>
    <t>1786,6848 nM</t>
  </si>
  <si>
    <t>Five Parameter Logistic - 2 Slopes</t>
  </si>
  <si>
    <t>Amplitude distribution histogram</t>
  </si>
  <si>
    <t>Cumulative probability functions</t>
  </si>
  <si>
    <t xml:space="preserve">CAP </t>
  </si>
  <si>
    <t>Amplitude distribution histograms</t>
  </si>
  <si>
    <r>
      <t>mEPSCs</t>
    </r>
    <r>
      <rPr>
        <b/>
        <vertAlign val="subscript"/>
        <sz val="11"/>
        <color theme="1"/>
        <rFont val="Calibri"/>
        <family val="2"/>
        <scheme val="minor"/>
      </rPr>
      <t>GABAA</t>
    </r>
  </si>
  <si>
    <t>M/T</t>
  </si>
  <si>
    <t>s-LPA+DMSO</t>
  </si>
  <si>
    <r>
      <t>f1 = min + (max-min)/(1 + fx*(x/</t>
    </r>
    <r>
      <rPr>
        <sz val="11"/>
        <color rgb="FFC00000"/>
        <rFont val="Calibri"/>
        <family val="2"/>
        <scheme val="minor"/>
      </rPr>
      <t>EC50</t>
    </r>
    <r>
      <rPr>
        <sz val="11"/>
        <color theme="1"/>
        <rFont val="Calibri"/>
        <family val="2"/>
        <scheme val="minor"/>
      </rPr>
      <t>)^(-Slope) + (1-fx)*(x/</t>
    </r>
    <r>
      <rPr>
        <sz val="11"/>
        <color rgb="FFC00000"/>
        <rFont val="Calibri"/>
        <family val="2"/>
        <scheme val="minor"/>
      </rPr>
      <t>EC50</t>
    </r>
    <r>
      <rPr>
        <sz val="11"/>
        <color theme="1"/>
        <rFont val="Calibri"/>
        <family val="2"/>
        <scheme val="minor"/>
      </rPr>
      <t>)^(-Slope*SlopeCon))</t>
    </r>
  </si>
  <si>
    <r>
      <t>fx=1/(1 + (x/</t>
    </r>
    <r>
      <rPr>
        <sz val="11"/>
        <color rgb="FFC00000"/>
        <rFont val="Calibri"/>
        <family val="2"/>
        <scheme val="minor"/>
      </rPr>
      <t>EC50</t>
    </r>
    <r>
      <rPr>
        <sz val="11"/>
        <color theme="1"/>
        <rFont val="Calibri"/>
        <family val="2"/>
        <scheme val="minor"/>
      </rPr>
      <t>)^AvSlope)</t>
    </r>
  </si>
  <si>
    <t>pMLC/MLC</t>
  </si>
  <si>
    <r>
      <t>pGABA</t>
    </r>
    <r>
      <rPr>
        <b/>
        <sz val="11"/>
        <color theme="1"/>
        <rFont val="Symbol"/>
        <family val="1"/>
        <charset val="2"/>
      </rPr>
      <t>g</t>
    </r>
    <r>
      <rPr>
        <b/>
        <sz val="11"/>
        <color theme="1"/>
        <rFont val="Calibri"/>
        <family val="2"/>
        <scheme val="minor"/>
      </rPr>
      <t>2/GABA</t>
    </r>
    <r>
      <rPr>
        <b/>
        <sz val="11"/>
        <color theme="1"/>
        <rFont val="Symbol"/>
        <family val="1"/>
        <charset val="2"/>
      </rPr>
      <t>g</t>
    </r>
    <r>
      <rPr>
        <b/>
        <sz val="11"/>
        <color theme="1"/>
        <rFont val="Calibri"/>
        <family val="2"/>
        <scheme val="minor"/>
      </rPr>
      <t>2</t>
    </r>
  </si>
  <si>
    <t>RhoA expression</t>
  </si>
  <si>
    <t>Replicate</t>
  </si>
  <si>
    <t>miniature EPSCs</t>
  </si>
  <si>
    <t>spontaneous EPSCs</t>
  </si>
  <si>
    <r>
      <t>GABA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Symbol"/>
        <family val="1"/>
        <charset val="2"/>
      </rPr>
      <t>g</t>
    </r>
    <r>
      <rPr>
        <b/>
        <sz val="11"/>
        <color theme="1"/>
        <rFont val="Calibri"/>
        <family val="2"/>
        <scheme val="minor"/>
      </rPr>
      <t>2</t>
    </r>
  </si>
  <si>
    <r>
      <t>Area of GABA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Symbol"/>
        <family val="1"/>
        <charset val="2"/>
      </rPr>
      <t>g</t>
    </r>
    <r>
      <rPr>
        <b/>
        <sz val="11"/>
        <color theme="1"/>
        <rFont val="Calibri"/>
        <family val="2"/>
        <scheme val="minor"/>
      </rPr>
      <t>2 and gephyrin clusters (</t>
    </r>
    <r>
      <rPr>
        <b/>
        <sz val="11"/>
        <color theme="1"/>
        <rFont val="Symbol"/>
        <family val="1"/>
        <charset val="2"/>
      </rPr>
      <t>m</t>
    </r>
    <r>
      <rPr>
        <b/>
        <sz val="11"/>
        <color theme="1"/>
        <rFont val="Calibri"/>
        <family val="2"/>
        <scheme val="minor"/>
      </rPr>
      <t>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</si>
  <si>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Normalized fluorescence intensities of GABA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Symbol"/>
        <family val="1"/>
        <charset val="2"/>
      </rPr>
      <t>g</t>
    </r>
    <r>
      <rPr>
        <b/>
        <sz val="11"/>
        <color theme="1"/>
        <rFont val="Calibri"/>
        <family val="2"/>
        <scheme val="minor"/>
      </rPr>
      <t>2 and gephyrin clusters</t>
    </r>
  </si>
  <si>
    <t>Gephyrin</t>
  </si>
  <si>
    <t>dynasore</t>
  </si>
  <si>
    <t>s-LPA+dynasore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</si>
</sst>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0"/>
    <numFmt numFmtId="165" formatCode="0.0"/>
    <numFmt numFmtId="166" formatCode="00000"/>
    <numFmt numFmtId="167" formatCode="#,##0.00\ _€"/>
    <numFmt numFmtId="168" formatCode="0.000"/>
    <numFmt numFmtId="169" formatCode="0.000000000000000"/>
    <numFmt numFmtId="170" formatCode="0.00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bscript"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color indexed="20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i/>
      <vertAlign val="subscript"/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Symbol"/>
      <family val="1"/>
      <charset val="2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i/>
      <vertAlign val="subscript"/>
      <sz val="14"/>
      <color rgb="FFC0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color rgb="FFC00000"/>
      <name val="Symbol"/>
      <family val="1"/>
      <charset val="2"/>
    </font>
    <font>
      <b/>
      <vertAlign val="superscript"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Symbol"/>
      <family val="1"/>
      <charset val="2"/>
    </font>
    <font>
      <b/>
      <vertAlign val="superscript"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rgb="FFC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9" fillId="0" borderId="0"/>
    <xf numFmtId="0" fontId="24" fillId="0" borderId="0" applyNumberFormat="0" applyFill="0" applyBorder="0" applyAlignment="0" applyProtection="0"/>
  </cellStyleXfs>
  <cellXfs count="91">
    <xf numFmtId="0" fontId="0" fillId="0" borderId="0" xfId="0"/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2" borderId="0" xfId="0" applyFill="1"/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66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center"/>
    </xf>
    <xf numFmtId="167" fontId="19" fillId="0" borderId="0" xfId="1" applyNumberFormat="1" applyFont="1" applyBorder="1" applyAlignment="1">
      <alignment horizontal="center"/>
    </xf>
    <xf numFmtId="0" fontId="19" fillId="0" borderId="0" xfId="1" applyNumberFormat="1"/>
    <xf numFmtId="0" fontId="19" fillId="0" borderId="0" xfId="1" applyNumberFormat="1"/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2" borderId="0" xfId="0" applyFill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left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168" fontId="0" fillId="0" borderId="0" xfId="0" applyNumberFormat="1" applyBorder="1" applyAlignment="1">
      <alignment horizontal="center"/>
    </xf>
    <xf numFmtId="168" fontId="5" fillId="0" borderId="0" xfId="0" applyNumberFormat="1" applyFont="1" applyBorder="1" applyAlignment="1">
      <alignment horizontal="center"/>
    </xf>
    <xf numFmtId="168" fontId="23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0" fillId="0" borderId="0" xfId="0" applyBorder="1"/>
    <xf numFmtId="0" fontId="1" fillId="0" borderId="0" xfId="0" applyFont="1" applyBorder="1" applyAlignment="1">
      <alignment horizontal="center"/>
    </xf>
    <xf numFmtId="0" fontId="13" fillId="2" borderId="0" xfId="0" applyFont="1" applyFill="1" applyAlignment="1">
      <alignment horizontal="center"/>
    </xf>
    <xf numFmtId="165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2" borderId="0" xfId="0" applyFont="1" applyFill="1"/>
    <xf numFmtId="0" fontId="3" fillId="4" borderId="0" xfId="0" applyFont="1" applyFill="1"/>
    <xf numFmtId="0" fontId="0" fillId="4" borderId="0" xfId="0" applyFill="1" applyAlignment="1">
      <alignment horizontal="center"/>
    </xf>
    <xf numFmtId="0" fontId="0" fillId="4" borderId="0" xfId="0" applyFill="1"/>
    <xf numFmtId="0" fontId="0" fillId="0" borderId="0" xfId="0" applyFill="1"/>
    <xf numFmtId="0" fontId="0" fillId="0" borderId="0" xfId="0" applyFill="1" applyAlignment="1">
      <alignment horizontal="center"/>
    </xf>
    <xf numFmtId="0" fontId="14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167" fontId="1" fillId="0" borderId="0" xfId="0" applyNumberFormat="1" applyFont="1"/>
    <xf numFmtId="0" fontId="19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168" fontId="1" fillId="0" borderId="0" xfId="0" applyNumberFormat="1" applyFon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168" fontId="2" fillId="0" borderId="0" xfId="2" applyNumberFormat="1" applyFont="1" applyFill="1" applyBorder="1" applyAlignment="1">
      <alignment horizontal="center"/>
    </xf>
    <xf numFmtId="0" fontId="0" fillId="0" borderId="0" xfId="0" applyAlignment="1"/>
    <xf numFmtId="0" fontId="3" fillId="0" borderId="0" xfId="0" applyFont="1" applyAlignment="1">
      <alignment horizontal="left"/>
    </xf>
    <xf numFmtId="11" fontId="1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69" fontId="0" fillId="0" borderId="0" xfId="0" applyNumberFormat="1"/>
    <xf numFmtId="17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8" fillId="0" borderId="0" xfId="0" applyFont="1" applyAlignment="1">
      <alignment horizontal="center"/>
    </xf>
    <xf numFmtId="0" fontId="8" fillId="3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0" fontId="1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2" fontId="1" fillId="2" borderId="0" xfId="0" applyNumberFormat="1" applyFont="1" applyFill="1" applyAlignment="1">
      <alignment horizontal="center"/>
    </xf>
    <xf numFmtId="0" fontId="0" fillId="0" borderId="0" xfId="0"/>
    <xf numFmtId="0" fontId="0" fillId="0" borderId="0" xfId="0"/>
    <xf numFmtId="0" fontId="1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0" fillId="5" borderId="0" xfId="0" applyFill="1" applyAlignment="1">
      <alignment horizontal="center"/>
    </xf>
    <xf numFmtId="2" fontId="1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/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260350</xdr:colOff>
      <xdr:row>6</xdr:row>
      <xdr:rowOff>114300</xdr:rowOff>
    </xdr:from>
    <xdr:to>
      <xdr:col>22</xdr:col>
      <xdr:colOff>107950</xdr:colOff>
      <xdr:row>12</xdr:row>
      <xdr:rowOff>127000</xdr:rowOff>
    </xdr:to>
    <xdr:pic>
      <xdr:nvPicPr>
        <xdr:cNvPr id="2" name="Imagen 1" descr="http://www.sigmaplot.com/products/sigmaplot/productuses/sca_images/image012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0" y="1219200"/>
          <a:ext cx="36576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336550</xdr:colOff>
      <xdr:row>11</xdr:row>
      <xdr:rowOff>165100</xdr:rowOff>
    </xdr:from>
    <xdr:to>
      <xdr:col>22</xdr:col>
      <xdr:colOff>317500</xdr:colOff>
      <xdr:row>16</xdr:row>
      <xdr:rowOff>38100</xdr:rowOff>
    </xdr:to>
    <xdr:pic>
      <xdr:nvPicPr>
        <xdr:cNvPr id="3" name="Imagen 2" descr="http://www.sigmaplot.com/products/sigmaplot/productuses/sca_images/image013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6200" y="2216150"/>
          <a:ext cx="3790950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50800</xdr:colOff>
      <xdr:row>16</xdr:row>
      <xdr:rowOff>152400</xdr:rowOff>
    </xdr:from>
    <xdr:to>
      <xdr:col>19</xdr:col>
      <xdr:colOff>330200</xdr:colOff>
      <xdr:row>18</xdr:row>
      <xdr:rowOff>12700</xdr:rowOff>
    </xdr:to>
    <xdr:pic>
      <xdr:nvPicPr>
        <xdr:cNvPr id="5" name="Imagen 4" descr="http://www.sigmaplot.com/products/sigmaplot/productuses/sca_images/image014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2450" y="3124200"/>
          <a:ext cx="1041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38100</xdr:colOff>
      <xdr:row>17</xdr:row>
      <xdr:rowOff>171450</xdr:rowOff>
    </xdr:from>
    <xdr:to>
      <xdr:col>21</xdr:col>
      <xdr:colOff>647700</xdr:colOff>
      <xdr:row>19</xdr:row>
      <xdr:rowOff>31750</xdr:rowOff>
    </xdr:to>
    <xdr:pic>
      <xdr:nvPicPr>
        <xdr:cNvPr id="6" name="Imagen 5" descr="http://www.sigmaplot.com/products/sigmaplot/productuses/sca_images/image015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9750" y="3327400"/>
          <a:ext cx="28956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tabSelected="1" workbookViewId="0">
      <selection activeCell="D11" sqref="D11"/>
    </sheetView>
  </sheetViews>
  <sheetFormatPr baseColWidth="10" defaultRowHeight="14.5" x14ac:dyDescent="0.35"/>
  <cols>
    <col min="1" max="1" width="12.6328125" customWidth="1"/>
    <col min="2" max="2" width="11.7265625" customWidth="1"/>
  </cols>
  <sheetData>
    <row r="1" spans="1:8" x14ac:dyDescent="0.35">
      <c r="A1" s="2" t="s">
        <v>14</v>
      </c>
    </row>
    <row r="2" spans="1:8" s="1" customFormat="1" x14ac:dyDescent="0.35">
      <c r="B2" s="2"/>
    </row>
    <row r="3" spans="1:8" s="1" customFormat="1" ht="16.5" x14ac:dyDescent="0.45">
      <c r="B3" s="4" t="s">
        <v>174</v>
      </c>
      <c r="C3" s="6" t="s">
        <v>15</v>
      </c>
      <c r="D3" s="6" t="s">
        <v>16</v>
      </c>
      <c r="E3" s="6" t="s">
        <v>17</v>
      </c>
      <c r="F3" s="6" t="s">
        <v>18</v>
      </c>
      <c r="G3" s="6" t="s">
        <v>19</v>
      </c>
      <c r="H3" s="6" t="s">
        <v>20</v>
      </c>
    </row>
    <row r="4" spans="1:8" x14ac:dyDescent="0.35">
      <c r="A4" s="1"/>
      <c r="B4" s="11">
        <v>1</v>
      </c>
      <c r="C4">
        <v>0.60750000000000004</v>
      </c>
      <c r="D4">
        <v>0.65620000000000001</v>
      </c>
      <c r="E4">
        <v>0.22450000000000001</v>
      </c>
      <c r="F4">
        <v>0.66320000000000001</v>
      </c>
      <c r="G4">
        <v>0.24529999999999999</v>
      </c>
    </row>
    <row r="5" spans="1:8" x14ac:dyDescent="0.35">
      <c r="A5" s="1"/>
      <c r="B5" s="11">
        <v>2</v>
      </c>
      <c r="C5">
        <v>0.92610000000000003</v>
      </c>
      <c r="D5">
        <v>0.47060000000000002</v>
      </c>
      <c r="E5">
        <v>0.42430000000000001</v>
      </c>
      <c r="F5">
        <v>0.63739999999999997</v>
      </c>
      <c r="G5">
        <v>0.33129999999999998</v>
      </c>
    </row>
    <row r="6" spans="1:8" x14ac:dyDescent="0.35">
      <c r="A6" s="1"/>
      <c r="B6" s="11">
        <v>3</v>
      </c>
      <c r="C6">
        <v>1.4655</v>
      </c>
      <c r="D6">
        <v>0.53049999999999997</v>
      </c>
      <c r="E6">
        <v>0.59609999999999996</v>
      </c>
      <c r="F6">
        <v>0.64080000000000004</v>
      </c>
      <c r="G6">
        <v>0.48149999999999998</v>
      </c>
    </row>
    <row r="7" spans="1:8" x14ac:dyDescent="0.35">
      <c r="A7" s="1"/>
      <c r="B7" s="11">
        <v>4</v>
      </c>
      <c r="C7">
        <v>0.7621</v>
      </c>
      <c r="D7">
        <v>0.55379999999999996</v>
      </c>
      <c r="E7">
        <v>0.28010000000000002</v>
      </c>
      <c r="F7">
        <v>0.65590000000000004</v>
      </c>
      <c r="G7">
        <v>0.38619999999999999</v>
      </c>
      <c r="H7">
        <v>6.4073659213508674E-2</v>
      </c>
    </row>
    <row r="8" spans="1:8" x14ac:dyDescent="0.35">
      <c r="A8" s="1"/>
      <c r="B8" s="11">
        <v>5</v>
      </c>
      <c r="C8">
        <v>0.85189999999999999</v>
      </c>
      <c r="D8">
        <v>0.39279999999999998</v>
      </c>
      <c r="E8">
        <v>0.41099999999999998</v>
      </c>
      <c r="F8">
        <v>0.66930000000000001</v>
      </c>
      <c r="G8">
        <v>0.37719999999999998</v>
      </c>
      <c r="H8">
        <v>9.8473216619547568E-2</v>
      </c>
    </row>
    <row r="9" spans="1:8" x14ac:dyDescent="0.35">
      <c r="A9" s="1"/>
      <c r="B9" s="11">
        <v>6</v>
      </c>
      <c r="C9">
        <v>1.4492</v>
      </c>
      <c r="D9">
        <v>0.4582</v>
      </c>
      <c r="E9">
        <v>0.52459999999999996</v>
      </c>
      <c r="F9">
        <v>0.65700000000000003</v>
      </c>
      <c r="G9">
        <v>0.41689999999999999</v>
      </c>
      <c r="H9">
        <v>7.5147826850776187E-2</v>
      </c>
    </row>
    <row r="10" spans="1:8" x14ac:dyDescent="0.35">
      <c r="A10" s="1"/>
      <c r="B10" s="11"/>
    </row>
    <row r="11" spans="1:8" x14ac:dyDescent="0.35">
      <c r="A11" s="1"/>
      <c r="B11" s="4" t="s">
        <v>0</v>
      </c>
      <c r="C11">
        <f t="shared" ref="C11:G11" si="0">AVERAGE(C4:C9)</f>
        <v>1.0103833333333334</v>
      </c>
      <c r="D11">
        <f t="shared" si="0"/>
        <v>0.51034999999999997</v>
      </c>
      <c r="E11">
        <f t="shared" si="0"/>
        <v>0.41009999999999996</v>
      </c>
      <c r="F11">
        <f t="shared" si="0"/>
        <v>0.65393333333333337</v>
      </c>
      <c r="G11">
        <f t="shared" si="0"/>
        <v>0.37306666666666666</v>
      </c>
      <c r="H11" s="1">
        <f>AVERAGE(H7:H9)</f>
        <v>7.9231567561277472E-2</v>
      </c>
    </row>
    <row r="12" spans="1:8" x14ac:dyDescent="0.35">
      <c r="A12" s="1"/>
      <c r="B12" s="4" t="s">
        <v>1</v>
      </c>
      <c r="C12">
        <f t="shared" ref="C12:G12" si="1">STDEV(C4:C9)</f>
        <v>0.36217992443903663</v>
      </c>
      <c r="D12" s="1">
        <f t="shared" si="1"/>
        <v>9.13058979475041E-2</v>
      </c>
      <c r="E12" s="1">
        <f t="shared" si="1"/>
        <v>0.14089432919745215</v>
      </c>
      <c r="F12" s="1">
        <f t="shared" si="1"/>
        <v>1.249890661884738E-2</v>
      </c>
      <c r="G12" s="1">
        <f t="shared" si="1"/>
        <v>7.9921828474245393E-2</v>
      </c>
      <c r="H12" s="1">
        <f>STDEV(H7:H9)</f>
        <v>1.7559615345325675E-2</v>
      </c>
    </row>
    <row r="13" spans="1:8" x14ac:dyDescent="0.35">
      <c r="A13" s="1"/>
      <c r="B13" s="4" t="s">
        <v>2</v>
      </c>
      <c r="C13">
        <f t="shared" ref="C13:G13" si="2">C12/SQRT(COUNT(C4:C9))</f>
        <v>0.14785933499256779</v>
      </c>
      <c r="D13" s="1">
        <f t="shared" si="2"/>
        <v>3.7275476746336494E-2</v>
      </c>
      <c r="E13" s="1">
        <f t="shared" si="2"/>
        <v>5.7519869030912586E-2</v>
      </c>
      <c r="F13" s="1">
        <f t="shared" si="2"/>
        <v>5.1026572598119055E-3</v>
      </c>
      <c r="G13" s="1">
        <f t="shared" si="2"/>
        <v>3.2627949845356774E-2</v>
      </c>
      <c r="H13" s="1">
        <f>H12/SQRT(COUNT(H7:H9))</f>
        <v>1.0138048646490063E-2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workbookViewId="0">
      <selection activeCell="G8" sqref="G8"/>
    </sheetView>
  </sheetViews>
  <sheetFormatPr baseColWidth="10" defaultRowHeight="14.5" x14ac:dyDescent="0.35"/>
  <sheetData>
    <row r="1" spans="1:12" x14ac:dyDescent="0.35">
      <c r="A1" s="2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x14ac:dyDescent="0.35">
      <c r="A3" s="1"/>
      <c r="B3" s="11"/>
      <c r="C3" s="33"/>
      <c r="D3" s="44" t="s">
        <v>53</v>
      </c>
      <c r="E3" s="33"/>
      <c r="F3" s="11"/>
      <c r="G3" s="11"/>
      <c r="H3" s="11"/>
      <c r="I3" s="33"/>
      <c r="J3" s="44" t="s">
        <v>54</v>
      </c>
      <c r="K3" s="33"/>
      <c r="L3" s="1"/>
    </row>
    <row r="4" spans="1:12" x14ac:dyDescent="0.35">
      <c r="A4" s="1"/>
      <c r="B4" s="11"/>
      <c r="C4" s="4" t="s">
        <v>21</v>
      </c>
      <c r="D4" s="4" t="s">
        <v>22</v>
      </c>
      <c r="E4" s="4" t="s">
        <v>25</v>
      </c>
      <c r="F4" s="4"/>
      <c r="G4" s="11"/>
      <c r="H4" s="11"/>
      <c r="I4" s="4" t="s">
        <v>21</v>
      </c>
      <c r="J4" s="4" t="s">
        <v>22</v>
      </c>
      <c r="K4" s="4" t="s">
        <v>25</v>
      </c>
      <c r="L4" s="1"/>
    </row>
    <row r="5" spans="1:12" x14ac:dyDescent="0.35">
      <c r="A5" s="1"/>
      <c r="B5" s="4" t="s">
        <v>3</v>
      </c>
      <c r="C5" s="1">
        <v>124.60569144671337</v>
      </c>
      <c r="D5" s="1">
        <v>121.29248540312589</v>
      </c>
      <c r="E5" s="1">
        <v>126.18741193557707</v>
      </c>
      <c r="F5" s="11"/>
      <c r="G5" s="11"/>
      <c r="H5" s="4" t="s">
        <v>3</v>
      </c>
      <c r="I5" s="11">
        <v>88.888888888888886</v>
      </c>
      <c r="J5" s="11">
        <v>47.467166979362105</v>
      </c>
      <c r="K5" s="11">
        <v>91.765686887638111</v>
      </c>
      <c r="L5" s="1"/>
    </row>
    <row r="6" spans="1:12" x14ac:dyDescent="0.35">
      <c r="A6" s="1"/>
      <c r="B6" s="4" t="s">
        <v>4</v>
      </c>
      <c r="C6" s="1">
        <v>128.24999314301462</v>
      </c>
      <c r="D6" s="1">
        <v>131.13828721647428</v>
      </c>
      <c r="E6" s="1">
        <v>128.48599676010096</v>
      </c>
      <c r="F6" s="11"/>
      <c r="G6" s="11"/>
      <c r="H6" s="4" t="s">
        <v>4</v>
      </c>
      <c r="I6" s="11">
        <v>66.499895768188452</v>
      </c>
      <c r="J6" s="11">
        <v>26.433187408797167</v>
      </c>
      <c r="K6" s="11">
        <v>72.211799041067337</v>
      </c>
      <c r="L6" s="1"/>
    </row>
    <row r="7" spans="1:12" x14ac:dyDescent="0.35">
      <c r="A7" s="1"/>
      <c r="B7" s="4" t="s">
        <v>5</v>
      </c>
      <c r="C7" s="1">
        <v>107.60223871536876</v>
      </c>
      <c r="D7" s="1">
        <v>108.10972367305638</v>
      </c>
      <c r="E7" s="1">
        <v>109.93854652746312</v>
      </c>
      <c r="F7" s="11"/>
      <c r="G7" s="11"/>
      <c r="H7" s="4" t="s">
        <v>5</v>
      </c>
      <c r="I7" s="11">
        <v>84.135918282259752</v>
      </c>
      <c r="J7" s="11">
        <v>33.604336043360433</v>
      </c>
      <c r="K7" s="11">
        <v>75.984990619136966</v>
      </c>
      <c r="L7" s="1"/>
    </row>
    <row r="8" spans="1:12" x14ac:dyDescent="0.35">
      <c r="A8" s="1"/>
      <c r="B8" s="4" t="s">
        <v>6</v>
      </c>
      <c r="C8" s="1">
        <v>88.901060185621247</v>
      </c>
      <c r="D8" s="1">
        <v>90.462666850653576</v>
      </c>
      <c r="E8" s="1">
        <v>90.873192971728159</v>
      </c>
      <c r="F8" s="11"/>
      <c r="G8" s="11"/>
      <c r="H8" s="4" t="s">
        <v>6</v>
      </c>
      <c r="I8" s="11">
        <v>124.59870752553681</v>
      </c>
      <c r="J8" s="11">
        <v>56.931415468000843</v>
      </c>
      <c r="K8" s="11">
        <v>127.4129664373567</v>
      </c>
      <c r="L8" s="1"/>
    </row>
    <row r="9" spans="1:12" x14ac:dyDescent="0.35">
      <c r="A9" s="1"/>
      <c r="B9" s="4" t="s">
        <v>7</v>
      </c>
      <c r="C9" s="1">
        <v>66.507442858986565</v>
      </c>
      <c r="D9" s="1">
        <v>69.228975047589614</v>
      </c>
      <c r="E9" s="1">
        <v>71.525267831723411</v>
      </c>
      <c r="F9" s="11"/>
      <c r="G9" s="11"/>
      <c r="H9" s="4" t="s">
        <v>7</v>
      </c>
      <c r="I9" s="11">
        <v>128.24682092974777</v>
      </c>
      <c r="J9" s="11">
        <v>66.68751302897644</v>
      </c>
      <c r="K9" s="11">
        <v>129.7477590160517</v>
      </c>
      <c r="L9" s="1"/>
    </row>
    <row r="10" spans="1:12" x14ac:dyDescent="0.35">
      <c r="A10" s="1"/>
      <c r="B10" s="4" t="s">
        <v>8</v>
      </c>
      <c r="C10" s="1">
        <v>84.133616174235883</v>
      </c>
      <c r="D10" s="1">
        <v>76.479306893789868</v>
      </c>
      <c r="E10" s="1">
        <v>75.246112620829123</v>
      </c>
      <c r="F10" s="11"/>
      <c r="G10" s="11"/>
      <c r="H10" s="4" t="s">
        <v>8</v>
      </c>
      <c r="I10" s="11">
        <v>107.6089222430686</v>
      </c>
      <c r="J10" s="11">
        <v>43.881592662080465</v>
      </c>
      <c r="K10" s="11">
        <v>111.00687929956223</v>
      </c>
      <c r="L10" s="1"/>
    </row>
    <row r="11" spans="1:12" x14ac:dyDescent="0.35">
      <c r="A11" s="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"/>
    </row>
    <row r="12" spans="1:12" x14ac:dyDescent="0.35">
      <c r="A12" s="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"/>
    </row>
    <row r="13" spans="1:12" x14ac:dyDescent="0.35">
      <c r="A13" s="1"/>
      <c r="B13" s="4" t="s">
        <v>0</v>
      </c>
      <c r="C13" s="4">
        <f>AVERAGE(C5:C11)</f>
        <v>100.00000708732341</v>
      </c>
      <c r="D13" s="4">
        <f>AVERAGE(D5:D11)</f>
        <v>99.45190751411495</v>
      </c>
      <c r="E13" s="4">
        <f>AVERAGE(E5:E11)</f>
        <v>100.37608810790363</v>
      </c>
      <c r="F13" s="4"/>
      <c r="G13" s="4"/>
      <c r="H13" s="4" t="s">
        <v>0</v>
      </c>
      <c r="I13" s="4">
        <f>AVERAGE(I5:I11)</f>
        <v>99.996525606281708</v>
      </c>
      <c r="J13" s="4">
        <f>AVERAGE(J5:J11)</f>
        <v>45.834201931762912</v>
      </c>
      <c r="K13" s="4">
        <f>AVERAGE(K5:K11)</f>
        <v>101.35501355013552</v>
      </c>
      <c r="L13" s="1"/>
    </row>
    <row r="14" spans="1:12" x14ac:dyDescent="0.35">
      <c r="A14" s="1"/>
      <c r="B14" s="4" t="s">
        <v>1</v>
      </c>
      <c r="C14" s="11">
        <f>STDEV(C5:C11)</f>
        <v>24.322730858972662</v>
      </c>
      <c r="D14" s="11">
        <f>STDEV(D5:D11)</f>
        <v>24.81115779504379</v>
      </c>
      <c r="E14" s="11">
        <f>STDEV(E5:E11)</f>
        <v>24.90792053848044</v>
      </c>
      <c r="F14" s="11"/>
      <c r="G14" s="11"/>
      <c r="H14" s="4" t="s">
        <v>1</v>
      </c>
      <c r="I14" s="11">
        <f>STDEV(I5:I11)</f>
        <v>24.323888637508475</v>
      </c>
      <c r="J14" s="11">
        <f>STDEV(J5:J11)</f>
        <v>14.767917754114151</v>
      </c>
      <c r="K14" s="11">
        <f>STDEV(K5:K11)</f>
        <v>25.152509288303349</v>
      </c>
      <c r="L14" s="1"/>
    </row>
    <row r="15" spans="1:12" x14ac:dyDescent="0.35">
      <c r="A15" s="1"/>
      <c r="B15" s="4" t="s">
        <v>2</v>
      </c>
      <c r="C15" s="4">
        <f>C14/SQRT(COUNT(C5:C11))</f>
        <v>9.9297132925882359</v>
      </c>
      <c r="D15" s="4">
        <f>D14/SQRT(COUNT(D5:D11))</f>
        <v>10.129112754255777</v>
      </c>
      <c r="E15" s="4">
        <f>E14/SQRT(COUNT(K5:K10))</f>
        <v>10.168615978844382</v>
      </c>
      <c r="F15" s="4"/>
      <c r="G15" s="4"/>
      <c r="H15" s="4" t="s">
        <v>2</v>
      </c>
      <c r="I15" s="4">
        <f>I14/SQRT(COUNT(I5:I10))</f>
        <v>9.9301859536962187</v>
      </c>
      <c r="J15" s="4">
        <f>J14/SQRT(COUNT(J5:J10))</f>
        <v>6.0289771768280342</v>
      </c>
      <c r="K15" s="4">
        <f>K14/SQRT(COUNT(K5:K10))</f>
        <v>10.268468917826279</v>
      </c>
      <c r="L15" s="1"/>
    </row>
    <row r="16" spans="1:12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x14ac:dyDescent="0.35">
      <c r="A19" s="1"/>
      <c r="B19" s="11"/>
      <c r="C19" s="4" t="s">
        <v>21</v>
      </c>
      <c r="D19" s="4" t="s">
        <v>55</v>
      </c>
      <c r="E19" s="4" t="s">
        <v>25</v>
      </c>
      <c r="F19" s="4"/>
      <c r="G19" s="1"/>
      <c r="H19" s="11"/>
      <c r="I19" s="4" t="s">
        <v>21</v>
      </c>
      <c r="J19" s="4" t="s">
        <v>22</v>
      </c>
      <c r="K19" s="4" t="s">
        <v>56</v>
      </c>
      <c r="L19" s="4" t="s">
        <v>25</v>
      </c>
    </row>
    <row r="20" spans="1:12" x14ac:dyDescent="0.35">
      <c r="A20" s="1"/>
      <c r="B20" s="4" t="s">
        <v>3</v>
      </c>
      <c r="C20" s="11">
        <v>163.98627480232733</v>
      </c>
      <c r="D20" s="11">
        <v>152.70774280173057</v>
      </c>
      <c r="E20" s="11">
        <v>148.13068775175299</v>
      </c>
      <c r="F20" s="11"/>
      <c r="G20" s="1"/>
      <c r="H20" s="4" t="s">
        <v>3</v>
      </c>
      <c r="I20" s="11">
        <v>68.5092055915445</v>
      </c>
      <c r="J20" s="11">
        <v>34.67013296965564</v>
      </c>
      <c r="K20">
        <v>67.273269689737475</v>
      </c>
      <c r="L20">
        <v>69.659904534606198</v>
      </c>
    </row>
    <row r="21" spans="1:12" x14ac:dyDescent="0.35">
      <c r="A21" s="1"/>
      <c r="B21" s="4" t="s">
        <v>4</v>
      </c>
      <c r="C21" s="11">
        <v>107.71296434432344</v>
      </c>
      <c r="D21" s="11">
        <v>92.254756210835396</v>
      </c>
      <c r="E21" s="11">
        <v>91.839474862002007</v>
      </c>
      <c r="F21" s="11"/>
      <c r="G21" s="1"/>
      <c r="H21" s="4" t="s">
        <v>4</v>
      </c>
      <c r="I21" s="11">
        <v>100.08949880668258</v>
      </c>
      <c r="J21" s="11">
        <v>51.05693828844187</v>
      </c>
      <c r="K21">
        <v>100.87794067507672</v>
      </c>
      <c r="L21">
        <v>97.979884077736116</v>
      </c>
    </row>
    <row r="22" spans="1:12" x14ac:dyDescent="0.35">
      <c r="A22" s="1"/>
      <c r="B22" s="4" t="s">
        <v>5</v>
      </c>
      <c r="C22" s="11">
        <v>71.967775622855441</v>
      </c>
      <c r="D22" s="11">
        <v>71.13232880799643</v>
      </c>
      <c r="E22" s="11">
        <v>67.014769506191257</v>
      </c>
      <c r="F22" s="11"/>
      <c r="G22" s="1"/>
      <c r="H22" s="4" t="s">
        <v>5</v>
      </c>
      <c r="I22" s="11">
        <v>108.74105011933175</v>
      </c>
      <c r="J22" s="11">
        <v>56.085918854415276</v>
      </c>
      <c r="K22">
        <v>107.97391749062395</v>
      </c>
      <c r="L22">
        <v>107.12154790317082</v>
      </c>
    </row>
    <row r="23" spans="1:12" x14ac:dyDescent="0.35">
      <c r="A23" s="1"/>
      <c r="B23" s="4" t="s">
        <v>6</v>
      </c>
      <c r="C23" s="11">
        <v>56.332985230493811</v>
      </c>
      <c r="D23" s="11">
        <v>53.707295240936901</v>
      </c>
      <c r="E23" s="11">
        <v>57.254681237547999</v>
      </c>
      <c r="F23" s="11"/>
      <c r="G23" s="1"/>
      <c r="H23" s="4" t="s">
        <v>6</v>
      </c>
      <c r="I23" s="11">
        <v>92.162461643368573</v>
      </c>
      <c r="J23" s="11">
        <v>44.813331060347771</v>
      </c>
      <c r="K23">
        <v>90.798670303443572</v>
      </c>
      <c r="L23">
        <v>89.861063757245148</v>
      </c>
    </row>
    <row r="24" spans="1:12" x14ac:dyDescent="0.35">
      <c r="A24" s="1"/>
      <c r="B24" s="4"/>
      <c r="C24" s="11"/>
      <c r="D24" s="11"/>
      <c r="E24" s="11"/>
      <c r="F24" s="11"/>
      <c r="G24" s="1"/>
      <c r="H24" s="4" t="s">
        <v>7</v>
      </c>
      <c r="I24" s="11">
        <v>130.49778383907264</v>
      </c>
      <c r="J24" s="11">
        <v>67.251960450051158</v>
      </c>
      <c r="K24">
        <v>134.93010569382886</v>
      </c>
      <c r="L24">
        <v>133.77940675076712</v>
      </c>
    </row>
    <row r="25" spans="1:12" x14ac:dyDescent="0.35">
      <c r="A25" s="1"/>
      <c r="B25" s="4"/>
      <c r="C25" s="11"/>
      <c r="D25" s="11"/>
      <c r="E25" s="11"/>
      <c r="F25" s="11"/>
      <c r="G25" s="1"/>
      <c r="H25" s="4"/>
      <c r="I25" s="11"/>
      <c r="J25" s="11"/>
      <c r="K25" s="11"/>
      <c r="L25" s="11"/>
    </row>
    <row r="26" spans="1:12" x14ac:dyDescent="0.35">
      <c r="A26" s="1"/>
      <c r="B26" s="11"/>
      <c r="C26" s="11"/>
      <c r="D26" s="11"/>
      <c r="E26" s="11"/>
      <c r="F26" s="11"/>
      <c r="G26" s="1"/>
      <c r="H26" s="11"/>
      <c r="I26" s="11"/>
      <c r="J26" s="11"/>
      <c r="K26" s="11"/>
      <c r="L26" s="11"/>
    </row>
    <row r="27" spans="1:12" x14ac:dyDescent="0.35">
      <c r="A27" s="1"/>
      <c r="B27" s="11"/>
      <c r="C27" s="11"/>
      <c r="D27" s="11"/>
      <c r="E27" s="11"/>
      <c r="F27" s="11"/>
      <c r="G27" s="1"/>
      <c r="H27" s="11"/>
      <c r="I27" s="11"/>
      <c r="J27" s="11"/>
      <c r="K27" s="11"/>
      <c r="L27" s="11"/>
    </row>
    <row r="28" spans="1:12" x14ac:dyDescent="0.35">
      <c r="A28" s="1"/>
      <c r="B28" s="4" t="s">
        <v>0</v>
      </c>
      <c r="C28" s="4">
        <f>AVERAGE(C20:C26)</f>
        <v>100</v>
      </c>
      <c r="D28" s="4">
        <f>AVERAGE(D20:D26)</f>
        <v>92.450530765374822</v>
      </c>
      <c r="E28" s="4">
        <f>AVERAGE(E20:E26)</f>
        <v>91.059903339373562</v>
      </c>
      <c r="F28" s="4"/>
      <c r="G28" s="2"/>
      <c r="H28" s="4" t="s">
        <v>0</v>
      </c>
      <c r="I28" s="4">
        <f>AVERAGE(I20:I26)</f>
        <v>100.00000000000003</v>
      </c>
      <c r="J28" s="4">
        <f>AVERAGE(J20:J26)</f>
        <v>50.775656324582336</v>
      </c>
      <c r="K28" s="4">
        <f>AVERAGE(K20:K26)</f>
        <v>100.37078077054211</v>
      </c>
      <c r="L28" s="4">
        <f>AVERAGE(L20:L26)</f>
        <v>99.680361404705096</v>
      </c>
    </row>
    <row r="29" spans="1:12" x14ac:dyDescent="0.35">
      <c r="A29" s="1"/>
      <c r="B29" s="4" t="s">
        <v>1</v>
      </c>
      <c r="C29" s="11">
        <f>STDEV(C20:C26)</f>
        <v>47.771494165686306</v>
      </c>
      <c r="D29" s="11">
        <f>STDEV(D20:D26)</f>
        <v>43.152728626233994</v>
      </c>
      <c r="E29" s="11">
        <f>STDEV(E20:E26)</f>
        <v>40.737548885569915</v>
      </c>
      <c r="F29" s="11"/>
      <c r="G29" s="1"/>
      <c r="H29" s="4" t="s">
        <v>1</v>
      </c>
      <c r="I29" s="11">
        <f>STDEV(I20:I26)</f>
        <v>22.691550885115472</v>
      </c>
      <c r="J29" s="11">
        <f>STDEV(J20:J26)</f>
        <v>12.193069859622133</v>
      </c>
      <c r="K29" s="11">
        <f>STDEV(K20:K26)</f>
        <v>24.695558187884004</v>
      </c>
      <c r="L29" s="11">
        <f>STDEV(L20:L26)</f>
        <v>23.551296196473711</v>
      </c>
    </row>
    <row r="30" spans="1:12" x14ac:dyDescent="0.35">
      <c r="A30" s="1"/>
      <c r="B30" s="4" t="s">
        <v>2</v>
      </c>
      <c r="C30" s="4">
        <f>C29/SQRT(COUNT(C20:C26))</f>
        <v>23.885747082843153</v>
      </c>
      <c r="D30" s="4">
        <f>D29/SQRT(COUNT(D20:D26))</f>
        <v>21.576364313116997</v>
      </c>
      <c r="E30" s="4">
        <f>E29/SQRT(COUNT(E20:E25))</f>
        <v>20.368774442784957</v>
      </c>
      <c r="F30" s="4"/>
      <c r="G30" s="2"/>
      <c r="H30" s="4" t="s">
        <v>2</v>
      </c>
      <c r="I30" s="4">
        <f>I29/SQRT(COUNT(I20:I26))</f>
        <v>10.147970058802743</v>
      </c>
      <c r="J30" s="4">
        <f>J29/SQRT(COUNT(J20:J26))</f>
        <v>5.4529066121037815</v>
      </c>
      <c r="K30" s="4">
        <f>K29/SQRT(COUNT(K20:K26))</f>
        <v>11.04418937008203</v>
      </c>
      <c r="L30" s="4">
        <f>L29/SQRT(COUNT(L20:L26))</f>
        <v>10.532459850709492</v>
      </c>
    </row>
    <row r="35" spans="2:12" x14ac:dyDescent="0.35">
      <c r="B35" s="11"/>
      <c r="C35" s="4" t="s">
        <v>21</v>
      </c>
      <c r="D35" s="4" t="s">
        <v>57</v>
      </c>
      <c r="E35" s="4" t="s">
        <v>25</v>
      </c>
      <c r="F35" s="1"/>
      <c r="G35" s="11"/>
      <c r="H35" s="11"/>
      <c r="I35" s="4" t="s">
        <v>21</v>
      </c>
      <c r="J35" s="4" t="s">
        <v>22</v>
      </c>
      <c r="K35" s="4" t="s">
        <v>58</v>
      </c>
      <c r="L35" s="4" t="s">
        <v>25</v>
      </c>
    </row>
    <row r="36" spans="2:12" x14ac:dyDescent="0.35">
      <c r="B36" s="4" t="s">
        <v>3</v>
      </c>
      <c r="C36" s="11">
        <v>156.02409638554215</v>
      </c>
      <c r="D36" s="11">
        <v>156.95509309967144</v>
      </c>
      <c r="E36" s="11">
        <v>138.80065717415116</v>
      </c>
      <c r="F36" s="11"/>
      <c r="G36" s="11"/>
      <c r="H36" s="4" t="s">
        <v>3</v>
      </c>
      <c r="I36" s="11">
        <v>114.20680038614179</v>
      </c>
      <c r="J36" s="11">
        <v>63.793843183524615</v>
      </c>
      <c r="K36" s="11">
        <v>59.342486324144588</v>
      </c>
      <c r="L36" s="11">
        <v>117.12967928778301</v>
      </c>
    </row>
    <row r="37" spans="2:12" x14ac:dyDescent="0.35">
      <c r="B37" s="4" t="s">
        <v>4</v>
      </c>
      <c r="C37" s="11">
        <v>40.772179627601318</v>
      </c>
      <c r="D37" s="11">
        <v>34.748083242059145</v>
      </c>
      <c r="E37" s="11">
        <v>33.89923329682366</v>
      </c>
      <c r="F37" s="11"/>
      <c r="G37" s="11"/>
      <c r="H37" s="4" t="s">
        <v>4</v>
      </c>
      <c r="I37" s="11">
        <v>87.659551646465715</v>
      </c>
      <c r="J37" s="11">
        <v>45.183953662984017</v>
      </c>
      <c r="K37" s="11">
        <v>46.497908398584144</v>
      </c>
      <c r="L37" s="11">
        <v>83.342271800922447</v>
      </c>
    </row>
    <row r="38" spans="2:12" x14ac:dyDescent="0.35">
      <c r="B38" s="4" t="s">
        <v>5</v>
      </c>
      <c r="C38" s="11">
        <v>72.152245345016425</v>
      </c>
      <c r="D38" s="11">
        <v>75.164293537787515</v>
      </c>
      <c r="E38" s="11">
        <v>69.769989047097482</v>
      </c>
      <c r="F38" s="11"/>
      <c r="G38" s="11"/>
      <c r="H38" s="4" t="s">
        <v>5</v>
      </c>
      <c r="I38" s="11">
        <v>186.55475705245092</v>
      </c>
      <c r="J38" s="11">
        <v>106.37670277807572</v>
      </c>
      <c r="K38" s="11">
        <v>102.99796202938968</v>
      </c>
      <c r="L38" s="11">
        <v>168.05212914297974</v>
      </c>
    </row>
    <row r="39" spans="2:12" x14ac:dyDescent="0.35">
      <c r="B39" s="4" t="s">
        <v>6</v>
      </c>
      <c r="C39" s="11">
        <v>131.05147864184011</v>
      </c>
      <c r="D39" s="11">
        <v>127.026286966046</v>
      </c>
      <c r="E39" s="11">
        <v>120.83789704271632</v>
      </c>
      <c r="F39" s="11"/>
      <c r="G39" s="11"/>
      <c r="H39" s="4" t="s">
        <v>6</v>
      </c>
      <c r="I39" s="11">
        <v>68.83513890378633</v>
      </c>
      <c r="J39" s="11">
        <v>34.404161750509495</v>
      </c>
      <c r="K39" s="11">
        <v>36.442132360828062</v>
      </c>
      <c r="L39" s="11">
        <v>71.570309986055975</v>
      </c>
    </row>
    <row r="40" spans="2:12" x14ac:dyDescent="0.35">
      <c r="B40" s="4"/>
      <c r="C40" s="11"/>
      <c r="D40" s="11"/>
      <c r="E40" s="11"/>
      <c r="F40" s="11"/>
      <c r="G40" s="11"/>
      <c r="H40" s="4" t="s">
        <v>7</v>
      </c>
      <c r="I40" s="11">
        <v>42.743752011155209</v>
      </c>
      <c r="J40" s="11">
        <v>25.581894240051483</v>
      </c>
      <c r="K40" s="11">
        <v>21.34506060281025</v>
      </c>
      <c r="L40" s="11">
        <v>43.89681433015123</v>
      </c>
    </row>
    <row r="41" spans="2:12" x14ac:dyDescent="0.35">
      <c r="B41" s="4"/>
      <c r="C41" s="11"/>
      <c r="D41" s="11"/>
      <c r="E41" s="11"/>
      <c r="F41" s="11"/>
      <c r="G41" s="11"/>
      <c r="H41" s="4"/>
      <c r="I41" s="11"/>
      <c r="J41" s="11"/>
      <c r="K41" s="11"/>
      <c r="L41" s="11"/>
    </row>
    <row r="42" spans="2:12" x14ac:dyDescent="0.35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2:12" x14ac:dyDescent="0.35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2:12" x14ac:dyDescent="0.35">
      <c r="B44" s="4" t="s">
        <v>0</v>
      </c>
      <c r="C44" s="4">
        <f>AVERAGE(C36:C42)</f>
        <v>100</v>
      </c>
      <c r="D44" s="4">
        <f>AVERAGE(D36:D42)</f>
        <v>98.473439211391025</v>
      </c>
      <c r="E44" s="4">
        <f>AVERAGE(E36:E42)</f>
        <v>90.826944140197156</v>
      </c>
      <c r="F44" s="4"/>
      <c r="G44" s="4"/>
      <c r="H44" s="4" t="s">
        <v>0</v>
      </c>
      <c r="I44" s="4">
        <f>AVERAGE(I36:I42)</f>
        <v>100</v>
      </c>
      <c r="J44" s="4">
        <f>AVERAGE(J36:J42)</f>
        <v>55.068111123029063</v>
      </c>
      <c r="K44" s="4">
        <f>AVERAGE(K36:K42)</f>
        <v>53.325109943151347</v>
      </c>
      <c r="L44" s="4">
        <f>AVERAGE(L36:L42)</f>
        <v>96.798240909578482</v>
      </c>
    </row>
    <row r="45" spans="2:12" x14ac:dyDescent="0.35">
      <c r="B45" s="4" t="s">
        <v>1</v>
      </c>
      <c r="C45" s="11">
        <f>STDEV(C36:C42)</f>
        <v>52.871939145607449</v>
      </c>
      <c r="D45" s="11">
        <f>STDEV(D36:D42)</f>
        <v>54.28199892493663</v>
      </c>
      <c r="E45" s="11">
        <f>STDEV(E36:E42)</f>
        <v>47.910660108306267</v>
      </c>
      <c r="F45" s="11"/>
      <c r="G45" s="11"/>
      <c r="H45" s="4" t="s">
        <v>1</v>
      </c>
      <c r="I45" s="11">
        <f>STDEV(I36:I42)</f>
        <v>54.98948152168083</v>
      </c>
      <c r="J45" s="11">
        <f>STDEV(J36:J42)</f>
        <v>32.026716722335479</v>
      </c>
      <c r="K45" s="11">
        <f>STDEV(K36:K42)</f>
        <v>31.056280450489695</v>
      </c>
      <c r="L45" s="11">
        <f>STDEV(L36:L42)</f>
        <v>47.714139708210269</v>
      </c>
    </row>
    <row r="46" spans="2:12" x14ac:dyDescent="0.35">
      <c r="B46" s="4" t="s">
        <v>2</v>
      </c>
      <c r="C46" s="4">
        <f>C45/SQRT(COUNT(C36:C42))</f>
        <v>26.435969572803725</v>
      </c>
      <c r="D46" s="4">
        <f>D45/SQRT(COUNT(D36:D42))</f>
        <v>27.140999462468315</v>
      </c>
      <c r="E46" s="4">
        <f>E45/SQRT(COUNT(E36:E41))</f>
        <v>23.955330054153134</v>
      </c>
      <c r="F46" s="4"/>
      <c r="G46" s="4"/>
      <c r="H46" s="4" t="s">
        <v>2</v>
      </c>
      <c r="I46" s="4">
        <f>I45/SQRT(COUNT(I36:I42))</f>
        <v>24.592043745989383</v>
      </c>
      <c r="J46" s="4">
        <f>J45/SQRT(COUNT(J36:J42))</f>
        <v>14.322783137454277</v>
      </c>
      <c r="K46" s="4">
        <f>K45/SQRT(COUNT(K36:K41))</f>
        <v>13.888790843118549</v>
      </c>
      <c r="L46" s="4">
        <f>L45/SQRT(COUNT(L36:L41))</f>
        <v>21.338411975096026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selection activeCell="M8" sqref="M8"/>
    </sheetView>
  </sheetViews>
  <sheetFormatPr baseColWidth="10" defaultRowHeight="14.5" x14ac:dyDescent="0.35"/>
  <sheetData>
    <row r="1" spans="1:12" x14ac:dyDescent="0.35">
      <c r="A1" s="2" t="s">
        <v>38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x14ac:dyDescent="0.35">
      <c r="A2" s="1"/>
      <c r="B2" s="11"/>
      <c r="C2" s="33"/>
      <c r="D2" s="44" t="s">
        <v>53</v>
      </c>
      <c r="E2" s="33"/>
      <c r="F2" s="11"/>
      <c r="G2" s="11"/>
      <c r="H2" s="11"/>
      <c r="I2" s="33"/>
      <c r="J2" s="44" t="s">
        <v>54</v>
      </c>
      <c r="K2" s="33"/>
      <c r="L2" s="11"/>
    </row>
    <row r="3" spans="1:12" x14ac:dyDescent="0.35">
      <c r="A3" s="1"/>
      <c r="B3" s="11"/>
      <c r="C3" s="4" t="s">
        <v>21</v>
      </c>
      <c r="D3" s="4" t="s">
        <v>22</v>
      </c>
      <c r="E3" s="4" t="s">
        <v>25</v>
      </c>
      <c r="F3" s="4"/>
      <c r="G3" s="11"/>
      <c r="H3" s="11"/>
      <c r="I3" s="4" t="s">
        <v>21</v>
      </c>
      <c r="J3" s="4" t="s">
        <v>22</v>
      </c>
      <c r="K3" s="4" t="s">
        <v>25</v>
      </c>
      <c r="L3" s="11"/>
    </row>
    <row r="4" spans="1:12" x14ac:dyDescent="0.35">
      <c r="A4" s="1"/>
      <c r="B4" s="4" t="s">
        <v>3</v>
      </c>
      <c r="C4">
        <v>97.757492402552685</v>
      </c>
      <c r="D4">
        <v>96.544333571181582</v>
      </c>
      <c r="E4">
        <v>101.72750792909333</v>
      </c>
      <c r="F4" s="11"/>
      <c r="G4" s="11"/>
      <c r="H4" s="4" t="s">
        <v>3</v>
      </c>
      <c r="I4" s="11">
        <v>103.86398389504895</v>
      </c>
      <c r="J4" s="11">
        <v>130.65892192254546</v>
      </c>
      <c r="K4" s="11">
        <v>104.77751035689589</v>
      </c>
      <c r="L4" s="11"/>
    </row>
    <row r="5" spans="1:12" x14ac:dyDescent="0.35">
      <c r="A5" s="1"/>
      <c r="B5" s="4" t="s">
        <v>4</v>
      </c>
      <c r="C5">
        <v>95.281833440523215</v>
      </c>
      <c r="D5">
        <v>96.269581075841501</v>
      </c>
      <c r="E5">
        <v>100.56612064270425</v>
      </c>
      <c r="F5" s="11"/>
      <c r="G5" s="11"/>
      <c r="H5" s="4" t="s">
        <v>4</v>
      </c>
      <c r="I5" s="11">
        <v>104.20966196500724</v>
      </c>
      <c r="J5" s="11">
        <v>141.82685019163301</v>
      </c>
      <c r="K5" s="11">
        <v>108.42876533046308</v>
      </c>
      <c r="L5" s="11"/>
    </row>
    <row r="6" spans="1:12" x14ac:dyDescent="0.35">
      <c r="A6" s="1"/>
      <c r="B6" s="4" t="s">
        <v>5</v>
      </c>
      <c r="C6">
        <v>100.43773479532047</v>
      </c>
      <c r="D6">
        <v>98.132887828746775</v>
      </c>
      <c r="E6">
        <v>96.451471103921605</v>
      </c>
      <c r="F6" s="11"/>
      <c r="G6" s="11"/>
      <c r="H6" s="4" t="s">
        <v>5</v>
      </c>
      <c r="I6" s="11">
        <v>98.449290600905925</v>
      </c>
      <c r="J6" s="11">
        <v>144.37081665920491</v>
      </c>
      <c r="K6" s="11">
        <v>99.763509337841228</v>
      </c>
      <c r="L6" s="11"/>
    </row>
    <row r="7" spans="1:12" x14ac:dyDescent="0.35">
      <c r="A7" s="1"/>
      <c r="B7" s="4" t="s">
        <v>6</v>
      </c>
      <c r="C7">
        <v>103.85083090383034</v>
      </c>
      <c r="D7">
        <v>99.298890690952703</v>
      </c>
      <c r="E7">
        <v>104.78778928270843</v>
      </c>
      <c r="F7" s="11"/>
      <c r="G7" s="11"/>
      <c r="H7" s="4" t="s">
        <v>6</v>
      </c>
      <c r="I7" s="11">
        <v>97.764855814929575</v>
      </c>
      <c r="J7" s="11">
        <v>132.70702322025602</v>
      </c>
      <c r="K7" s="11">
        <v>101.73709560443076</v>
      </c>
      <c r="L7" s="11"/>
    </row>
    <row r="8" spans="1:12" x14ac:dyDescent="0.35">
      <c r="A8" s="1"/>
      <c r="B8" s="4" t="s">
        <v>7</v>
      </c>
      <c r="C8">
        <v>104.21307900516807</v>
      </c>
      <c r="D8">
        <v>103.80898235848349</v>
      </c>
      <c r="E8">
        <v>108.4040640383225</v>
      </c>
      <c r="F8" s="11"/>
      <c r="G8" s="11"/>
      <c r="H8" s="4" t="s">
        <v>7</v>
      </c>
      <c r="I8" s="11">
        <v>95.285303396809766</v>
      </c>
      <c r="J8" s="11">
        <v>126.86686924621479</v>
      </c>
      <c r="K8" s="11">
        <v>100.56396758011191</v>
      </c>
      <c r="L8" s="11"/>
    </row>
    <row r="9" spans="1:12" x14ac:dyDescent="0.35">
      <c r="A9" s="1"/>
      <c r="B9" s="4" t="s">
        <v>8</v>
      </c>
      <c r="C9">
        <v>98.461893340103487</v>
      </c>
      <c r="D9">
        <v>99.621831757270769</v>
      </c>
      <c r="E9">
        <v>99.772653524651076</v>
      </c>
      <c r="F9" s="11"/>
      <c r="G9" s="11"/>
      <c r="H9" s="4" t="s">
        <v>8</v>
      </c>
      <c r="I9" s="11">
        <v>100.42711672566195</v>
      </c>
      <c r="J9" s="11">
        <v>147.32026078639248</v>
      </c>
      <c r="K9" s="11">
        <v>96.452260144067864</v>
      </c>
      <c r="L9" s="11"/>
    </row>
    <row r="10" spans="1:12" x14ac:dyDescent="0.35">
      <c r="A10" s="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12" x14ac:dyDescent="0.35">
      <c r="A11" s="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12" x14ac:dyDescent="0.35">
      <c r="A12" s="1"/>
      <c r="B12" s="4" t="s">
        <v>0</v>
      </c>
      <c r="C12" s="4">
        <f>AVERAGE(C4:C10)</f>
        <v>100.00047731458305</v>
      </c>
      <c r="D12" s="4">
        <f>AVERAGE(D4:D10)</f>
        <v>98.946084547079465</v>
      </c>
      <c r="E12" s="4">
        <f>AVERAGE(E4:E10)</f>
        <v>101.95160108690021</v>
      </c>
      <c r="F12" s="4"/>
      <c r="G12" s="4"/>
      <c r="H12" s="4" t="s">
        <v>0</v>
      </c>
      <c r="I12" s="4">
        <f>AVERAGE(I4:I10)</f>
        <v>100.00003539972722</v>
      </c>
      <c r="J12" s="4">
        <f>AVERAGE(J4:J10)</f>
        <v>137.29179033770779</v>
      </c>
      <c r="K12" s="4">
        <f>AVERAGE(K4:K10)</f>
        <v>101.95385139230179</v>
      </c>
      <c r="L12" s="11"/>
    </row>
    <row r="13" spans="1:12" x14ac:dyDescent="0.35">
      <c r="A13" s="1"/>
      <c r="B13" s="4" t="s">
        <v>1</v>
      </c>
      <c r="C13" s="11">
        <f>STDEV(C4:C10)</f>
        <v>3.5334473773507282</v>
      </c>
      <c r="D13" s="11">
        <f>STDEV(D4:D10)</f>
        <v>2.7503544890023344</v>
      </c>
      <c r="E13" s="11">
        <f>STDEV(E4:E10)</f>
        <v>4.1628657853655611</v>
      </c>
      <c r="F13" s="11"/>
      <c r="G13" s="11"/>
      <c r="H13" s="4" t="s">
        <v>1</v>
      </c>
      <c r="I13" s="11">
        <f>STDEV(I4:I10)</f>
        <v>3.5344868741947244</v>
      </c>
      <c r="J13" s="11">
        <f>STDEV(J4:J10)</f>
        <v>8.3059450248271691</v>
      </c>
      <c r="K13" s="11">
        <f>STDEV(K4:K10)</f>
        <v>4.1699262611243784</v>
      </c>
      <c r="L13" s="11"/>
    </row>
    <row r="14" spans="1:12" x14ac:dyDescent="0.35">
      <c r="A14" s="1"/>
      <c r="B14" s="4" t="s">
        <v>2</v>
      </c>
      <c r="C14" s="4">
        <f>C13/SQRT(COUNT(C4:C10))</f>
        <v>1.4425238512474552</v>
      </c>
      <c r="D14" s="4">
        <f>D13/SQRT(COUNT(D4:D10))</f>
        <v>1.1228275183048146</v>
      </c>
      <c r="E14" s="4">
        <f>E13/SQRT(COUNT(K4:K9))</f>
        <v>1.6994828403059969</v>
      </c>
      <c r="F14" s="4"/>
      <c r="G14" s="4"/>
      <c r="H14" s="4" t="s">
        <v>2</v>
      </c>
      <c r="I14" s="4">
        <f>I13/SQRT(COUNT(I4:I9))</f>
        <v>1.4429482240569593</v>
      </c>
      <c r="J14" s="4">
        <f>J13/SQRT(COUNT(J4:J9))</f>
        <v>3.3908878570725203</v>
      </c>
      <c r="K14" s="4">
        <f>K13/SQRT(COUNT(K4:K9))</f>
        <v>1.7023652674643956</v>
      </c>
      <c r="L14" s="11"/>
    </row>
    <row r="15" spans="1:12" x14ac:dyDescent="0.35">
      <c r="A15" s="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</row>
    <row r="16" spans="1:12" x14ac:dyDescent="0.35">
      <c r="A16" s="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</row>
    <row r="17" spans="1:12" x14ac:dyDescent="0.35">
      <c r="A17" s="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</row>
    <row r="18" spans="1:12" x14ac:dyDescent="0.35">
      <c r="A18" s="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</row>
    <row r="19" spans="1:12" x14ac:dyDescent="0.35">
      <c r="A19" s="1"/>
      <c r="B19" s="11"/>
      <c r="C19" s="4" t="s">
        <v>21</v>
      </c>
      <c r="D19" s="4" t="s">
        <v>55</v>
      </c>
      <c r="E19" s="4" t="s">
        <v>25</v>
      </c>
      <c r="G19" s="11"/>
      <c r="H19" s="11"/>
      <c r="I19" s="4" t="s">
        <v>21</v>
      </c>
      <c r="J19" s="4" t="s">
        <v>22</v>
      </c>
      <c r="K19" s="4" t="s">
        <v>56</v>
      </c>
      <c r="L19" s="4" t="s">
        <v>25</v>
      </c>
    </row>
    <row r="20" spans="1:12" x14ac:dyDescent="0.35">
      <c r="A20" s="1"/>
      <c r="B20" s="4" t="s">
        <v>3</v>
      </c>
      <c r="C20" s="11">
        <v>105.89974738228524</v>
      </c>
      <c r="D20" s="11">
        <v>105.46655993382124</v>
      </c>
      <c r="E20" s="11">
        <v>105.26816655127898</v>
      </c>
      <c r="F20" s="11"/>
      <c r="G20" s="11"/>
      <c r="H20" s="4" t="s">
        <v>3</v>
      </c>
      <c r="I20" s="11">
        <v>101.5031278175194</v>
      </c>
      <c r="J20" s="11">
        <v>134.71677546042477</v>
      </c>
      <c r="K20" s="11">
        <v>106.5039005279165</v>
      </c>
      <c r="L20" s="11">
        <v>101.41735221592531</v>
      </c>
    </row>
    <row r="21" spans="1:12" x14ac:dyDescent="0.35">
      <c r="A21" s="1"/>
      <c r="B21" s="4" t="s">
        <v>4</v>
      </c>
      <c r="C21" s="11">
        <v>97.757504733690482</v>
      </c>
      <c r="D21" s="11">
        <v>94.489170190279026</v>
      </c>
      <c r="E21" s="11">
        <v>104.22246657118204</v>
      </c>
      <c r="F21" s="11"/>
      <c r="G21" s="11"/>
      <c r="H21" s="4" t="s">
        <v>4</v>
      </c>
      <c r="I21" s="11">
        <v>95.864117720370288</v>
      </c>
      <c r="J21" s="11">
        <v>138.47410844646956</v>
      </c>
      <c r="K21" s="11">
        <v>102.13001420507784</v>
      </c>
      <c r="L21" s="11">
        <v>103.3792312572204</v>
      </c>
    </row>
    <row r="22" spans="1:12" x14ac:dyDescent="0.35">
      <c r="A22" s="1"/>
      <c r="B22" s="4" t="s">
        <v>5</v>
      </c>
      <c r="C22" s="11">
        <v>99.078809989423817</v>
      </c>
      <c r="D22" s="11">
        <v>99.651783179012369</v>
      </c>
      <c r="E22" s="11">
        <v>111.22953111378932</v>
      </c>
      <c r="F22" s="11"/>
      <c r="G22" s="11"/>
      <c r="H22" s="4" t="s">
        <v>5</v>
      </c>
      <c r="I22" s="11">
        <v>99.619724094071685</v>
      </c>
      <c r="J22" s="11">
        <v>131.58094665001931</v>
      </c>
      <c r="K22" s="11">
        <v>93.761015566768947</v>
      </c>
      <c r="L22" s="11">
        <v>95.242490088336183</v>
      </c>
    </row>
    <row r="23" spans="1:12" x14ac:dyDescent="0.35">
      <c r="A23" s="1"/>
      <c r="B23" s="4" t="s">
        <v>6</v>
      </c>
      <c r="C23" s="11">
        <v>97.263936908107794</v>
      </c>
      <c r="D23" s="11">
        <v>94.977869733880453</v>
      </c>
      <c r="E23" s="11">
        <v>94.095297911719257</v>
      </c>
      <c r="F23" s="11"/>
      <c r="G23" s="11"/>
      <c r="H23" s="4" t="s">
        <v>6</v>
      </c>
      <c r="I23" s="11">
        <v>100.87875420490224</v>
      </c>
      <c r="J23" s="11">
        <v>144.12065977809957</v>
      </c>
      <c r="K23" s="11">
        <v>95.232400761245231</v>
      </c>
      <c r="L23" s="11">
        <v>99.1235315468045</v>
      </c>
    </row>
    <row r="24" spans="1:12" x14ac:dyDescent="0.35">
      <c r="A24" s="1"/>
      <c r="B24" s="4"/>
      <c r="C24" s="11"/>
      <c r="D24" s="11"/>
      <c r="E24" s="11"/>
      <c r="F24" s="11"/>
      <c r="G24" s="11"/>
      <c r="H24" s="4" t="s">
        <v>7</v>
      </c>
      <c r="I24" s="11">
        <v>102.13434555936307</v>
      </c>
      <c r="J24" s="11">
        <v>134.73061360724307</v>
      </c>
      <c r="K24" s="11">
        <v>97.384032187101553</v>
      </c>
      <c r="L24" s="11">
        <v>99.169859605113999</v>
      </c>
    </row>
    <row r="25" spans="1:12" x14ac:dyDescent="0.35">
      <c r="A25" s="1"/>
      <c r="B25" s="4"/>
      <c r="C25" s="11"/>
      <c r="D25" s="11"/>
      <c r="E25" s="11"/>
      <c r="F25" s="11"/>
      <c r="G25" s="11"/>
      <c r="H25" s="4"/>
      <c r="I25" s="11"/>
      <c r="J25" s="11"/>
      <c r="K25" s="11"/>
      <c r="L25" s="11"/>
    </row>
    <row r="26" spans="1:12" x14ac:dyDescent="0.35">
      <c r="A26" s="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</row>
    <row r="27" spans="1:12" x14ac:dyDescent="0.35">
      <c r="A27" s="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</row>
    <row r="28" spans="1:12" x14ac:dyDescent="0.35">
      <c r="A28" s="1"/>
      <c r="B28" s="4" t="s">
        <v>0</v>
      </c>
      <c r="C28" s="4">
        <f>AVERAGE(C20:C26)</f>
        <v>99.999999753376827</v>
      </c>
      <c r="D28" s="4">
        <f>AVERAGE(D20:D26)</f>
        <v>98.646345759248277</v>
      </c>
      <c r="E28" s="4">
        <f>AVERAGE(E20:E26)</f>
        <v>103.7038655369924</v>
      </c>
      <c r="F28" s="4"/>
      <c r="G28" s="4"/>
      <c r="H28" s="4" t="s">
        <v>0</v>
      </c>
      <c r="I28" s="4">
        <f>AVERAGE(I20:I26)</f>
        <v>100.00001387924533</v>
      </c>
      <c r="J28" s="4">
        <f>AVERAGE(J20:J26)</f>
        <v>136.72462078845126</v>
      </c>
      <c r="K28" s="4">
        <f>AVERAGE(K20:K26)</f>
        <v>99.002272649622029</v>
      </c>
      <c r="L28" s="4">
        <f>AVERAGE(L20:L26)</f>
        <v>99.666492942680065</v>
      </c>
    </row>
    <row r="29" spans="1:12" x14ac:dyDescent="0.35">
      <c r="A29" s="1"/>
      <c r="B29" s="4" t="s">
        <v>1</v>
      </c>
      <c r="C29" s="11">
        <f>STDEV(C20:C26)</f>
        <v>4.0070952269111348</v>
      </c>
      <c r="D29" s="11">
        <f>STDEV(D20:D26)</f>
        <v>5.1077082549169814</v>
      </c>
      <c r="E29" s="11">
        <f>STDEV(E20:E26)</f>
        <v>7.110466437564507</v>
      </c>
      <c r="F29" s="11"/>
      <c r="G29" s="11"/>
      <c r="H29" s="4" t="s">
        <v>1</v>
      </c>
      <c r="I29" s="11">
        <f>STDEV(I20:I26)</f>
        <v>2.4918449565446656</v>
      </c>
      <c r="J29" s="11">
        <f>STDEV(J20:J26)</f>
        <v>4.8017442389281193</v>
      </c>
      <c r="K29" s="11">
        <f>STDEV(K20:K26)</f>
        <v>5.252585080700733</v>
      </c>
      <c r="L29" s="11">
        <f>STDEV(L20:L26)</f>
        <v>3.039867883296929</v>
      </c>
    </row>
    <row r="30" spans="1:12" x14ac:dyDescent="0.35">
      <c r="A30" s="1"/>
      <c r="B30" s="4" t="s">
        <v>2</v>
      </c>
      <c r="C30" s="4">
        <f>C29/SQRT(COUNT(C20:C26))</f>
        <v>2.0035476134555674</v>
      </c>
      <c r="D30" s="4">
        <f>D29/SQRT(COUNT(D20:D26))</f>
        <v>2.5538541274584907</v>
      </c>
      <c r="E30" s="4">
        <f>E29/SQRT(COUNT(E20:E25))</f>
        <v>3.5552332187822535</v>
      </c>
      <c r="F30" s="4"/>
      <c r="G30" s="4"/>
      <c r="H30" s="4" t="s">
        <v>2</v>
      </c>
      <c r="I30" s="4">
        <f>I29/SQRT(COUNT(I20:I26))</f>
        <v>1.1143869424447763</v>
      </c>
      <c r="J30" s="4">
        <f>J29/SQRT(COUNT(J20:J26))</f>
        <v>2.1474053057622533</v>
      </c>
      <c r="K30" s="4">
        <f>K29/SQRT(COUNT(K20:K25))</f>
        <v>2.3490274596096112</v>
      </c>
      <c r="L30" s="4">
        <f>L29/SQRT(COUNT(L20:L25))</f>
        <v>1.3594702459340662</v>
      </c>
    </row>
    <row r="36" spans="2:12" x14ac:dyDescent="0.35">
      <c r="B36" s="11"/>
      <c r="C36" s="4" t="s">
        <v>21</v>
      </c>
      <c r="D36" s="4" t="s">
        <v>57</v>
      </c>
      <c r="E36" s="4" t="s">
        <v>25</v>
      </c>
      <c r="F36" s="1"/>
      <c r="G36" s="11"/>
      <c r="H36" s="11"/>
      <c r="I36" s="4" t="s">
        <v>21</v>
      </c>
      <c r="J36" s="4" t="s">
        <v>22</v>
      </c>
      <c r="K36" s="4" t="s">
        <v>58</v>
      </c>
      <c r="L36" s="4" t="s">
        <v>25</v>
      </c>
    </row>
    <row r="37" spans="2:12" x14ac:dyDescent="0.35">
      <c r="B37" s="4" t="s">
        <v>3</v>
      </c>
      <c r="C37" s="11">
        <v>99.542739261760786</v>
      </c>
      <c r="D37" s="11">
        <v>99.500532267648509</v>
      </c>
      <c r="E37" s="11">
        <v>100.44393105624847</v>
      </c>
      <c r="F37" s="11"/>
      <c r="G37" s="11"/>
      <c r="H37" s="4" t="s">
        <v>3</v>
      </c>
      <c r="I37" s="11">
        <v>99.799765084888165</v>
      </c>
      <c r="J37" s="11">
        <v>128.06095712140345</v>
      </c>
      <c r="K37" s="11">
        <v>131.55286699083766</v>
      </c>
      <c r="L37" s="11">
        <v>99.456081992268267</v>
      </c>
    </row>
    <row r="38" spans="2:12" x14ac:dyDescent="0.35">
      <c r="B38" s="4" t="s">
        <v>4</v>
      </c>
      <c r="C38" s="11">
        <v>99.565565559517694</v>
      </c>
      <c r="D38" s="11">
        <v>99.977659193300227</v>
      </c>
      <c r="E38" s="11">
        <v>104.32271315504435</v>
      </c>
      <c r="F38" s="11"/>
      <c r="G38" s="11"/>
      <c r="H38" s="4" t="s">
        <v>4</v>
      </c>
      <c r="I38" s="11">
        <v>108.2503391606527</v>
      </c>
      <c r="J38" s="11">
        <v>132.13991592793931</v>
      </c>
      <c r="K38" s="11">
        <v>134.06762031062749</v>
      </c>
      <c r="L38" s="11">
        <v>108.71475629184879</v>
      </c>
    </row>
    <row r="39" spans="2:12" x14ac:dyDescent="0.35">
      <c r="B39" s="4" t="s">
        <v>5</v>
      </c>
      <c r="C39" s="11">
        <v>101.23139136572698</v>
      </c>
      <c r="D39" s="11">
        <v>101.59689624400137</v>
      </c>
      <c r="E39" s="11">
        <v>102.99507451871385</v>
      </c>
      <c r="F39" s="11"/>
      <c r="G39" s="11"/>
      <c r="H39" s="4" t="s">
        <v>5</v>
      </c>
      <c r="I39" s="11">
        <v>82.707104950096664</v>
      </c>
      <c r="J39" s="11">
        <v>124.32651184734729</v>
      </c>
      <c r="K39" s="11">
        <v>130.55127602894737</v>
      </c>
      <c r="L39" s="11">
        <v>94.062589027825453</v>
      </c>
    </row>
    <row r="40" spans="2:12" x14ac:dyDescent="0.35">
      <c r="B40" s="4" t="s">
        <v>6</v>
      </c>
      <c r="C40" s="11">
        <v>99.662691806264164</v>
      </c>
      <c r="D40" s="11">
        <v>104.14905197066916</v>
      </c>
      <c r="E40" s="11">
        <v>98.619664001422407</v>
      </c>
      <c r="F40" s="11"/>
      <c r="G40" s="11"/>
      <c r="H40" s="4" t="s">
        <v>6</v>
      </c>
      <c r="I40" s="11">
        <v>105.05121031987788</v>
      </c>
      <c r="J40" s="11">
        <v>133.66446148918396</v>
      </c>
      <c r="K40" s="11">
        <v>138.32219392799374</v>
      </c>
      <c r="L40" s="11">
        <v>100.61209028632358</v>
      </c>
    </row>
    <row r="41" spans="2:12" x14ac:dyDescent="0.35">
      <c r="B41" s="4"/>
      <c r="C41" s="11"/>
      <c r="D41" s="11"/>
      <c r="E41" s="11"/>
      <c r="F41" s="11"/>
      <c r="G41" s="11"/>
      <c r="H41" s="4" t="s">
        <v>7</v>
      </c>
      <c r="I41" s="11">
        <v>104.30871589732737</v>
      </c>
      <c r="J41" s="11">
        <v>138.39908279273254</v>
      </c>
      <c r="K41" s="11">
        <v>138.67322768657638</v>
      </c>
      <c r="L41" s="11">
        <v>105.7207212229158</v>
      </c>
    </row>
    <row r="42" spans="2:12" x14ac:dyDescent="0.35">
      <c r="B42" s="4"/>
      <c r="C42" s="11"/>
      <c r="D42" s="11"/>
      <c r="E42" s="11"/>
      <c r="F42" s="11"/>
      <c r="G42" s="11"/>
      <c r="H42" s="4"/>
      <c r="I42" s="11"/>
      <c r="J42" s="11"/>
      <c r="K42" s="11"/>
      <c r="L42" s="11"/>
    </row>
    <row r="43" spans="2:12" x14ac:dyDescent="0.35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2:12" x14ac:dyDescent="0.35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2:12" x14ac:dyDescent="0.35">
      <c r="B45" s="4" t="s">
        <v>0</v>
      </c>
      <c r="C45" s="4">
        <f>AVERAGE(C37:C43)</f>
        <v>100.00059699831739</v>
      </c>
      <c r="D45" s="4">
        <f>AVERAGE(D37:D43)</f>
        <v>101.30603491890481</v>
      </c>
      <c r="E45" s="4">
        <f>AVERAGE(E37:E43)</f>
        <v>101.59534568285727</v>
      </c>
      <c r="F45" s="4"/>
      <c r="G45" s="4"/>
      <c r="H45" s="4" t="s">
        <v>0</v>
      </c>
      <c r="I45" s="4">
        <f>AVERAGE(I37:I43)</f>
        <v>100.02342708256856</v>
      </c>
      <c r="J45" s="4">
        <f>AVERAGE(J37:J43)</f>
        <v>131.31818583572129</v>
      </c>
      <c r="K45" s="4">
        <f>AVERAGE(K37:K43)</f>
        <v>134.63343698899652</v>
      </c>
      <c r="L45" s="4">
        <f>AVERAGE(L37:L43)</f>
        <v>101.71324776423637</v>
      </c>
    </row>
    <row r="46" spans="2:12" x14ac:dyDescent="0.35">
      <c r="B46" s="4" t="s">
        <v>1</v>
      </c>
      <c r="C46" s="11">
        <f>STDEV(C37:C43)</f>
        <v>0.82217612738645518</v>
      </c>
      <c r="D46" s="11">
        <f>STDEV(D37:D43)</f>
        <v>2.0969635316435391</v>
      </c>
      <c r="E46" s="11">
        <f>STDEV(E37:E43)</f>
        <v>2.5546174699856903</v>
      </c>
      <c r="F46" s="11"/>
      <c r="G46" s="11"/>
      <c r="H46" s="4" t="s">
        <v>1</v>
      </c>
      <c r="I46" s="11">
        <f>STDEV(I37:I43)</f>
        <v>10.139396231193141</v>
      </c>
      <c r="J46" s="11">
        <f>STDEV(J37:J43)</f>
        <v>5.3808083862785381</v>
      </c>
      <c r="K46" s="11">
        <f>STDEV(K37:K43)</f>
        <v>3.7550277883818439</v>
      </c>
      <c r="L46" s="11">
        <f>STDEV(L37:L43)</f>
        <v>5.699142246833679</v>
      </c>
    </row>
    <row r="47" spans="2:12" x14ac:dyDescent="0.35">
      <c r="B47" s="4" t="s">
        <v>2</v>
      </c>
      <c r="C47" s="4">
        <f>C46/SQRT(COUNT(C37:C43))</f>
        <v>0.41108806369322759</v>
      </c>
      <c r="D47" s="4">
        <f>D46/SQRT(COUNT(D37:D43))</f>
        <v>1.0484817658217696</v>
      </c>
      <c r="E47" s="4">
        <f>E46/SQRT(COUNT(E37:E42))</f>
        <v>1.2773087349928451</v>
      </c>
      <c r="F47" s="4"/>
      <c r="G47" s="4"/>
      <c r="H47" s="4" t="s">
        <v>2</v>
      </c>
      <c r="I47" s="4">
        <f>I46/SQRT(COUNT(I37:I43))</f>
        <v>4.5344758447506068</v>
      </c>
      <c r="J47" s="4">
        <f>J46/SQRT(COUNT(J37:J43))</f>
        <v>2.4063706651239514</v>
      </c>
      <c r="K47" s="4">
        <f>K46/SQRT(COUNT(K37:K42))</f>
        <v>1.6792994784444994</v>
      </c>
      <c r="L47" s="4">
        <f>L46/SQRT(COUNT(L37:L42))</f>
        <v>2.5487338954721981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A2" sqref="A2"/>
    </sheetView>
  </sheetViews>
  <sheetFormatPr baseColWidth="10" defaultRowHeight="14.5" x14ac:dyDescent="0.35"/>
  <cols>
    <col min="2" max="8" width="10.90625" style="11"/>
  </cols>
  <sheetData>
    <row r="1" spans="1:8" x14ac:dyDescent="0.35">
      <c r="A1" s="2" t="s">
        <v>171</v>
      </c>
    </row>
    <row r="5" spans="1:8" x14ac:dyDescent="0.35">
      <c r="C5" s="4" t="s">
        <v>32</v>
      </c>
      <c r="D5" s="4" t="s">
        <v>22</v>
      </c>
      <c r="E5" s="4" t="s">
        <v>60</v>
      </c>
      <c r="F5" s="4" t="s">
        <v>35</v>
      </c>
      <c r="G5" s="4" t="s">
        <v>61</v>
      </c>
      <c r="H5" s="4" t="s">
        <v>59</v>
      </c>
    </row>
    <row r="6" spans="1:8" x14ac:dyDescent="0.35">
      <c r="B6" s="4"/>
      <c r="C6" s="11">
        <v>1</v>
      </c>
      <c r="D6" s="11">
        <v>1.2655000000000001</v>
      </c>
      <c r="E6" s="11">
        <v>0.77739999999999998</v>
      </c>
      <c r="F6" s="11">
        <v>1.1489</v>
      </c>
      <c r="G6" s="11">
        <v>0.71199999999999997</v>
      </c>
      <c r="H6" s="11">
        <v>0.8044</v>
      </c>
    </row>
    <row r="7" spans="1:8" x14ac:dyDescent="0.35">
      <c r="B7" s="4"/>
      <c r="C7" s="11">
        <v>1</v>
      </c>
      <c r="D7" s="11">
        <v>1.3177000000000001</v>
      </c>
      <c r="E7" s="11">
        <v>1.1128</v>
      </c>
      <c r="F7" s="11">
        <v>1.7271000000000001</v>
      </c>
      <c r="G7" s="11">
        <v>1.1508</v>
      </c>
      <c r="H7" s="11">
        <v>1.3017000000000001</v>
      </c>
    </row>
    <row r="8" spans="1:8" x14ac:dyDescent="0.35">
      <c r="B8" s="4"/>
      <c r="C8" s="11">
        <v>1</v>
      </c>
      <c r="D8" s="11">
        <v>1.1808000000000001</v>
      </c>
      <c r="E8" s="11">
        <v>1.1554</v>
      </c>
      <c r="F8" s="11">
        <v>1.8498000000000001</v>
      </c>
      <c r="G8" s="11">
        <v>0.69569999999999999</v>
      </c>
      <c r="H8" s="11">
        <v>0.79079999999999995</v>
      </c>
    </row>
    <row r="9" spans="1:8" x14ac:dyDescent="0.35">
      <c r="B9" s="4"/>
      <c r="C9" s="11">
        <v>1</v>
      </c>
      <c r="D9" s="11">
        <v>1.2554000000000001</v>
      </c>
      <c r="E9" s="11">
        <v>0.79849999999999999</v>
      </c>
      <c r="F9" s="11">
        <v>1.1077999999999999</v>
      </c>
    </row>
    <row r="10" spans="1:8" x14ac:dyDescent="0.35">
      <c r="B10" s="4"/>
    </row>
    <row r="12" spans="1:8" x14ac:dyDescent="0.35">
      <c r="B12" s="4" t="s">
        <v>0</v>
      </c>
      <c r="C12" s="4">
        <f>AVERAGE(C6:C10)</f>
        <v>1</v>
      </c>
      <c r="D12" s="4">
        <f>AVERAGE(D6:D10)</f>
        <v>1.25485</v>
      </c>
      <c r="E12" s="4">
        <f>AVERAGE(E6:E9)</f>
        <v>0.96102500000000002</v>
      </c>
      <c r="F12" s="4">
        <f>AVERAGE(F6:F9)</f>
        <v>1.4584000000000001</v>
      </c>
      <c r="G12" s="4">
        <f>AVERAGE(G6:G10)</f>
        <v>0.85283333333333333</v>
      </c>
      <c r="H12" s="4">
        <f>AVERAGE(H6:H10)</f>
        <v>0.96563333333333334</v>
      </c>
    </row>
    <row r="13" spans="1:8" x14ac:dyDescent="0.35">
      <c r="B13" s="4" t="s">
        <v>1</v>
      </c>
      <c r="C13" s="11">
        <f>STDEV(C6:C10)</f>
        <v>0</v>
      </c>
      <c r="D13" s="11">
        <f>STDEV(D6:D10)</f>
        <v>5.6412912233518561E-2</v>
      </c>
      <c r="E13" s="11">
        <f>STDEV(E6:E9)</f>
        <v>0.20078994621245336</v>
      </c>
      <c r="F13" s="11">
        <f>STDEV(F6:F8)</f>
        <v>0.37430632286047921</v>
      </c>
      <c r="G13" s="11">
        <f>STDEV(G6:G10)</f>
        <v>0.25817537321234441</v>
      </c>
      <c r="H13" s="11">
        <f>STDEV(H6:H10)</f>
        <v>0.29112169849280112</v>
      </c>
    </row>
    <row r="14" spans="1:8" x14ac:dyDescent="0.35">
      <c r="B14" s="4" t="s">
        <v>2</v>
      </c>
      <c r="C14" s="4">
        <f>C13/SQRT(COUNT(C6:C10))</f>
        <v>0</v>
      </c>
      <c r="D14" s="4">
        <f>D13/SQRT(COUNT(D6:D10))</f>
        <v>2.8206456116759281E-2</v>
      </c>
      <c r="E14" s="4">
        <f>E13/SQRT(COUNT(E6:E9))</f>
        <v>0.10039497310622668</v>
      </c>
      <c r="F14" s="4">
        <f>F13/SQRT(COUNT(F6:F9))</f>
        <v>0.18715316143023961</v>
      </c>
      <c r="G14" s="4">
        <f>G13/SQRT(COUNT(G6:G10))</f>
        <v>0.14905762122227914</v>
      </c>
      <c r="H14" s="4">
        <f>H13/SQRT(COUNT(H6:H10))</f>
        <v>0.1680791909917598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workbookViewId="0">
      <selection activeCell="M24" sqref="M24"/>
    </sheetView>
  </sheetViews>
  <sheetFormatPr baseColWidth="10" defaultRowHeight="14.5" x14ac:dyDescent="0.35"/>
  <cols>
    <col min="2" max="2" width="12.81640625" style="11" customWidth="1"/>
    <col min="3" max="5" width="10.90625" style="11"/>
    <col min="6" max="6" width="12.90625" style="11" customWidth="1"/>
    <col min="7" max="10" width="10.90625" style="11"/>
  </cols>
  <sheetData>
    <row r="1" spans="1:10" x14ac:dyDescent="0.35">
      <c r="A1" s="2" t="s">
        <v>37</v>
      </c>
    </row>
    <row r="2" spans="1:10" x14ac:dyDescent="0.35">
      <c r="A2" s="1"/>
    </row>
    <row r="3" spans="1:10" x14ac:dyDescent="0.35">
      <c r="A3" s="1"/>
      <c r="C3" s="4" t="s">
        <v>21</v>
      </c>
      <c r="D3" s="4" t="s">
        <v>61</v>
      </c>
      <c r="E3" s="4"/>
      <c r="G3" s="4" t="s">
        <v>21</v>
      </c>
      <c r="H3" s="4" t="s">
        <v>22</v>
      </c>
      <c r="I3" s="4" t="s">
        <v>59</v>
      </c>
      <c r="J3" s="4" t="s">
        <v>25</v>
      </c>
    </row>
    <row r="4" spans="1:10" x14ac:dyDescent="0.35">
      <c r="A4" s="1"/>
      <c r="B4" s="4" t="s">
        <v>3</v>
      </c>
      <c r="C4" s="14">
        <v>64.019694135768518</v>
      </c>
      <c r="D4" s="14">
        <v>61.612938717130596</v>
      </c>
      <c r="E4" s="4"/>
      <c r="F4" s="4" t="s">
        <v>3</v>
      </c>
      <c r="G4" s="11">
        <v>67.815775822198518</v>
      </c>
      <c r="H4" s="11">
        <v>27.682528048556744</v>
      </c>
      <c r="I4" s="11">
        <v>55.878487838354111</v>
      </c>
      <c r="J4" s="11">
        <v>52.926255326220549</v>
      </c>
    </row>
    <row r="5" spans="1:10" x14ac:dyDescent="0.35">
      <c r="A5" s="1"/>
      <c r="B5" s="4" t="s">
        <v>4</v>
      </c>
      <c r="C5" s="14">
        <v>49.977995379029593</v>
      </c>
      <c r="D5" s="14">
        <v>53.416217405655189</v>
      </c>
      <c r="F5" s="4" t="s">
        <v>4</v>
      </c>
      <c r="G5" s="11">
        <v>32.859631439399664</v>
      </c>
      <c r="H5" s="11">
        <v>12.322361789774872</v>
      </c>
      <c r="I5" s="11">
        <v>35.533755091694552</v>
      </c>
      <c r="J5" s="11">
        <v>34.136792895735702</v>
      </c>
    </row>
    <row r="6" spans="1:10" x14ac:dyDescent="0.35">
      <c r="A6" s="1"/>
      <c r="B6" s="4" t="s">
        <v>5</v>
      </c>
      <c r="C6" s="14">
        <v>69.672131147540981</v>
      </c>
      <c r="D6" s="14">
        <v>79.986797227417753</v>
      </c>
      <c r="E6" s="4"/>
      <c r="F6" s="4" t="s">
        <v>5</v>
      </c>
      <c r="G6" s="11">
        <v>146.88426397325395</v>
      </c>
      <c r="H6" s="11">
        <v>55.814308870699023</v>
      </c>
      <c r="I6" s="11">
        <v>95.134623054043161</v>
      </c>
      <c r="J6" s="11">
        <v>109.89578561471099</v>
      </c>
    </row>
    <row r="7" spans="1:10" x14ac:dyDescent="0.35">
      <c r="A7" s="1"/>
      <c r="B7" s="4" t="s">
        <v>6</v>
      </c>
      <c r="C7" s="14">
        <v>174.48289140719552</v>
      </c>
      <c r="D7" s="14">
        <v>163.86566178897567</v>
      </c>
      <c r="E7" s="4"/>
      <c r="F7" s="4" t="s">
        <v>6</v>
      </c>
      <c r="G7" s="11">
        <v>69.976467733252804</v>
      </c>
      <c r="H7" s="11">
        <v>27.425812177936432</v>
      </c>
      <c r="I7" s="11">
        <v>67.067021199555953</v>
      </c>
      <c r="J7" s="11">
        <v>71.131689151044185</v>
      </c>
    </row>
    <row r="8" spans="1:10" x14ac:dyDescent="0.35">
      <c r="A8" s="1"/>
      <c r="B8" s="4" t="s">
        <v>7</v>
      </c>
      <c r="C8" s="14">
        <v>141.84728793046543</v>
      </c>
      <c r="D8" s="14">
        <v>128.96083177467267</v>
      </c>
      <c r="E8" s="4"/>
      <c r="F8" s="4" t="s">
        <v>7</v>
      </c>
      <c r="G8" s="11">
        <v>181.77622938839772</v>
      </c>
      <c r="H8" s="11">
        <v>94.236117506872077</v>
      </c>
      <c r="I8" s="11">
        <v>145.77182853389928</v>
      </c>
      <c r="J8" s="11">
        <v>234.59551976852646</v>
      </c>
    </row>
    <row r="9" spans="1:10" x14ac:dyDescent="0.35">
      <c r="A9" s="1"/>
      <c r="B9" s="4"/>
      <c r="C9" s="4"/>
      <c r="D9" s="4"/>
      <c r="E9" s="4"/>
      <c r="F9" s="4" t="s">
        <v>8</v>
      </c>
      <c r="G9" s="11">
        <v>110.38782436673324</v>
      </c>
      <c r="H9" s="11">
        <v>59.472510027038446</v>
      </c>
      <c r="I9" s="11">
        <v>88.994835148374079</v>
      </c>
      <c r="J9" s="11">
        <v>117.01965102442458</v>
      </c>
    </row>
    <row r="10" spans="1:10" x14ac:dyDescent="0.35">
      <c r="A10" s="1"/>
      <c r="B10" s="4"/>
      <c r="C10" s="4"/>
      <c r="D10" s="4"/>
      <c r="E10" s="4"/>
      <c r="F10" s="4" t="s">
        <v>62</v>
      </c>
      <c r="G10" s="11">
        <v>90.299807490693993</v>
      </c>
      <c r="H10" s="11">
        <v>53.696402938081476</v>
      </c>
      <c r="I10" s="11">
        <v>69.612786916540685</v>
      </c>
      <c r="J10" s="11">
        <v>96.953027137603684</v>
      </c>
    </row>
    <row r="11" spans="1:10" s="1" customFormat="1" x14ac:dyDescent="0.35">
      <c r="B11" s="4"/>
      <c r="C11" s="4"/>
      <c r="D11" s="4"/>
      <c r="E11" s="4"/>
      <c r="F11" s="4"/>
      <c r="G11" s="11"/>
      <c r="H11" s="11"/>
      <c r="I11" s="11"/>
      <c r="J11" s="11"/>
    </row>
    <row r="12" spans="1:10" x14ac:dyDescent="0.35">
      <c r="A12" s="1"/>
    </row>
    <row r="13" spans="1:10" x14ac:dyDescent="0.35">
      <c r="A13" s="1"/>
      <c r="B13" s="4" t="s">
        <v>0</v>
      </c>
      <c r="C13" s="4">
        <f>AVERAGE(C4:C10)</f>
        <v>100</v>
      </c>
      <c r="D13" s="4">
        <f>AVERAGE(D4:D10)</f>
        <v>97.568489382770366</v>
      </c>
      <c r="E13" s="4"/>
      <c r="F13" s="4" t="s">
        <v>0</v>
      </c>
      <c r="G13" s="4">
        <f>AVERAGE(G4:G10)</f>
        <v>100.00000003056141</v>
      </c>
      <c r="H13" s="4">
        <f>AVERAGE(H4:H10)</f>
        <v>47.235720194137009</v>
      </c>
      <c r="I13" s="4">
        <f>AVERAGE(I4:I10)</f>
        <v>79.713333968923124</v>
      </c>
      <c r="J13" s="4">
        <f>AVERAGE(J4:J10)</f>
        <v>102.37981727403803</v>
      </c>
    </row>
    <row r="14" spans="1:10" x14ac:dyDescent="0.35">
      <c r="A14" s="1"/>
      <c r="B14" s="4" t="s">
        <v>1</v>
      </c>
      <c r="C14" s="11">
        <f>STDEV(C4:C10)</f>
        <v>54.807525954533276</v>
      </c>
      <c r="D14" s="11">
        <f>STDEV(D4:D10)</f>
        <v>47.254986174383383</v>
      </c>
      <c r="F14" s="4" t="s">
        <v>1</v>
      </c>
      <c r="G14" s="11">
        <f>STDEV(G4:G10)</f>
        <v>50.879846038226745</v>
      </c>
      <c r="H14" s="11">
        <f>STDEV(H4:H10)</f>
        <v>27.288005154685489</v>
      </c>
      <c r="I14" s="11">
        <f>STDEV(I4:I10)</f>
        <v>35.283547824817703</v>
      </c>
      <c r="J14" s="11">
        <f>STDEV(J4:J10)</f>
        <v>65.651183318160278</v>
      </c>
    </row>
    <row r="15" spans="1:10" x14ac:dyDescent="0.35">
      <c r="A15" s="1"/>
      <c r="B15" s="4" t="s">
        <v>2</v>
      </c>
      <c r="C15" s="4">
        <f>C14/SQRT(COUNT(C4:C10))</f>
        <v>24.51067074258409</v>
      </c>
      <c r="D15" s="4">
        <f>D14/SQRT(COUNT(D4:D10))</f>
        <v>21.133072272346794</v>
      </c>
      <c r="E15" s="4"/>
      <c r="F15" s="4" t="s">
        <v>2</v>
      </c>
      <c r="G15" s="4">
        <f>G14/SQRT(COUNT(G4:G10))</f>
        <v>19.230774194628989</v>
      </c>
      <c r="H15" s="4">
        <f>H14/SQRT(COUNT(H4:H10))</f>
        <v>10.313896487763776</v>
      </c>
      <c r="I15" s="4">
        <f>I14/SQRT(COUNT(I4:I10))</f>
        <v>13.335927559503087</v>
      </c>
      <c r="J15" s="4">
        <f>J14/SQRT(COUNT(J4:J10))</f>
        <v>24.813814905280619</v>
      </c>
    </row>
    <row r="18" spans="11:18" x14ac:dyDescent="0.35">
      <c r="L18" s="1"/>
    </row>
    <row r="19" spans="11:18" x14ac:dyDescent="0.35">
      <c r="K19" s="1"/>
      <c r="L19" s="1"/>
      <c r="P19" s="1"/>
      <c r="Q19" s="1"/>
      <c r="R19" s="1"/>
    </row>
    <row r="20" spans="11:18" x14ac:dyDescent="0.35">
      <c r="K20" s="1"/>
      <c r="L20" s="1"/>
      <c r="O20" s="1"/>
      <c r="P20" s="1"/>
      <c r="Q20" s="1"/>
      <c r="R20" s="1"/>
    </row>
    <row r="21" spans="11:18" x14ac:dyDescent="0.35">
      <c r="K21" s="1"/>
      <c r="L21" s="1"/>
      <c r="O21" s="1"/>
      <c r="P21" s="1"/>
      <c r="Q21" s="1"/>
      <c r="R21" s="1"/>
    </row>
    <row r="22" spans="11:18" x14ac:dyDescent="0.35">
      <c r="K22" s="1"/>
      <c r="L22" s="1"/>
      <c r="O22" s="1"/>
      <c r="P22" s="1"/>
      <c r="Q22" s="1"/>
      <c r="R22" s="1"/>
    </row>
    <row r="23" spans="11:18" x14ac:dyDescent="0.35">
      <c r="O23" s="1"/>
      <c r="P23" s="1"/>
      <c r="Q23" s="1"/>
      <c r="R23" s="1"/>
    </row>
    <row r="24" spans="11:18" x14ac:dyDescent="0.35">
      <c r="O24" s="1"/>
      <c r="P24" s="1"/>
      <c r="Q24" s="1"/>
      <c r="R24" s="1"/>
    </row>
    <row r="25" spans="11:18" x14ac:dyDescent="0.35">
      <c r="O25" s="1"/>
      <c r="P25" s="1"/>
      <c r="Q25" s="1"/>
      <c r="R25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G13" sqref="G13"/>
    </sheetView>
  </sheetViews>
  <sheetFormatPr baseColWidth="10" defaultRowHeight="14.5" x14ac:dyDescent="0.35"/>
  <cols>
    <col min="2" max="2" width="12.26953125" style="11" customWidth="1"/>
    <col min="3" max="6" width="10.90625" style="11"/>
  </cols>
  <sheetData>
    <row r="1" spans="1:6" x14ac:dyDescent="0.35">
      <c r="A1" s="2" t="s">
        <v>63</v>
      </c>
    </row>
    <row r="2" spans="1:6" x14ac:dyDescent="0.35">
      <c r="A2" s="1"/>
    </row>
    <row r="3" spans="1:6" x14ac:dyDescent="0.35">
      <c r="A3" s="1"/>
      <c r="C3" s="4" t="s">
        <v>21</v>
      </c>
      <c r="D3" s="4" t="s">
        <v>22</v>
      </c>
      <c r="E3" s="4" t="s">
        <v>59</v>
      </c>
      <c r="F3" s="4" t="s">
        <v>25</v>
      </c>
    </row>
    <row r="4" spans="1:6" x14ac:dyDescent="0.35">
      <c r="A4" s="1"/>
      <c r="B4" s="4" t="s">
        <v>3</v>
      </c>
      <c r="C4" s="11">
        <v>1.4931000000000001</v>
      </c>
      <c r="D4" s="11">
        <v>2.2844000000000002</v>
      </c>
      <c r="E4" s="11">
        <v>1.7246999999999999</v>
      </c>
      <c r="F4" s="11">
        <v>1.7623</v>
      </c>
    </row>
    <row r="5" spans="1:6" x14ac:dyDescent="0.35">
      <c r="A5" s="1"/>
      <c r="B5" s="4" t="s">
        <v>4</v>
      </c>
      <c r="C5" s="11">
        <v>1.7656000000000001</v>
      </c>
      <c r="D5" s="11">
        <v>2.2082999999999999</v>
      </c>
      <c r="E5" s="11">
        <v>1.8748</v>
      </c>
      <c r="F5" s="11">
        <v>1.6850000000000001</v>
      </c>
    </row>
    <row r="6" spans="1:6" x14ac:dyDescent="0.35">
      <c r="A6" s="1"/>
      <c r="B6" s="4" t="s">
        <v>5</v>
      </c>
      <c r="C6" s="11">
        <v>1.8110999999999999</v>
      </c>
      <c r="D6" s="11">
        <v>2.2921</v>
      </c>
      <c r="E6" s="11">
        <v>1.7186999999999999</v>
      </c>
      <c r="F6" s="11">
        <v>1.8322000000000001</v>
      </c>
    </row>
    <row r="7" spans="1:6" x14ac:dyDescent="0.35">
      <c r="A7" s="1"/>
      <c r="B7" s="4" t="s">
        <v>6</v>
      </c>
      <c r="C7" s="11">
        <v>1.5723</v>
      </c>
      <c r="D7" s="11">
        <v>2.1450999999999998</v>
      </c>
      <c r="E7" s="11">
        <v>1.8689</v>
      </c>
      <c r="F7" s="11">
        <v>1.8968</v>
      </c>
    </row>
    <row r="8" spans="1:6" x14ac:dyDescent="0.35">
      <c r="A8" s="1"/>
      <c r="B8" s="4" t="s">
        <v>7</v>
      </c>
      <c r="C8" s="11">
        <v>1.6140000000000001</v>
      </c>
      <c r="D8" s="11">
        <v>1.9825999999999999</v>
      </c>
      <c r="E8" s="11">
        <v>1.8707</v>
      </c>
      <c r="F8" s="11">
        <v>1.6238999999999999</v>
      </c>
    </row>
    <row r="9" spans="1:6" x14ac:dyDescent="0.35">
      <c r="A9" s="1"/>
      <c r="B9" s="4" t="s">
        <v>8</v>
      </c>
      <c r="C9" s="11">
        <v>1.6941999999999999</v>
      </c>
      <c r="D9" s="11">
        <v>2.0478000000000001</v>
      </c>
      <c r="E9" s="11">
        <v>1.7399</v>
      </c>
      <c r="F9" s="11">
        <v>1.5817000000000001</v>
      </c>
    </row>
    <row r="10" spans="1:6" x14ac:dyDescent="0.35">
      <c r="A10" s="1"/>
      <c r="B10" s="4" t="s">
        <v>62</v>
      </c>
      <c r="C10" s="11">
        <v>1.7163999999999999</v>
      </c>
      <c r="D10" s="11">
        <v>2.1198999999999999</v>
      </c>
      <c r="E10" s="11">
        <v>1.7254</v>
      </c>
      <c r="F10" s="11">
        <v>1.6286</v>
      </c>
    </row>
    <row r="11" spans="1:6" x14ac:dyDescent="0.35">
      <c r="A11" s="1"/>
      <c r="B11" s="4"/>
    </row>
    <row r="12" spans="1:6" x14ac:dyDescent="0.35">
      <c r="A12" s="1"/>
    </row>
    <row r="13" spans="1:6" x14ac:dyDescent="0.35">
      <c r="A13" s="1"/>
      <c r="B13" s="4" t="s">
        <v>0</v>
      </c>
      <c r="C13" s="4">
        <f>AVERAGE(C4:C10)</f>
        <v>1.6666714285714286</v>
      </c>
      <c r="D13" s="4">
        <f>AVERAGE(D4:D10)</f>
        <v>2.1543142857142858</v>
      </c>
      <c r="E13" s="4">
        <f>AVERAGE(E4:E10)</f>
        <v>1.7890142857142859</v>
      </c>
      <c r="F13" s="4">
        <f>AVERAGE(F4:F10)</f>
        <v>1.7157857142857142</v>
      </c>
    </row>
    <row r="14" spans="1:6" x14ac:dyDescent="0.35">
      <c r="A14" s="1"/>
      <c r="B14" s="4" t="s">
        <v>1</v>
      </c>
      <c r="C14" s="11">
        <f>STDEV(C4:C10)</f>
        <v>0.11231244683598386</v>
      </c>
      <c r="D14" s="11">
        <f>STDEV(D4:D10)</f>
        <v>0.11613353561843412</v>
      </c>
      <c r="E14" s="11">
        <f>STDEV(E4:E10)</f>
        <v>7.7408966504133744E-2</v>
      </c>
      <c r="F14" s="11">
        <f>STDEV(F4:F10)</f>
        <v>0.11793579366999414</v>
      </c>
    </row>
    <row r="15" spans="1:6" x14ac:dyDescent="0.35">
      <c r="A15" s="1"/>
      <c r="B15" s="4" t="s">
        <v>2</v>
      </c>
      <c r="C15" s="4">
        <f>C14/SQRT(COUNT(C4:C10))</f>
        <v>4.2450114780739491E-2</v>
      </c>
      <c r="D15" s="4">
        <f>D14/SQRT(COUNT(D4:D10))</f>
        <v>4.3894350588719766E-2</v>
      </c>
      <c r="E15" s="4">
        <f>E14/SQRT(COUNT(E4:E10))</f>
        <v>2.9257839230923833E-2</v>
      </c>
      <c r="F15" s="4">
        <f>F14/SQRT(COUNT(F4:F10))</f>
        <v>4.4575540103404289E-2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5"/>
  <sheetViews>
    <sheetView workbookViewId="0">
      <selection activeCell="K4" sqref="K4"/>
    </sheetView>
  </sheetViews>
  <sheetFormatPr baseColWidth="10" defaultRowHeight="14.5" x14ac:dyDescent="0.35"/>
  <cols>
    <col min="2" max="2" width="12.26953125" style="11" customWidth="1"/>
    <col min="3" max="3" width="11.81640625" style="11" bestFit="1" customWidth="1"/>
    <col min="4" max="4" width="12.08984375" style="11" customWidth="1"/>
    <col min="5" max="5" width="12.1796875" style="11" customWidth="1"/>
    <col min="6" max="6" width="11.54296875" style="11" customWidth="1"/>
    <col min="8" max="11" width="10.90625" style="11"/>
    <col min="13" max="16" width="10.90625" style="11"/>
    <col min="18" max="21" width="10.90625" style="11"/>
  </cols>
  <sheetData>
    <row r="1" spans="1:21" x14ac:dyDescent="0.35">
      <c r="A1" s="2" t="s">
        <v>68</v>
      </c>
    </row>
    <row r="3" spans="1:21" x14ac:dyDescent="0.35">
      <c r="D3" s="18" t="s">
        <v>32</v>
      </c>
      <c r="I3" s="13" t="s">
        <v>60</v>
      </c>
      <c r="N3" s="13" t="s">
        <v>22</v>
      </c>
      <c r="S3" s="13" t="s">
        <v>59</v>
      </c>
    </row>
    <row r="4" spans="1:21" x14ac:dyDescent="0.35">
      <c r="C4" s="4" t="s">
        <v>64</v>
      </c>
      <c r="D4" s="4" t="s">
        <v>65</v>
      </c>
      <c r="E4" s="4" t="s">
        <v>66</v>
      </c>
      <c r="F4" s="4" t="s">
        <v>67</v>
      </c>
      <c r="G4" s="4"/>
      <c r="H4" s="17" t="s">
        <v>64</v>
      </c>
      <c r="I4" s="17" t="s">
        <v>65</v>
      </c>
      <c r="J4" s="17" t="s">
        <v>66</v>
      </c>
      <c r="K4" s="17" t="s">
        <v>67</v>
      </c>
      <c r="M4" s="17" t="s">
        <v>64</v>
      </c>
      <c r="N4" s="17" t="s">
        <v>65</v>
      </c>
      <c r="O4" s="17" t="s">
        <v>66</v>
      </c>
      <c r="P4" s="17" t="s">
        <v>67</v>
      </c>
      <c r="R4" s="17" t="s">
        <v>64</v>
      </c>
      <c r="S4" s="17" t="s">
        <v>65</v>
      </c>
      <c r="T4" s="17" t="s">
        <v>66</v>
      </c>
      <c r="U4" s="17" t="s">
        <v>67</v>
      </c>
    </row>
    <row r="5" spans="1:21" x14ac:dyDescent="0.35">
      <c r="C5" s="15">
        <v>16</v>
      </c>
      <c r="D5" s="15">
        <v>20</v>
      </c>
      <c r="E5" s="11">
        <v>12</v>
      </c>
      <c r="F5" s="11">
        <v>93</v>
      </c>
      <c r="H5" s="20">
        <v>12</v>
      </c>
      <c r="I5" s="20">
        <v>13</v>
      </c>
      <c r="J5" s="20">
        <v>7</v>
      </c>
      <c r="K5" s="20">
        <v>40</v>
      </c>
      <c r="M5" s="11">
        <v>6</v>
      </c>
      <c r="N5" s="11">
        <v>8</v>
      </c>
      <c r="O5" s="11">
        <v>6</v>
      </c>
      <c r="P5" s="11">
        <v>75</v>
      </c>
      <c r="R5" s="11">
        <v>8</v>
      </c>
      <c r="U5" s="11">
        <v>24</v>
      </c>
    </row>
    <row r="6" spans="1:21" x14ac:dyDescent="0.35">
      <c r="C6" s="15">
        <v>21</v>
      </c>
      <c r="D6" s="11">
        <v>15</v>
      </c>
      <c r="E6" s="11">
        <v>14</v>
      </c>
      <c r="F6" s="11">
        <v>58</v>
      </c>
      <c r="H6" s="20">
        <v>15</v>
      </c>
      <c r="I6" s="20">
        <v>11</v>
      </c>
      <c r="J6" s="20">
        <v>13</v>
      </c>
      <c r="K6" s="20">
        <v>47</v>
      </c>
      <c r="M6" s="11">
        <v>6</v>
      </c>
      <c r="P6" s="11">
        <v>36</v>
      </c>
      <c r="R6" s="11">
        <v>11</v>
      </c>
      <c r="S6" s="11">
        <v>13</v>
      </c>
      <c r="T6" s="11">
        <v>11</v>
      </c>
      <c r="U6" s="11">
        <v>59</v>
      </c>
    </row>
    <row r="7" spans="1:21" x14ac:dyDescent="0.35">
      <c r="C7" s="15">
        <v>14</v>
      </c>
      <c r="D7" s="11">
        <v>21</v>
      </c>
      <c r="E7" s="11">
        <v>16</v>
      </c>
      <c r="F7" s="11">
        <v>101</v>
      </c>
      <c r="H7" s="20">
        <v>11</v>
      </c>
      <c r="I7" s="20">
        <v>13</v>
      </c>
      <c r="J7" s="20">
        <v>10</v>
      </c>
      <c r="K7" s="20">
        <v>50</v>
      </c>
      <c r="M7" s="11">
        <v>8</v>
      </c>
      <c r="N7" s="11">
        <v>8</v>
      </c>
      <c r="P7" s="11">
        <v>60</v>
      </c>
      <c r="R7" s="11">
        <v>6</v>
      </c>
      <c r="S7" s="11">
        <v>9</v>
      </c>
      <c r="U7" s="11">
        <v>16</v>
      </c>
    </row>
    <row r="8" spans="1:21" x14ac:dyDescent="0.35">
      <c r="C8" s="15">
        <v>19</v>
      </c>
      <c r="D8" s="11">
        <v>24</v>
      </c>
      <c r="E8" s="11">
        <v>18</v>
      </c>
      <c r="F8" s="11">
        <v>77</v>
      </c>
      <c r="H8" s="20">
        <v>7</v>
      </c>
      <c r="I8" s="20">
        <v>8</v>
      </c>
      <c r="J8" s="20">
        <v>9</v>
      </c>
      <c r="K8" s="20">
        <v>42</v>
      </c>
      <c r="M8" s="11">
        <v>8</v>
      </c>
      <c r="N8" s="11">
        <v>6</v>
      </c>
      <c r="P8" s="11">
        <v>39</v>
      </c>
      <c r="R8" s="11">
        <v>7</v>
      </c>
      <c r="S8" s="11">
        <v>11</v>
      </c>
      <c r="T8" s="11">
        <v>10</v>
      </c>
      <c r="U8" s="11">
        <v>33</v>
      </c>
    </row>
    <row r="9" spans="1:21" x14ac:dyDescent="0.35">
      <c r="C9" s="15">
        <v>11</v>
      </c>
      <c r="D9" s="11">
        <v>11</v>
      </c>
      <c r="E9" s="11">
        <v>12</v>
      </c>
      <c r="F9" s="11">
        <v>85</v>
      </c>
      <c r="H9" s="20">
        <v>8</v>
      </c>
      <c r="I9" s="20">
        <v>8</v>
      </c>
      <c r="J9" s="21">
        <v>8</v>
      </c>
      <c r="K9" s="20">
        <v>59</v>
      </c>
      <c r="M9" s="11">
        <v>5</v>
      </c>
      <c r="N9" s="11">
        <v>5</v>
      </c>
      <c r="O9" s="11">
        <v>0</v>
      </c>
      <c r="P9" s="11">
        <v>22</v>
      </c>
      <c r="R9" s="11">
        <v>7</v>
      </c>
      <c r="S9" s="11">
        <v>8</v>
      </c>
      <c r="T9" s="11">
        <v>6</v>
      </c>
      <c r="U9" s="11">
        <v>26</v>
      </c>
    </row>
    <row r="10" spans="1:21" x14ac:dyDescent="0.35">
      <c r="C10" s="15">
        <v>13</v>
      </c>
      <c r="D10" s="11">
        <v>10</v>
      </c>
      <c r="E10" s="11">
        <v>10</v>
      </c>
      <c r="F10" s="11">
        <v>57</v>
      </c>
      <c r="H10" s="21">
        <v>7</v>
      </c>
      <c r="I10" s="21">
        <v>12</v>
      </c>
      <c r="J10" s="20"/>
      <c r="K10" s="21">
        <v>26</v>
      </c>
      <c r="M10" s="11">
        <v>5</v>
      </c>
      <c r="N10" s="11">
        <v>7</v>
      </c>
      <c r="P10" s="11">
        <v>42</v>
      </c>
      <c r="R10" s="11">
        <v>4</v>
      </c>
      <c r="S10" s="11">
        <v>6</v>
      </c>
      <c r="T10" s="11">
        <v>6</v>
      </c>
      <c r="U10" s="11">
        <v>93</v>
      </c>
    </row>
    <row r="11" spans="1:21" x14ac:dyDescent="0.35">
      <c r="C11" s="15">
        <v>8</v>
      </c>
      <c r="D11" s="11">
        <v>16</v>
      </c>
      <c r="E11" s="11">
        <v>5</v>
      </c>
      <c r="F11" s="11">
        <v>97</v>
      </c>
      <c r="H11" s="21">
        <v>9</v>
      </c>
      <c r="I11" s="21">
        <v>13</v>
      </c>
      <c r="J11" s="21">
        <v>13</v>
      </c>
      <c r="K11" s="21">
        <v>58</v>
      </c>
      <c r="M11" s="11">
        <v>8</v>
      </c>
      <c r="N11" s="11">
        <v>10</v>
      </c>
      <c r="O11" s="11">
        <v>12</v>
      </c>
      <c r="P11" s="11">
        <v>56</v>
      </c>
      <c r="R11" s="11">
        <v>7</v>
      </c>
      <c r="S11" s="11">
        <v>0</v>
      </c>
      <c r="T11" s="11">
        <v>7</v>
      </c>
      <c r="U11" s="11">
        <v>61</v>
      </c>
    </row>
    <row r="12" spans="1:21" x14ac:dyDescent="0.35">
      <c r="C12" s="15">
        <v>3</v>
      </c>
      <c r="D12" s="11">
        <v>7</v>
      </c>
      <c r="E12" s="11">
        <v>5</v>
      </c>
      <c r="F12" s="11">
        <v>43</v>
      </c>
      <c r="H12" s="21">
        <v>14</v>
      </c>
      <c r="I12" s="21">
        <v>8</v>
      </c>
      <c r="J12" s="21">
        <v>7</v>
      </c>
      <c r="K12" s="21">
        <v>41</v>
      </c>
      <c r="M12" s="11">
        <v>12</v>
      </c>
      <c r="N12" s="11">
        <v>12</v>
      </c>
      <c r="O12" s="11">
        <v>12</v>
      </c>
      <c r="P12" s="11">
        <v>53</v>
      </c>
      <c r="R12" s="11">
        <v>2</v>
      </c>
      <c r="S12" s="11">
        <v>8</v>
      </c>
      <c r="T12" s="11">
        <v>9</v>
      </c>
      <c r="U12" s="11">
        <v>36</v>
      </c>
    </row>
    <row r="13" spans="1:21" x14ac:dyDescent="0.35">
      <c r="C13" s="15">
        <v>8</v>
      </c>
      <c r="D13" s="11">
        <v>8</v>
      </c>
      <c r="E13" s="11">
        <v>10</v>
      </c>
      <c r="F13" s="11">
        <v>91</v>
      </c>
      <c r="H13" s="21">
        <v>16</v>
      </c>
      <c r="I13" s="21">
        <v>17</v>
      </c>
      <c r="J13" s="21">
        <v>20</v>
      </c>
      <c r="K13" s="21">
        <v>119</v>
      </c>
      <c r="M13" s="11">
        <v>8</v>
      </c>
      <c r="N13" s="11">
        <v>9</v>
      </c>
      <c r="O13" s="11">
        <v>7</v>
      </c>
      <c r="P13" s="11">
        <v>90</v>
      </c>
      <c r="R13" s="11">
        <v>9</v>
      </c>
      <c r="S13" s="11">
        <v>8</v>
      </c>
      <c r="T13" s="11">
        <v>11</v>
      </c>
      <c r="U13" s="11">
        <v>70</v>
      </c>
    </row>
    <row r="14" spans="1:21" x14ac:dyDescent="0.35">
      <c r="C14" s="15">
        <v>8</v>
      </c>
      <c r="D14" s="11">
        <v>10</v>
      </c>
      <c r="F14" s="11">
        <v>33</v>
      </c>
      <c r="H14" s="21">
        <v>8</v>
      </c>
      <c r="I14" s="21">
        <v>7</v>
      </c>
      <c r="J14" s="21">
        <v>10</v>
      </c>
      <c r="K14" s="21">
        <v>42</v>
      </c>
      <c r="M14" s="11">
        <v>8</v>
      </c>
      <c r="N14" s="11">
        <v>4</v>
      </c>
      <c r="P14" s="11">
        <v>48</v>
      </c>
      <c r="R14" s="11">
        <v>8</v>
      </c>
      <c r="S14" s="11">
        <v>11</v>
      </c>
      <c r="U14" s="11">
        <v>22</v>
      </c>
    </row>
    <row r="15" spans="1:21" x14ac:dyDescent="0.35">
      <c r="C15" s="15">
        <v>14</v>
      </c>
      <c r="D15" s="11">
        <v>13</v>
      </c>
      <c r="E15" s="11">
        <v>16</v>
      </c>
      <c r="F15" s="11">
        <v>72</v>
      </c>
      <c r="H15" s="21">
        <v>4</v>
      </c>
      <c r="I15" s="21">
        <v>8</v>
      </c>
      <c r="J15" s="21">
        <v>8</v>
      </c>
      <c r="K15" s="21">
        <v>99</v>
      </c>
      <c r="M15" s="11">
        <v>8</v>
      </c>
      <c r="N15" s="11">
        <v>29</v>
      </c>
      <c r="O15" s="11">
        <v>25</v>
      </c>
      <c r="P15" s="11">
        <v>77</v>
      </c>
      <c r="R15" s="11">
        <v>6</v>
      </c>
      <c r="S15" s="11">
        <v>7</v>
      </c>
      <c r="U15" s="11">
        <v>17</v>
      </c>
    </row>
    <row r="16" spans="1:21" x14ac:dyDescent="0.35">
      <c r="C16" s="15">
        <v>9</v>
      </c>
      <c r="D16" s="11">
        <v>11</v>
      </c>
      <c r="F16" s="11">
        <v>70</v>
      </c>
      <c r="H16" s="21">
        <v>7</v>
      </c>
      <c r="I16" s="21">
        <v>13</v>
      </c>
      <c r="J16" s="21">
        <v>10</v>
      </c>
      <c r="K16" s="21">
        <v>137</v>
      </c>
      <c r="M16" s="11">
        <v>9</v>
      </c>
      <c r="N16" s="11">
        <v>8</v>
      </c>
      <c r="P16" s="11">
        <v>23</v>
      </c>
      <c r="R16" s="11">
        <v>7</v>
      </c>
      <c r="S16" s="11">
        <v>8</v>
      </c>
      <c r="T16" s="11">
        <v>4</v>
      </c>
      <c r="U16" s="11">
        <v>36</v>
      </c>
    </row>
    <row r="17" spans="3:21" x14ac:dyDescent="0.35">
      <c r="C17" s="15">
        <v>12</v>
      </c>
      <c r="D17" s="11">
        <v>9</v>
      </c>
      <c r="F17" s="11">
        <v>30</v>
      </c>
      <c r="H17" s="21">
        <v>4</v>
      </c>
      <c r="I17" s="21">
        <v>2</v>
      </c>
      <c r="J17" s="21">
        <v>1</v>
      </c>
      <c r="K17" s="21">
        <v>54</v>
      </c>
      <c r="M17" s="11">
        <v>4</v>
      </c>
      <c r="N17" s="11">
        <v>3</v>
      </c>
      <c r="P17" s="11">
        <v>57</v>
      </c>
      <c r="R17" s="11">
        <v>4</v>
      </c>
      <c r="S17" s="11">
        <v>7</v>
      </c>
      <c r="T17" s="11">
        <v>9</v>
      </c>
      <c r="U17" s="11">
        <v>48</v>
      </c>
    </row>
    <row r="18" spans="3:21" x14ac:dyDescent="0.35">
      <c r="C18" s="15">
        <v>11</v>
      </c>
      <c r="D18" s="11">
        <v>11</v>
      </c>
      <c r="E18" s="11">
        <v>14</v>
      </c>
      <c r="F18" s="11">
        <v>59</v>
      </c>
      <c r="H18" s="21">
        <v>10</v>
      </c>
      <c r="I18" s="21">
        <v>3</v>
      </c>
      <c r="J18" s="20"/>
      <c r="K18" s="21">
        <v>32</v>
      </c>
      <c r="M18" s="11">
        <v>5</v>
      </c>
      <c r="N18" s="11">
        <v>5</v>
      </c>
      <c r="P18" s="11">
        <v>31</v>
      </c>
      <c r="R18" s="11">
        <v>11</v>
      </c>
      <c r="S18" s="11">
        <v>15</v>
      </c>
      <c r="T18" s="11">
        <v>10</v>
      </c>
      <c r="U18" s="11">
        <v>85</v>
      </c>
    </row>
    <row r="19" spans="3:21" x14ac:dyDescent="0.35">
      <c r="C19" s="15">
        <v>10</v>
      </c>
      <c r="D19" s="11">
        <v>12</v>
      </c>
      <c r="E19" s="11">
        <v>9</v>
      </c>
      <c r="F19" s="11">
        <v>66</v>
      </c>
      <c r="H19" s="21">
        <v>4</v>
      </c>
      <c r="I19" s="21">
        <v>7</v>
      </c>
      <c r="J19" s="21">
        <v>8</v>
      </c>
      <c r="K19" s="21">
        <v>53</v>
      </c>
      <c r="M19" s="11">
        <v>11</v>
      </c>
      <c r="N19" s="11">
        <v>12</v>
      </c>
      <c r="P19" s="11">
        <v>132</v>
      </c>
      <c r="R19" s="11">
        <v>5</v>
      </c>
      <c r="U19" s="11">
        <v>27</v>
      </c>
    </row>
    <row r="20" spans="3:21" x14ac:dyDescent="0.35">
      <c r="C20" s="15">
        <v>7</v>
      </c>
      <c r="D20" s="15">
        <v>8</v>
      </c>
      <c r="E20" s="11">
        <v>10</v>
      </c>
      <c r="F20" s="11">
        <v>39</v>
      </c>
      <c r="H20" s="21">
        <v>7</v>
      </c>
      <c r="I20" s="21">
        <v>11</v>
      </c>
      <c r="J20" s="21">
        <v>10</v>
      </c>
      <c r="K20" s="21">
        <v>62</v>
      </c>
      <c r="M20" s="11">
        <v>3</v>
      </c>
      <c r="N20" s="11">
        <v>6</v>
      </c>
      <c r="P20" s="11">
        <v>32</v>
      </c>
      <c r="R20" s="11">
        <v>8</v>
      </c>
      <c r="S20" s="11">
        <v>14</v>
      </c>
      <c r="T20" s="11">
        <v>16</v>
      </c>
      <c r="U20" s="11">
        <v>61</v>
      </c>
    </row>
    <row r="21" spans="3:21" x14ac:dyDescent="0.35">
      <c r="C21" s="16">
        <v>10</v>
      </c>
      <c r="D21" s="16">
        <v>8</v>
      </c>
      <c r="E21" s="11">
        <v>4</v>
      </c>
      <c r="F21" s="11">
        <v>41</v>
      </c>
      <c r="H21" s="21">
        <v>12</v>
      </c>
      <c r="I21" s="21">
        <v>9</v>
      </c>
      <c r="J21" s="20"/>
      <c r="K21" s="21">
        <v>35</v>
      </c>
      <c r="M21" s="11">
        <v>8</v>
      </c>
      <c r="N21" s="11">
        <v>8</v>
      </c>
      <c r="O21" s="11">
        <v>7</v>
      </c>
      <c r="P21" s="11">
        <v>56</v>
      </c>
      <c r="R21" s="11">
        <v>5</v>
      </c>
      <c r="S21" s="11">
        <v>5</v>
      </c>
      <c r="T21" s="11">
        <v>2</v>
      </c>
      <c r="U21" s="11">
        <v>24</v>
      </c>
    </row>
    <row r="22" spans="3:21" x14ac:dyDescent="0.35">
      <c r="C22" s="15">
        <v>5</v>
      </c>
      <c r="D22" s="15">
        <v>10</v>
      </c>
      <c r="E22" s="11">
        <v>10</v>
      </c>
      <c r="F22" s="11">
        <v>91</v>
      </c>
      <c r="H22" s="21">
        <v>9</v>
      </c>
      <c r="I22" s="21">
        <v>2</v>
      </c>
      <c r="J22" s="20"/>
      <c r="K22" s="21">
        <v>55</v>
      </c>
      <c r="M22" s="11">
        <v>9</v>
      </c>
      <c r="P22" s="11">
        <v>42</v>
      </c>
      <c r="R22" s="11">
        <v>6</v>
      </c>
      <c r="S22" s="11">
        <v>15</v>
      </c>
      <c r="T22" s="11">
        <v>17</v>
      </c>
      <c r="U22" s="11">
        <v>82</v>
      </c>
    </row>
    <row r="23" spans="3:21" x14ac:dyDescent="0.35">
      <c r="C23" s="16">
        <v>6</v>
      </c>
      <c r="D23" s="16">
        <v>8</v>
      </c>
      <c r="E23" s="11">
        <v>0</v>
      </c>
      <c r="F23" s="11">
        <v>34</v>
      </c>
      <c r="H23" s="21">
        <v>8</v>
      </c>
      <c r="I23" s="21">
        <v>6</v>
      </c>
      <c r="J23" s="21">
        <v>8</v>
      </c>
      <c r="K23" s="21">
        <v>96</v>
      </c>
      <c r="M23" s="11">
        <v>7</v>
      </c>
      <c r="N23" s="11">
        <v>8</v>
      </c>
      <c r="O23" s="11">
        <v>9</v>
      </c>
      <c r="P23" s="11">
        <v>143</v>
      </c>
      <c r="R23" s="11">
        <v>6</v>
      </c>
      <c r="S23" s="11">
        <v>9</v>
      </c>
      <c r="T23" s="11">
        <v>6</v>
      </c>
      <c r="U23" s="11">
        <v>23</v>
      </c>
    </row>
    <row r="24" spans="3:21" x14ac:dyDescent="0.35">
      <c r="C24" s="16">
        <v>9</v>
      </c>
      <c r="D24" s="16">
        <v>4</v>
      </c>
      <c r="F24" s="11">
        <v>24</v>
      </c>
      <c r="H24" s="21">
        <v>9</v>
      </c>
      <c r="I24" s="21">
        <v>7</v>
      </c>
      <c r="J24" s="21">
        <v>8</v>
      </c>
      <c r="K24" s="21">
        <v>41</v>
      </c>
      <c r="M24" s="11">
        <v>7</v>
      </c>
      <c r="N24" s="11">
        <v>9</v>
      </c>
      <c r="O24" s="11">
        <v>8</v>
      </c>
      <c r="P24" s="11">
        <v>72</v>
      </c>
      <c r="R24" s="11">
        <v>5</v>
      </c>
      <c r="S24" s="11">
        <v>1</v>
      </c>
      <c r="T24" s="11">
        <v>1</v>
      </c>
      <c r="U24" s="11">
        <v>9</v>
      </c>
    </row>
    <row r="25" spans="3:21" x14ac:dyDescent="0.35">
      <c r="C25" s="16">
        <v>5</v>
      </c>
      <c r="D25" s="16">
        <v>5</v>
      </c>
      <c r="E25" s="11">
        <v>0</v>
      </c>
      <c r="F25" s="11">
        <v>17</v>
      </c>
      <c r="H25" s="21">
        <v>12</v>
      </c>
      <c r="I25" s="21">
        <v>15</v>
      </c>
      <c r="J25" s="21">
        <v>17</v>
      </c>
      <c r="K25" s="21">
        <v>100</v>
      </c>
      <c r="M25" s="11">
        <v>7</v>
      </c>
      <c r="N25" s="11">
        <v>5</v>
      </c>
      <c r="O25" s="11">
        <v>6</v>
      </c>
      <c r="P25" s="11">
        <v>55</v>
      </c>
      <c r="R25" s="11">
        <v>7</v>
      </c>
      <c r="S25" s="11">
        <v>10</v>
      </c>
      <c r="T25" s="11">
        <v>15</v>
      </c>
      <c r="U25" s="11">
        <v>82</v>
      </c>
    </row>
    <row r="26" spans="3:21" x14ac:dyDescent="0.35">
      <c r="C26" s="16">
        <v>9</v>
      </c>
      <c r="D26" s="16"/>
      <c r="F26" s="11">
        <v>53</v>
      </c>
      <c r="H26" s="21">
        <v>7</v>
      </c>
      <c r="I26" s="21">
        <v>7</v>
      </c>
      <c r="J26" s="21">
        <v>7</v>
      </c>
      <c r="K26" s="21">
        <v>26</v>
      </c>
      <c r="M26" s="11">
        <v>14</v>
      </c>
      <c r="N26" s="11">
        <v>24</v>
      </c>
      <c r="O26" s="11">
        <v>25</v>
      </c>
      <c r="P26" s="11">
        <v>162</v>
      </c>
      <c r="R26" s="11">
        <v>11</v>
      </c>
      <c r="S26" s="11">
        <v>10</v>
      </c>
      <c r="T26" s="11">
        <v>9</v>
      </c>
      <c r="U26" s="11">
        <v>91</v>
      </c>
    </row>
    <row r="27" spans="3:21" x14ac:dyDescent="0.35">
      <c r="C27" s="16">
        <v>18</v>
      </c>
      <c r="D27" s="16"/>
      <c r="F27" s="11">
        <v>26</v>
      </c>
      <c r="H27" s="21">
        <v>17</v>
      </c>
      <c r="I27" s="21">
        <v>20</v>
      </c>
      <c r="J27" s="21">
        <v>10</v>
      </c>
      <c r="K27" s="21">
        <v>61</v>
      </c>
      <c r="M27" s="11">
        <v>8</v>
      </c>
      <c r="N27" s="11">
        <v>9</v>
      </c>
      <c r="O27" s="11">
        <v>11</v>
      </c>
      <c r="P27" s="11">
        <v>51</v>
      </c>
      <c r="R27" s="11">
        <v>8</v>
      </c>
      <c r="S27" s="11">
        <v>6</v>
      </c>
      <c r="T27" s="11">
        <v>0</v>
      </c>
      <c r="U27" s="11">
        <v>117</v>
      </c>
    </row>
    <row r="28" spans="3:21" x14ac:dyDescent="0.35">
      <c r="C28" s="16">
        <v>12</v>
      </c>
      <c r="D28" s="16">
        <v>11</v>
      </c>
      <c r="E28" s="11">
        <v>10</v>
      </c>
      <c r="F28" s="11">
        <v>70</v>
      </c>
      <c r="H28" s="21">
        <v>6</v>
      </c>
      <c r="I28" s="21">
        <v>6</v>
      </c>
      <c r="J28" s="21"/>
      <c r="K28" s="21">
        <v>16</v>
      </c>
      <c r="M28" s="11">
        <v>2</v>
      </c>
      <c r="N28" s="11">
        <v>3</v>
      </c>
      <c r="O28" s="11">
        <v>3</v>
      </c>
      <c r="P28" s="11">
        <v>45</v>
      </c>
      <c r="R28" s="11">
        <v>9</v>
      </c>
      <c r="S28" s="11">
        <v>7</v>
      </c>
      <c r="U28" s="11">
        <v>24</v>
      </c>
    </row>
    <row r="29" spans="3:21" x14ac:dyDescent="0.35">
      <c r="C29" s="16">
        <v>2</v>
      </c>
      <c r="D29" s="16">
        <v>8</v>
      </c>
      <c r="E29" s="11">
        <v>5</v>
      </c>
      <c r="F29" s="11">
        <v>74</v>
      </c>
      <c r="H29" s="21">
        <v>14</v>
      </c>
      <c r="I29" s="21">
        <v>12</v>
      </c>
      <c r="J29" s="21">
        <v>11</v>
      </c>
      <c r="K29" s="21">
        <v>42</v>
      </c>
      <c r="M29" s="11">
        <v>2</v>
      </c>
      <c r="N29" s="11">
        <v>5</v>
      </c>
      <c r="O29" s="11">
        <v>5</v>
      </c>
      <c r="P29" s="11">
        <v>102</v>
      </c>
      <c r="R29" s="11">
        <v>7</v>
      </c>
      <c r="S29" s="11">
        <v>4</v>
      </c>
      <c r="T29" s="11">
        <v>4</v>
      </c>
      <c r="U29" s="11">
        <v>67</v>
      </c>
    </row>
    <row r="30" spans="3:21" x14ac:dyDescent="0.35">
      <c r="C30" s="16">
        <v>12</v>
      </c>
      <c r="D30" s="16">
        <v>4</v>
      </c>
      <c r="E30" s="11">
        <v>10</v>
      </c>
      <c r="F30" s="11">
        <v>120</v>
      </c>
      <c r="H30" s="21">
        <v>7</v>
      </c>
      <c r="I30" s="21">
        <v>11</v>
      </c>
      <c r="J30" s="21">
        <v>7</v>
      </c>
      <c r="K30" s="21">
        <v>81</v>
      </c>
      <c r="M30" s="11">
        <v>7</v>
      </c>
      <c r="N30" s="11">
        <v>9</v>
      </c>
      <c r="O30" s="11">
        <v>9</v>
      </c>
      <c r="P30" s="11">
        <v>43</v>
      </c>
      <c r="R30" s="11">
        <v>6</v>
      </c>
      <c r="S30" s="11">
        <v>12</v>
      </c>
      <c r="T30" s="11">
        <v>9</v>
      </c>
      <c r="U30" s="11">
        <v>48</v>
      </c>
    </row>
    <row r="31" spans="3:21" x14ac:dyDescent="0.35">
      <c r="C31" s="16">
        <v>13</v>
      </c>
      <c r="D31" s="16">
        <v>16</v>
      </c>
      <c r="F31" s="11">
        <v>44</v>
      </c>
      <c r="H31" s="21">
        <v>11</v>
      </c>
      <c r="I31" s="21">
        <v>8</v>
      </c>
      <c r="J31" s="21">
        <v>11</v>
      </c>
      <c r="K31" s="21">
        <v>37</v>
      </c>
      <c r="M31" s="11">
        <v>6</v>
      </c>
      <c r="N31" s="11">
        <v>6</v>
      </c>
      <c r="P31" s="11">
        <v>32</v>
      </c>
      <c r="R31" s="11">
        <v>10</v>
      </c>
      <c r="S31" s="11">
        <v>11</v>
      </c>
      <c r="T31" s="11">
        <v>10</v>
      </c>
      <c r="U31" s="11">
        <v>71</v>
      </c>
    </row>
    <row r="32" spans="3:21" x14ac:dyDescent="0.35">
      <c r="C32" s="16">
        <v>6</v>
      </c>
      <c r="D32" s="16">
        <v>12</v>
      </c>
      <c r="F32" s="11">
        <v>23</v>
      </c>
      <c r="H32" s="21">
        <v>21</v>
      </c>
      <c r="I32" s="21">
        <v>14</v>
      </c>
      <c r="J32" s="21">
        <v>14</v>
      </c>
      <c r="K32" s="21">
        <v>60</v>
      </c>
      <c r="M32" s="11">
        <v>6</v>
      </c>
      <c r="P32" s="11">
        <v>28</v>
      </c>
      <c r="R32" s="11">
        <v>6</v>
      </c>
      <c r="S32" s="11">
        <v>12</v>
      </c>
      <c r="T32" s="11">
        <v>12</v>
      </c>
      <c r="U32" s="11">
        <v>48</v>
      </c>
    </row>
    <row r="33" spans="3:21" x14ac:dyDescent="0.35">
      <c r="C33" s="16">
        <v>12</v>
      </c>
      <c r="D33" s="16">
        <v>12</v>
      </c>
      <c r="E33" s="11">
        <v>13</v>
      </c>
      <c r="F33" s="11">
        <v>88</v>
      </c>
      <c r="H33" s="21">
        <v>8</v>
      </c>
      <c r="I33" s="21">
        <v>6</v>
      </c>
      <c r="J33" s="21">
        <v>3</v>
      </c>
      <c r="K33" s="21">
        <v>21</v>
      </c>
      <c r="M33" s="11">
        <v>9</v>
      </c>
      <c r="N33" s="11">
        <v>9</v>
      </c>
      <c r="O33" s="11">
        <v>13</v>
      </c>
      <c r="P33" s="11">
        <v>44</v>
      </c>
      <c r="R33" s="11">
        <v>19</v>
      </c>
      <c r="S33" s="11">
        <v>19</v>
      </c>
      <c r="T33" s="11">
        <v>9</v>
      </c>
      <c r="U33" s="11">
        <v>119</v>
      </c>
    </row>
    <row r="34" spans="3:21" x14ac:dyDescent="0.35">
      <c r="C34" s="16">
        <v>11</v>
      </c>
      <c r="D34" s="16">
        <v>15</v>
      </c>
      <c r="F34" s="11">
        <v>59</v>
      </c>
      <c r="H34" s="21">
        <v>27</v>
      </c>
      <c r="I34" s="21">
        <v>23</v>
      </c>
      <c r="J34" s="20"/>
      <c r="K34" s="21">
        <v>62</v>
      </c>
      <c r="M34" s="11">
        <v>7</v>
      </c>
      <c r="N34" s="11">
        <v>12</v>
      </c>
      <c r="O34" s="11">
        <v>5</v>
      </c>
      <c r="P34" s="11">
        <v>39</v>
      </c>
      <c r="R34" s="11">
        <v>10</v>
      </c>
      <c r="S34" s="11">
        <v>11</v>
      </c>
      <c r="T34" s="11">
        <v>10</v>
      </c>
      <c r="U34" s="11">
        <v>109</v>
      </c>
    </row>
    <row r="35" spans="3:21" x14ac:dyDescent="0.35">
      <c r="C35" s="16">
        <v>7</v>
      </c>
      <c r="D35" s="16">
        <v>8</v>
      </c>
      <c r="E35" s="11">
        <v>12</v>
      </c>
      <c r="F35" s="11">
        <v>106</v>
      </c>
      <c r="H35" s="21">
        <v>10</v>
      </c>
      <c r="I35" s="21">
        <v>10</v>
      </c>
      <c r="J35" s="20"/>
      <c r="K35" s="21">
        <v>22</v>
      </c>
      <c r="M35" s="11">
        <v>4</v>
      </c>
      <c r="P35" s="11">
        <v>45</v>
      </c>
      <c r="R35" s="11">
        <v>7</v>
      </c>
      <c r="S35" s="11">
        <v>1</v>
      </c>
      <c r="T35" s="11">
        <v>1</v>
      </c>
      <c r="U35" s="11">
        <v>12</v>
      </c>
    </row>
    <row r="36" spans="3:21" x14ac:dyDescent="0.35">
      <c r="C36" s="16">
        <v>7</v>
      </c>
      <c r="D36" s="16">
        <v>0</v>
      </c>
      <c r="F36" s="11">
        <v>30</v>
      </c>
      <c r="H36" s="21">
        <v>3</v>
      </c>
      <c r="I36" s="21">
        <v>9</v>
      </c>
      <c r="J36" s="21">
        <v>9</v>
      </c>
      <c r="K36" s="21">
        <v>43</v>
      </c>
      <c r="M36" s="11">
        <v>12</v>
      </c>
      <c r="N36" s="11">
        <v>9</v>
      </c>
      <c r="P36" s="11">
        <v>76</v>
      </c>
      <c r="R36" s="11">
        <v>8</v>
      </c>
      <c r="S36" s="11">
        <v>6</v>
      </c>
      <c r="T36" s="11">
        <v>9</v>
      </c>
      <c r="U36" s="11">
        <v>51</v>
      </c>
    </row>
    <row r="37" spans="3:21" x14ac:dyDescent="0.35">
      <c r="C37" s="16">
        <v>7</v>
      </c>
      <c r="D37" s="16">
        <v>5</v>
      </c>
      <c r="E37" s="11">
        <v>0</v>
      </c>
      <c r="F37" s="11">
        <v>15</v>
      </c>
      <c r="H37" s="21">
        <v>16</v>
      </c>
      <c r="I37" s="21">
        <v>16</v>
      </c>
      <c r="J37" s="20"/>
      <c r="K37" s="21">
        <v>46</v>
      </c>
      <c r="M37" s="11">
        <v>4</v>
      </c>
      <c r="N37" s="11">
        <v>11</v>
      </c>
      <c r="O37" s="11">
        <v>13</v>
      </c>
      <c r="P37" s="11">
        <v>36</v>
      </c>
      <c r="R37" s="11">
        <v>5</v>
      </c>
      <c r="S37" s="11">
        <v>5</v>
      </c>
      <c r="T37" s="11">
        <v>8</v>
      </c>
      <c r="U37" s="11">
        <v>64</v>
      </c>
    </row>
    <row r="38" spans="3:21" x14ac:dyDescent="0.35">
      <c r="C38" s="16">
        <v>20</v>
      </c>
      <c r="D38" s="16">
        <v>19</v>
      </c>
      <c r="F38" s="11">
        <v>71</v>
      </c>
      <c r="H38" s="21">
        <v>18</v>
      </c>
      <c r="I38" s="21">
        <v>22</v>
      </c>
      <c r="J38" s="21">
        <v>15</v>
      </c>
      <c r="K38" s="21">
        <v>65</v>
      </c>
      <c r="M38" s="11">
        <v>1</v>
      </c>
      <c r="N38" s="11">
        <v>1</v>
      </c>
      <c r="P38" s="11">
        <v>42</v>
      </c>
      <c r="R38" s="11">
        <v>10</v>
      </c>
      <c r="S38" s="11">
        <v>10</v>
      </c>
      <c r="T38" s="11">
        <v>10</v>
      </c>
      <c r="U38" s="11">
        <v>108</v>
      </c>
    </row>
    <row r="39" spans="3:21" x14ac:dyDescent="0.35">
      <c r="C39" s="16">
        <v>3</v>
      </c>
      <c r="D39" s="16">
        <v>5</v>
      </c>
      <c r="F39" s="11">
        <v>89</v>
      </c>
      <c r="H39" s="21">
        <v>4</v>
      </c>
      <c r="I39" s="20"/>
      <c r="J39" s="20"/>
      <c r="K39" s="21">
        <v>11</v>
      </c>
      <c r="M39" s="11">
        <v>5</v>
      </c>
      <c r="N39" s="11">
        <v>4</v>
      </c>
      <c r="P39" s="11">
        <v>43</v>
      </c>
      <c r="R39" s="11">
        <v>9</v>
      </c>
      <c r="S39" s="11">
        <v>1</v>
      </c>
      <c r="U39" s="11">
        <v>12</v>
      </c>
    </row>
    <row r="40" spans="3:21" x14ac:dyDescent="0.35">
      <c r="C40" s="16">
        <v>16</v>
      </c>
      <c r="D40" s="16">
        <v>22</v>
      </c>
      <c r="E40" s="11">
        <v>11</v>
      </c>
      <c r="F40" s="11">
        <v>78</v>
      </c>
      <c r="H40" s="21">
        <v>12</v>
      </c>
      <c r="I40" s="20">
        <v>14</v>
      </c>
      <c r="J40" s="20"/>
      <c r="K40" s="21">
        <v>45</v>
      </c>
      <c r="M40" s="11">
        <v>3</v>
      </c>
      <c r="N40" s="11">
        <v>6</v>
      </c>
      <c r="O40" s="11">
        <v>7</v>
      </c>
      <c r="P40" s="11">
        <v>32</v>
      </c>
      <c r="R40" s="11">
        <v>7</v>
      </c>
      <c r="S40" s="11">
        <v>7</v>
      </c>
      <c r="T40" s="11">
        <v>4</v>
      </c>
      <c r="U40" s="11">
        <v>81</v>
      </c>
    </row>
    <row r="41" spans="3:21" x14ac:dyDescent="0.35">
      <c r="C41" s="16">
        <v>10</v>
      </c>
      <c r="D41" s="16">
        <v>11</v>
      </c>
      <c r="F41" s="11">
        <v>83</v>
      </c>
      <c r="H41" s="21">
        <v>9</v>
      </c>
      <c r="I41" s="20">
        <v>6</v>
      </c>
      <c r="J41" s="20"/>
      <c r="K41" s="21">
        <v>36</v>
      </c>
      <c r="M41" s="11">
        <v>9</v>
      </c>
      <c r="N41" s="11">
        <v>4</v>
      </c>
      <c r="O41" s="11">
        <v>1</v>
      </c>
      <c r="P41" s="11">
        <v>36</v>
      </c>
      <c r="R41" s="11">
        <v>5</v>
      </c>
      <c r="S41" s="11">
        <v>8</v>
      </c>
      <c r="T41" s="11">
        <v>8</v>
      </c>
      <c r="U41" s="11">
        <v>88</v>
      </c>
    </row>
    <row r="42" spans="3:21" x14ac:dyDescent="0.35">
      <c r="C42" s="16">
        <v>9</v>
      </c>
      <c r="D42" s="16"/>
      <c r="F42" s="11">
        <v>33</v>
      </c>
      <c r="H42" s="21">
        <v>5</v>
      </c>
      <c r="I42" s="20">
        <v>6</v>
      </c>
      <c r="J42" s="20">
        <v>7</v>
      </c>
      <c r="K42" s="21">
        <v>112</v>
      </c>
      <c r="M42" s="11">
        <v>9</v>
      </c>
      <c r="P42" s="11">
        <v>59</v>
      </c>
      <c r="R42" s="11">
        <v>10</v>
      </c>
      <c r="S42" s="11">
        <v>10</v>
      </c>
      <c r="T42" s="11">
        <v>19</v>
      </c>
      <c r="U42" s="11">
        <v>73</v>
      </c>
    </row>
    <row r="43" spans="3:21" x14ac:dyDescent="0.35">
      <c r="C43" s="16">
        <v>15</v>
      </c>
      <c r="D43" s="16">
        <v>12</v>
      </c>
      <c r="F43" s="11">
        <v>36</v>
      </c>
      <c r="H43" s="21">
        <v>6</v>
      </c>
      <c r="I43" s="20">
        <v>11</v>
      </c>
      <c r="J43" s="20">
        <v>11</v>
      </c>
      <c r="K43" s="21">
        <v>90</v>
      </c>
      <c r="M43" s="11">
        <v>2</v>
      </c>
      <c r="P43" s="11">
        <v>38</v>
      </c>
      <c r="R43" s="11">
        <v>8</v>
      </c>
      <c r="S43" s="11">
        <v>15</v>
      </c>
      <c r="T43" s="11">
        <v>16</v>
      </c>
      <c r="U43" s="11">
        <v>82</v>
      </c>
    </row>
    <row r="44" spans="3:21" x14ac:dyDescent="0.35">
      <c r="C44" s="16">
        <v>10</v>
      </c>
      <c r="D44" s="16">
        <v>12</v>
      </c>
      <c r="F44" s="11">
        <v>53</v>
      </c>
      <c r="H44" s="21">
        <v>10</v>
      </c>
      <c r="I44" s="21">
        <v>11</v>
      </c>
      <c r="J44" s="21">
        <v>10</v>
      </c>
      <c r="K44" s="21">
        <v>117</v>
      </c>
      <c r="M44" s="11">
        <v>6</v>
      </c>
      <c r="N44" s="11">
        <v>8</v>
      </c>
      <c r="P44" s="11">
        <v>61</v>
      </c>
      <c r="R44" s="11">
        <v>6</v>
      </c>
      <c r="S44" s="11">
        <v>6</v>
      </c>
      <c r="T44" s="11">
        <v>7</v>
      </c>
      <c r="U44" s="11">
        <v>42</v>
      </c>
    </row>
    <row r="45" spans="3:21" x14ac:dyDescent="0.35">
      <c r="C45" s="16">
        <v>6</v>
      </c>
      <c r="D45" s="16">
        <v>1</v>
      </c>
      <c r="F45" s="11">
        <v>10</v>
      </c>
      <c r="H45" s="21">
        <v>6</v>
      </c>
      <c r="I45" s="21">
        <v>4</v>
      </c>
      <c r="J45" s="21">
        <v>5</v>
      </c>
      <c r="K45" s="21">
        <v>41</v>
      </c>
      <c r="M45" s="11">
        <v>5</v>
      </c>
      <c r="P45" s="11">
        <v>29</v>
      </c>
      <c r="R45" s="11">
        <v>4</v>
      </c>
      <c r="S45" s="11">
        <v>7</v>
      </c>
      <c r="T45" s="11">
        <v>11</v>
      </c>
      <c r="U45" s="11">
        <v>59</v>
      </c>
    </row>
    <row r="46" spans="3:21" x14ac:dyDescent="0.35">
      <c r="C46" s="16">
        <v>7</v>
      </c>
      <c r="D46" s="16">
        <v>10</v>
      </c>
      <c r="E46" s="11">
        <v>8</v>
      </c>
      <c r="F46" s="11">
        <v>55</v>
      </c>
      <c r="H46" s="21">
        <v>5</v>
      </c>
      <c r="I46" s="21">
        <v>10</v>
      </c>
      <c r="J46" s="21">
        <v>6</v>
      </c>
      <c r="K46" s="21">
        <v>49</v>
      </c>
      <c r="M46" s="11">
        <v>13</v>
      </c>
      <c r="N46" s="11">
        <v>13</v>
      </c>
      <c r="O46" s="11">
        <v>2</v>
      </c>
      <c r="P46" s="11">
        <v>63</v>
      </c>
      <c r="R46" s="11">
        <v>13</v>
      </c>
      <c r="S46" s="11">
        <v>14</v>
      </c>
      <c r="T46" s="11">
        <v>7</v>
      </c>
      <c r="U46" s="11">
        <v>66</v>
      </c>
    </row>
    <row r="47" spans="3:21" x14ac:dyDescent="0.35">
      <c r="C47" s="16">
        <v>14</v>
      </c>
      <c r="D47" s="16">
        <v>10</v>
      </c>
      <c r="E47" s="11">
        <v>10</v>
      </c>
      <c r="F47" s="11">
        <v>65</v>
      </c>
      <c r="H47" s="21">
        <v>10</v>
      </c>
      <c r="I47" s="21">
        <v>2</v>
      </c>
      <c r="J47" s="21">
        <v>1</v>
      </c>
      <c r="K47" s="21">
        <v>42</v>
      </c>
      <c r="M47" s="11">
        <v>9</v>
      </c>
      <c r="N47" s="11">
        <v>2</v>
      </c>
      <c r="P47" s="11">
        <v>33</v>
      </c>
      <c r="R47" s="11">
        <v>14</v>
      </c>
      <c r="S47" s="11">
        <v>17</v>
      </c>
      <c r="T47" s="11">
        <v>22</v>
      </c>
      <c r="U47" s="11">
        <v>102</v>
      </c>
    </row>
    <row r="48" spans="3:21" x14ac:dyDescent="0.35">
      <c r="C48" s="16">
        <v>10</v>
      </c>
      <c r="D48" s="16">
        <v>7</v>
      </c>
      <c r="F48" s="11">
        <v>21</v>
      </c>
      <c r="H48" s="21">
        <v>13</v>
      </c>
      <c r="I48" s="21">
        <v>15</v>
      </c>
      <c r="J48" s="21"/>
      <c r="K48" s="21">
        <v>47</v>
      </c>
      <c r="M48" s="11">
        <v>11</v>
      </c>
      <c r="N48" s="11">
        <v>7</v>
      </c>
      <c r="O48" s="11">
        <v>3</v>
      </c>
      <c r="P48" s="11">
        <v>71</v>
      </c>
      <c r="R48" s="11">
        <v>6</v>
      </c>
      <c r="S48" s="11">
        <v>5</v>
      </c>
      <c r="T48" s="11">
        <v>1</v>
      </c>
      <c r="U48" s="11">
        <v>14</v>
      </c>
    </row>
    <row r="49" spans="3:21" x14ac:dyDescent="0.35">
      <c r="C49" s="16">
        <v>11</v>
      </c>
      <c r="D49" s="16">
        <v>8</v>
      </c>
      <c r="E49" s="11">
        <v>13</v>
      </c>
      <c r="F49" s="11">
        <v>110</v>
      </c>
      <c r="H49" s="21">
        <v>4</v>
      </c>
      <c r="I49" s="21">
        <v>5</v>
      </c>
      <c r="J49" s="21">
        <v>10</v>
      </c>
      <c r="K49" s="21">
        <v>66</v>
      </c>
      <c r="M49" s="11">
        <v>6</v>
      </c>
      <c r="N49" s="11">
        <v>3</v>
      </c>
      <c r="O49" s="11">
        <v>7</v>
      </c>
      <c r="P49" s="11">
        <v>72</v>
      </c>
      <c r="R49" s="11">
        <v>8</v>
      </c>
      <c r="S49" s="11">
        <v>7</v>
      </c>
      <c r="U49" s="11">
        <v>15</v>
      </c>
    </row>
    <row r="50" spans="3:21" x14ac:dyDescent="0.35">
      <c r="C50" s="15">
        <v>13</v>
      </c>
      <c r="D50" s="15">
        <v>18</v>
      </c>
      <c r="E50" s="11">
        <v>27</v>
      </c>
      <c r="F50" s="11">
        <v>101</v>
      </c>
      <c r="H50" s="21">
        <v>8</v>
      </c>
      <c r="I50" s="21">
        <v>12</v>
      </c>
      <c r="J50" s="20"/>
      <c r="K50" s="21">
        <v>22</v>
      </c>
      <c r="M50" s="11">
        <v>2</v>
      </c>
      <c r="N50" s="11">
        <v>1</v>
      </c>
      <c r="P50" s="11">
        <v>25</v>
      </c>
      <c r="R50" s="11">
        <v>12</v>
      </c>
      <c r="S50" s="11">
        <v>4</v>
      </c>
      <c r="T50" s="11">
        <v>4</v>
      </c>
      <c r="U50" s="11">
        <v>75</v>
      </c>
    </row>
    <row r="51" spans="3:21" x14ac:dyDescent="0.35">
      <c r="C51" s="16">
        <v>14</v>
      </c>
      <c r="D51" s="16">
        <v>18</v>
      </c>
      <c r="E51" s="11">
        <v>18</v>
      </c>
      <c r="F51" s="11">
        <v>150</v>
      </c>
      <c r="H51" s="21">
        <v>11</v>
      </c>
      <c r="I51" s="21">
        <v>11</v>
      </c>
      <c r="J51" s="21">
        <v>12</v>
      </c>
      <c r="K51" s="21">
        <v>37</v>
      </c>
      <c r="M51" s="11">
        <v>2</v>
      </c>
      <c r="P51" s="11">
        <v>34</v>
      </c>
      <c r="R51" s="11">
        <v>9</v>
      </c>
      <c r="S51" s="11">
        <v>5</v>
      </c>
      <c r="T51" s="11">
        <v>10</v>
      </c>
      <c r="U51" s="11">
        <v>47</v>
      </c>
    </row>
    <row r="52" spans="3:21" x14ac:dyDescent="0.35">
      <c r="C52" s="16">
        <v>6</v>
      </c>
      <c r="D52" s="16">
        <v>6</v>
      </c>
      <c r="E52" s="11">
        <v>7</v>
      </c>
      <c r="F52" s="11">
        <v>75</v>
      </c>
      <c r="H52" s="21">
        <v>7</v>
      </c>
      <c r="I52" s="21">
        <v>3</v>
      </c>
      <c r="J52" s="21"/>
      <c r="K52" s="21">
        <v>64</v>
      </c>
      <c r="M52" s="11">
        <v>8</v>
      </c>
      <c r="N52" s="11">
        <v>0</v>
      </c>
      <c r="O52" s="11">
        <v>0</v>
      </c>
      <c r="P52" s="11">
        <v>48</v>
      </c>
      <c r="R52" s="11">
        <v>16</v>
      </c>
      <c r="S52" s="11">
        <v>18</v>
      </c>
      <c r="T52" s="11">
        <v>13</v>
      </c>
      <c r="U52" s="11">
        <v>69</v>
      </c>
    </row>
    <row r="53" spans="3:21" x14ac:dyDescent="0.35">
      <c r="C53" s="16">
        <v>13</v>
      </c>
      <c r="D53" s="16"/>
      <c r="F53" s="11">
        <v>27</v>
      </c>
      <c r="H53" s="21">
        <v>4</v>
      </c>
      <c r="I53" s="21">
        <v>5</v>
      </c>
      <c r="J53" s="21">
        <v>5</v>
      </c>
      <c r="K53" s="21">
        <v>45</v>
      </c>
      <c r="M53" s="11">
        <v>0</v>
      </c>
      <c r="N53" s="11">
        <v>1</v>
      </c>
      <c r="O53" s="11">
        <v>5</v>
      </c>
      <c r="P53" s="11">
        <v>56</v>
      </c>
      <c r="R53" s="11">
        <v>9</v>
      </c>
      <c r="S53" s="11">
        <v>9</v>
      </c>
      <c r="T53" s="11">
        <v>8</v>
      </c>
      <c r="U53" s="11">
        <v>77</v>
      </c>
    </row>
    <row r="54" spans="3:21" x14ac:dyDescent="0.35">
      <c r="C54" s="15">
        <v>22</v>
      </c>
      <c r="D54" s="15">
        <v>10</v>
      </c>
      <c r="F54" s="11">
        <v>55</v>
      </c>
      <c r="H54" s="21">
        <v>0</v>
      </c>
      <c r="I54" s="21">
        <v>1</v>
      </c>
      <c r="J54" s="21">
        <v>11</v>
      </c>
      <c r="K54" s="21">
        <v>35</v>
      </c>
      <c r="M54" s="11">
        <v>12</v>
      </c>
      <c r="N54" s="11">
        <v>4</v>
      </c>
      <c r="O54" s="11">
        <v>3</v>
      </c>
      <c r="P54" s="11">
        <v>25</v>
      </c>
      <c r="R54" s="11">
        <v>5</v>
      </c>
      <c r="S54" s="11">
        <v>3</v>
      </c>
      <c r="T54" s="11">
        <v>9</v>
      </c>
      <c r="U54" s="11">
        <v>41</v>
      </c>
    </row>
    <row r="55" spans="3:21" x14ac:dyDescent="0.35">
      <c r="C55" s="16">
        <v>6</v>
      </c>
      <c r="D55" s="16">
        <v>7</v>
      </c>
      <c r="E55" s="11">
        <v>6</v>
      </c>
      <c r="F55" s="11">
        <v>84</v>
      </c>
      <c r="H55" s="21">
        <v>10</v>
      </c>
      <c r="I55" s="21">
        <v>9</v>
      </c>
      <c r="J55" s="21">
        <v>7</v>
      </c>
      <c r="K55" s="21">
        <v>33</v>
      </c>
      <c r="M55" s="11">
        <v>10</v>
      </c>
      <c r="N55" s="11">
        <v>18</v>
      </c>
      <c r="O55" s="11">
        <v>16</v>
      </c>
      <c r="P55" s="11">
        <v>90</v>
      </c>
      <c r="R55" s="11">
        <v>11</v>
      </c>
      <c r="S55" s="11">
        <v>6</v>
      </c>
      <c r="U55" s="11">
        <v>21</v>
      </c>
    </row>
    <row r="56" spans="3:21" x14ac:dyDescent="0.35">
      <c r="C56" s="16">
        <v>8</v>
      </c>
      <c r="D56" s="16">
        <v>7</v>
      </c>
      <c r="E56" s="11">
        <v>2</v>
      </c>
      <c r="F56" s="11">
        <v>23</v>
      </c>
      <c r="H56" s="21">
        <v>13</v>
      </c>
      <c r="I56" s="21">
        <v>16</v>
      </c>
      <c r="J56" s="21">
        <v>11</v>
      </c>
      <c r="K56" s="21">
        <v>62</v>
      </c>
      <c r="M56" s="11">
        <v>7</v>
      </c>
      <c r="N56" s="11">
        <v>8</v>
      </c>
      <c r="O56" s="11">
        <v>9</v>
      </c>
      <c r="P56" s="11">
        <v>135</v>
      </c>
      <c r="R56" s="11">
        <v>13</v>
      </c>
      <c r="S56" s="11">
        <v>17</v>
      </c>
      <c r="T56" s="11">
        <v>23</v>
      </c>
      <c r="U56" s="11">
        <v>55</v>
      </c>
    </row>
    <row r="57" spans="3:21" x14ac:dyDescent="0.35">
      <c r="C57" s="16">
        <v>6</v>
      </c>
      <c r="D57" s="16">
        <v>8</v>
      </c>
      <c r="E57" s="11">
        <v>9</v>
      </c>
      <c r="F57" s="11">
        <v>108</v>
      </c>
      <c r="H57" s="21">
        <v>12</v>
      </c>
      <c r="I57" s="21">
        <v>9</v>
      </c>
      <c r="J57" s="21">
        <v>8</v>
      </c>
      <c r="K57" s="21">
        <v>37</v>
      </c>
      <c r="M57" s="11">
        <v>1</v>
      </c>
      <c r="N57" s="11">
        <v>5</v>
      </c>
      <c r="O57" s="11">
        <v>2</v>
      </c>
      <c r="P57" s="11">
        <v>15</v>
      </c>
      <c r="R57" s="11">
        <v>5</v>
      </c>
      <c r="S57" s="11">
        <v>3</v>
      </c>
      <c r="T57" s="11">
        <v>2</v>
      </c>
      <c r="U57" s="11">
        <v>34</v>
      </c>
    </row>
    <row r="58" spans="3:21" x14ac:dyDescent="0.35">
      <c r="C58" s="15">
        <v>6</v>
      </c>
      <c r="D58" s="15">
        <v>5</v>
      </c>
      <c r="E58" s="11">
        <v>8</v>
      </c>
      <c r="F58" s="11">
        <v>29</v>
      </c>
      <c r="H58" s="21">
        <v>5</v>
      </c>
      <c r="I58" s="21">
        <v>7</v>
      </c>
      <c r="J58" s="20"/>
      <c r="K58" s="21">
        <v>39</v>
      </c>
      <c r="M58" s="11">
        <v>5</v>
      </c>
      <c r="N58" s="11">
        <v>6</v>
      </c>
      <c r="P58" s="11">
        <v>39</v>
      </c>
      <c r="R58" s="11">
        <v>7</v>
      </c>
      <c r="S58" s="11">
        <v>6</v>
      </c>
      <c r="U58" s="11">
        <v>21</v>
      </c>
    </row>
    <row r="59" spans="3:21" x14ac:dyDescent="0.35">
      <c r="C59" s="16">
        <v>11</v>
      </c>
      <c r="D59" s="16">
        <v>13</v>
      </c>
      <c r="E59" s="11">
        <v>5</v>
      </c>
      <c r="F59" s="11">
        <v>80</v>
      </c>
      <c r="H59" s="20"/>
      <c r="I59" s="20"/>
      <c r="J59" s="20"/>
      <c r="K59" s="20"/>
      <c r="M59" s="11">
        <v>10</v>
      </c>
      <c r="N59" s="11">
        <v>13</v>
      </c>
      <c r="O59" s="11">
        <v>10</v>
      </c>
      <c r="P59" s="11">
        <v>35</v>
      </c>
      <c r="R59" s="11">
        <v>6</v>
      </c>
      <c r="U59" s="11">
        <v>14</v>
      </c>
    </row>
    <row r="60" spans="3:21" x14ac:dyDescent="0.35">
      <c r="C60" s="16">
        <v>8</v>
      </c>
      <c r="D60" s="16">
        <v>9</v>
      </c>
      <c r="E60" s="11">
        <v>6</v>
      </c>
      <c r="F60" s="11">
        <v>97</v>
      </c>
      <c r="M60" s="11">
        <v>9</v>
      </c>
      <c r="P60" s="11">
        <v>24</v>
      </c>
      <c r="R60" s="11">
        <v>12</v>
      </c>
      <c r="S60" s="11">
        <v>9</v>
      </c>
      <c r="U60" s="11">
        <v>26</v>
      </c>
    </row>
    <row r="61" spans="3:21" x14ac:dyDescent="0.35">
      <c r="C61" s="16">
        <v>14</v>
      </c>
      <c r="D61" s="16">
        <v>10</v>
      </c>
      <c r="E61" s="11">
        <v>18</v>
      </c>
      <c r="F61" s="11">
        <v>98</v>
      </c>
      <c r="M61" s="11">
        <v>5</v>
      </c>
      <c r="N61" s="11">
        <v>8</v>
      </c>
      <c r="P61" s="11">
        <v>30</v>
      </c>
      <c r="R61" s="11">
        <v>6</v>
      </c>
      <c r="S61" s="11">
        <v>4</v>
      </c>
      <c r="T61" s="11">
        <v>2</v>
      </c>
      <c r="U61" s="11">
        <v>28</v>
      </c>
    </row>
    <row r="62" spans="3:21" x14ac:dyDescent="0.35">
      <c r="C62" s="16">
        <v>14</v>
      </c>
      <c r="D62" s="16">
        <v>5</v>
      </c>
      <c r="F62" s="11">
        <v>34</v>
      </c>
      <c r="M62" s="11">
        <v>4</v>
      </c>
      <c r="N62" s="11">
        <v>4</v>
      </c>
      <c r="P62" s="11">
        <v>40</v>
      </c>
      <c r="R62" s="11">
        <v>12</v>
      </c>
      <c r="S62" s="11">
        <v>9</v>
      </c>
      <c r="T62" s="11">
        <v>12</v>
      </c>
      <c r="U62" s="11">
        <v>97</v>
      </c>
    </row>
    <row r="63" spans="3:21" x14ac:dyDescent="0.35">
      <c r="C63" s="16">
        <v>5</v>
      </c>
      <c r="D63" s="16">
        <v>8</v>
      </c>
      <c r="E63" s="11">
        <v>6</v>
      </c>
      <c r="F63" s="11">
        <v>45</v>
      </c>
      <c r="M63" s="11">
        <v>10</v>
      </c>
      <c r="N63" s="11">
        <v>11</v>
      </c>
      <c r="O63" s="11">
        <v>6</v>
      </c>
      <c r="P63" s="11">
        <v>73</v>
      </c>
      <c r="R63" s="11">
        <v>12</v>
      </c>
      <c r="U63" s="11">
        <v>16</v>
      </c>
    </row>
    <row r="64" spans="3:21" x14ac:dyDescent="0.35">
      <c r="C64" s="16">
        <v>18</v>
      </c>
      <c r="D64" s="16"/>
      <c r="F64" s="11">
        <v>20</v>
      </c>
      <c r="M64" s="11">
        <v>11</v>
      </c>
      <c r="N64" s="11">
        <v>14</v>
      </c>
      <c r="O64" s="11">
        <v>14</v>
      </c>
      <c r="P64" s="11">
        <v>47</v>
      </c>
      <c r="R64" s="11">
        <v>9</v>
      </c>
      <c r="S64" s="11">
        <v>2</v>
      </c>
      <c r="T64" s="11">
        <v>1</v>
      </c>
      <c r="U64" s="11">
        <v>12</v>
      </c>
    </row>
    <row r="65" spans="3:21" x14ac:dyDescent="0.35">
      <c r="C65" s="16">
        <v>7</v>
      </c>
      <c r="D65" s="16">
        <v>17</v>
      </c>
      <c r="E65" s="11">
        <v>8</v>
      </c>
      <c r="F65" s="11">
        <v>48</v>
      </c>
      <c r="M65" s="11">
        <v>1</v>
      </c>
      <c r="N65" s="11">
        <v>7</v>
      </c>
      <c r="O65" s="11">
        <v>6</v>
      </c>
      <c r="P65" s="11">
        <v>41</v>
      </c>
      <c r="R65" s="11">
        <v>18</v>
      </c>
      <c r="S65" s="11">
        <v>10</v>
      </c>
      <c r="T65" s="11">
        <v>5</v>
      </c>
      <c r="U65" s="11">
        <v>98</v>
      </c>
    </row>
    <row r="66" spans="3:21" x14ac:dyDescent="0.35">
      <c r="C66" s="16">
        <v>15</v>
      </c>
      <c r="D66" s="16">
        <v>13</v>
      </c>
      <c r="E66" s="11">
        <v>13</v>
      </c>
      <c r="F66" s="11">
        <v>120</v>
      </c>
      <c r="M66" s="11">
        <v>6</v>
      </c>
      <c r="N66" s="11">
        <v>0</v>
      </c>
      <c r="P66" s="11">
        <v>19</v>
      </c>
      <c r="R66" s="11">
        <v>6</v>
      </c>
      <c r="S66" s="11">
        <v>5</v>
      </c>
      <c r="T66" s="11">
        <v>1</v>
      </c>
      <c r="U66" s="11">
        <v>34</v>
      </c>
    </row>
    <row r="67" spans="3:21" x14ac:dyDescent="0.35">
      <c r="C67" s="16">
        <v>8</v>
      </c>
      <c r="D67" s="16">
        <v>6</v>
      </c>
      <c r="E67" s="11">
        <v>10</v>
      </c>
      <c r="F67" s="11">
        <v>32</v>
      </c>
      <c r="M67" s="11">
        <v>5</v>
      </c>
      <c r="N67" s="11">
        <v>0</v>
      </c>
      <c r="P67" s="11">
        <v>45</v>
      </c>
      <c r="R67" s="11">
        <v>10</v>
      </c>
      <c r="S67" s="11">
        <v>10</v>
      </c>
      <c r="T67" s="11">
        <v>17</v>
      </c>
      <c r="U67" s="11">
        <v>79</v>
      </c>
    </row>
    <row r="68" spans="3:21" x14ac:dyDescent="0.35">
      <c r="C68" s="16">
        <v>2</v>
      </c>
      <c r="D68" s="16">
        <v>12</v>
      </c>
      <c r="E68" s="11">
        <v>12</v>
      </c>
      <c r="F68" s="11">
        <v>47</v>
      </c>
      <c r="M68" s="11">
        <v>6</v>
      </c>
      <c r="N68" s="11">
        <v>2</v>
      </c>
      <c r="P68" s="11">
        <v>38</v>
      </c>
      <c r="R68" s="11">
        <v>3</v>
      </c>
      <c r="S68" s="11">
        <v>3</v>
      </c>
      <c r="T68" s="11">
        <v>1</v>
      </c>
      <c r="U68" s="11">
        <v>26</v>
      </c>
    </row>
    <row r="69" spans="3:21" x14ac:dyDescent="0.35">
      <c r="C69" s="16">
        <v>6</v>
      </c>
      <c r="D69" s="16">
        <v>6</v>
      </c>
      <c r="E69" s="11">
        <v>5</v>
      </c>
      <c r="F69" s="11">
        <v>50</v>
      </c>
      <c r="M69" s="11">
        <v>3</v>
      </c>
      <c r="N69" s="11">
        <v>9</v>
      </c>
      <c r="O69" s="11">
        <v>6</v>
      </c>
      <c r="P69" s="11">
        <v>33</v>
      </c>
      <c r="R69" s="11">
        <v>8</v>
      </c>
      <c r="S69" s="11">
        <v>12</v>
      </c>
      <c r="U69" s="11">
        <v>22</v>
      </c>
    </row>
    <row r="70" spans="3:21" x14ac:dyDescent="0.35">
      <c r="C70" s="16">
        <v>14</v>
      </c>
      <c r="D70" s="16">
        <v>21</v>
      </c>
      <c r="E70" s="11">
        <v>19</v>
      </c>
      <c r="F70" s="11">
        <v>80</v>
      </c>
      <c r="M70" s="11">
        <v>10</v>
      </c>
      <c r="P70" s="11">
        <v>48</v>
      </c>
      <c r="R70" s="11">
        <v>11</v>
      </c>
      <c r="S70" s="11">
        <v>11</v>
      </c>
      <c r="U70" s="11">
        <v>39</v>
      </c>
    </row>
    <row r="71" spans="3:21" x14ac:dyDescent="0.35">
      <c r="C71" s="16">
        <v>5</v>
      </c>
      <c r="D71" s="16">
        <v>8</v>
      </c>
      <c r="E71" s="11">
        <v>8</v>
      </c>
      <c r="F71" s="11">
        <v>71</v>
      </c>
      <c r="M71" s="11">
        <v>7</v>
      </c>
      <c r="N71" s="11">
        <v>6</v>
      </c>
      <c r="P71" s="11">
        <v>52</v>
      </c>
      <c r="R71" s="11">
        <v>10</v>
      </c>
      <c r="S71" s="11">
        <v>17</v>
      </c>
      <c r="T71" s="11">
        <v>13</v>
      </c>
      <c r="U71" s="11">
        <v>62</v>
      </c>
    </row>
    <row r="72" spans="3:21" x14ac:dyDescent="0.35">
      <c r="C72" s="16">
        <v>6</v>
      </c>
      <c r="D72" s="16">
        <v>7</v>
      </c>
      <c r="E72" s="11">
        <v>8</v>
      </c>
      <c r="F72" s="11">
        <v>41</v>
      </c>
      <c r="M72" s="11">
        <v>5</v>
      </c>
      <c r="N72" s="11">
        <v>7</v>
      </c>
      <c r="O72" s="11">
        <v>6</v>
      </c>
      <c r="P72" s="11">
        <v>50</v>
      </c>
      <c r="R72" s="11">
        <v>5</v>
      </c>
      <c r="S72" s="11">
        <v>5</v>
      </c>
      <c r="U72" s="11">
        <v>30</v>
      </c>
    </row>
    <row r="73" spans="3:21" x14ac:dyDescent="0.35">
      <c r="C73" s="16">
        <v>16</v>
      </c>
      <c r="D73" s="16">
        <v>14</v>
      </c>
      <c r="F73" s="11">
        <v>79</v>
      </c>
      <c r="M73" s="11">
        <v>6</v>
      </c>
      <c r="N73" s="11">
        <v>12</v>
      </c>
      <c r="O73" s="11">
        <v>11</v>
      </c>
      <c r="P73" s="11">
        <v>76</v>
      </c>
      <c r="R73" s="11">
        <v>14</v>
      </c>
      <c r="S73" s="11">
        <v>17</v>
      </c>
      <c r="U73" s="11">
        <v>40</v>
      </c>
    </row>
    <row r="74" spans="3:21" x14ac:dyDescent="0.35">
      <c r="C74" s="16">
        <v>7</v>
      </c>
      <c r="D74" s="16">
        <v>8</v>
      </c>
      <c r="F74" s="11">
        <v>23</v>
      </c>
      <c r="M74" s="11">
        <v>12</v>
      </c>
      <c r="N74" s="11">
        <v>9</v>
      </c>
      <c r="P74" s="11">
        <v>45</v>
      </c>
      <c r="R74" s="11">
        <v>10</v>
      </c>
      <c r="S74" s="11">
        <v>6</v>
      </c>
      <c r="T74" s="11">
        <v>3</v>
      </c>
      <c r="U74" s="11">
        <v>22</v>
      </c>
    </row>
    <row r="75" spans="3:21" x14ac:dyDescent="0.35">
      <c r="C75" s="16">
        <v>12</v>
      </c>
      <c r="D75" s="16">
        <v>13</v>
      </c>
      <c r="E75" s="11">
        <v>5</v>
      </c>
      <c r="F75" s="11">
        <v>36</v>
      </c>
      <c r="M75" s="11">
        <v>9</v>
      </c>
      <c r="N75" s="11">
        <v>6</v>
      </c>
      <c r="P75" s="11">
        <v>50</v>
      </c>
      <c r="R75" s="11">
        <v>9</v>
      </c>
      <c r="S75" s="11">
        <v>8</v>
      </c>
      <c r="U75" s="11">
        <v>48</v>
      </c>
    </row>
    <row r="76" spans="3:21" x14ac:dyDescent="0.35">
      <c r="C76" s="16">
        <v>13</v>
      </c>
      <c r="D76" s="16"/>
      <c r="F76" s="11">
        <v>40</v>
      </c>
      <c r="M76" s="11">
        <v>12</v>
      </c>
      <c r="N76" s="11">
        <v>8</v>
      </c>
      <c r="P76" s="11">
        <v>39</v>
      </c>
      <c r="R76" s="11">
        <v>16</v>
      </c>
      <c r="S76" s="11">
        <v>18</v>
      </c>
      <c r="T76" s="11">
        <v>16</v>
      </c>
      <c r="U76" s="11">
        <v>72</v>
      </c>
    </row>
    <row r="77" spans="3:21" x14ac:dyDescent="0.35">
      <c r="C77" s="16">
        <v>6</v>
      </c>
      <c r="D77" s="16">
        <v>6</v>
      </c>
      <c r="F77" s="11">
        <v>29</v>
      </c>
      <c r="M77" s="11">
        <v>7</v>
      </c>
      <c r="N77" s="11">
        <v>8</v>
      </c>
      <c r="O77" s="11">
        <v>6</v>
      </c>
      <c r="P77" s="11">
        <v>41</v>
      </c>
      <c r="R77" s="11">
        <v>7</v>
      </c>
      <c r="U77" s="11">
        <v>16</v>
      </c>
    </row>
    <row r="78" spans="3:21" x14ac:dyDescent="0.35">
      <c r="C78" s="16">
        <v>15</v>
      </c>
      <c r="D78" s="16"/>
      <c r="F78" s="11">
        <v>34</v>
      </c>
      <c r="M78" s="11">
        <v>3</v>
      </c>
      <c r="N78" s="11">
        <v>4</v>
      </c>
      <c r="P78" s="11">
        <v>63</v>
      </c>
      <c r="R78" s="11">
        <v>8</v>
      </c>
      <c r="S78" s="11">
        <v>8</v>
      </c>
      <c r="T78" s="11">
        <v>8</v>
      </c>
      <c r="U78" s="11">
        <v>52</v>
      </c>
    </row>
    <row r="79" spans="3:21" x14ac:dyDescent="0.35">
      <c r="C79" s="16">
        <v>12</v>
      </c>
      <c r="D79" s="16">
        <v>10</v>
      </c>
      <c r="F79" s="11">
        <v>28</v>
      </c>
      <c r="M79" s="11">
        <v>7</v>
      </c>
      <c r="N79" s="11">
        <v>9</v>
      </c>
      <c r="O79" s="11">
        <v>5</v>
      </c>
      <c r="P79" s="11">
        <v>48</v>
      </c>
      <c r="R79" s="11">
        <v>10</v>
      </c>
      <c r="S79" s="11">
        <v>8</v>
      </c>
      <c r="U79" s="11">
        <v>19</v>
      </c>
    </row>
    <row r="80" spans="3:21" x14ac:dyDescent="0.35">
      <c r="C80" s="16">
        <v>7</v>
      </c>
      <c r="D80" s="16">
        <v>6</v>
      </c>
      <c r="E80" s="11">
        <v>5</v>
      </c>
      <c r="F80" s="11">
        <v>104</v>
      </c>
      <c r="M80" s="11">
        <v>7</v>
      </c>
      <c r="N80" s="11">
        <v>5</v>
      </c>
      <c r="P80" s="11">
        <v>17</v>
      </c>
      <c r="R80" s="11">
        <v>9</v>
      </c>
      <c r="S80" s="11">
        <v>16</v>
      </c>
      <c r="U80" s="11">
        <v>73</v>
      </c>
    </row>
    <row r="81" spans="3:21" x14ac:dyDescent="0.35">
      <c r="C81" s="16">
        <v>6</v>
      </c>
      <c r="D81" s="16">
        <v>11</v>
      </c>
      <c r="F81" s="11">
        <v>45</v>
      </c>
      <c r="M81" s="11">
        <v>1</v>
      </c>
      <c r="N81" s="11">
        <v>3</v>
      </c>
      <c r="P81" s="11">
        <v>43</v>
      </c>
      <c r="R81" s="11">
        <v>31</v>
      </c>
      <c r="S81" s="11">
        <v>24</v>
      </c>
      <c r="U81" s="11">
        <v>84</v>
      </c>
    </row>
    <row r="82" spans="3:21" x14ac:dyDescent="0.35">
      <c r="C82" s="16">
        <v>8</v>
      </c>
      <c r="D82" s="16">
        <v>11</v>
      </c>
      <c r="F82" s="11">
        <v>35</v>
      </c>
      <c r="M82" s="11">
        <v>2</v>
      </c>
      <c r="N82" s="11">
        <v>6</v>
      </c>
      <c r="P82" s="11">
        <v>36</v>
      </c>
      <c r="R82" s="11">
        <v>6</v>
      </c>
      <c r="S82" s="11">
        <v>14</v>
      </c>
      <c r="T82" s="11">
        <v>13</v>
      </c>
      <c r="U82" s="11">
        <v>90</v>
      </c>
    </row>
    <row r="83" spans="3:21" x14ac:dyDescent="0.35">
      <c r="C83" s="16">
        <v>8</v>
      </c>
      <c r="D83" s="16">
        <v>10</v>
      </c>
      <c r="E83" s="11">
        <v>10</v>
      </c>
      <c r="F83" s="11">
        <v>46</v>
      </c>
      <c r="M83" s="11">
        <v>9</v>
      </c>
      <c r="N83" s="11">
        <v>11</v>
      </c>
      <c r="O83" s="11">
        <v>10</v>
      </c>
      <c r="P83" s="11">
        <v>53</v>
      </c>
      <c r="R83" s="11">
        <v>9</v>
      </c>
      <c r="S83" s="11">
        <v>11</v>
      </c>
      <c r="T83" s="11">
        <v>8</v>
      </c>
      <c r="U83" s="11">
        <v>61</v>
      </c>
    </row>
    <row r="84" spans="3:21" x14ac:dyDescent="0.35">
      <c r="C84" s="16">
        <v>11</v>
      </c>
      <c r="D84" s="16">
        <v>6</v>
      </c>
      <c r="E84" s="11">
        <v>2</v>
      </c>
      <c r="F84" s="11">
        <v>45</v>
      </c>
      <c r="M84" s="11">
        <v>8</v>
      </c>
      <c r="N84" s="11">
        <v>7</v>
      </c>
      <c r="P84" s="11">
        <v>38</v>
      </c>
      <c r="R84" s="11">
        <v>12</v>
      </c>
      <c r="S84" s="11">
        <v>13</v>
      </c>
      <c r="U84" s="11">
        <v>39</v>
      </c>
    </row>
    <row r="85" spans="3:21" x14ac:dyDescent="0.35">
      <c r="C85" s="16">
        <v>9</v>
      </c>
      <c r="D85" s="16">
        <v>11</v>
      </c>
      <c r="E85" s="11">
        <v>10</v>
      </c>
      <c r="F85" s="11">
        <v>96</v>
      </c>
      <c r="M85" s="11">
        <v>11</v>
      </c>
      <c r="N85" s="11">
        <v>18</v>
      </c>
      <c r="O85" s="11">
        <v>12</v>
      </c>
      <c r="P85" s="11">
        <v>215</v>
      </c>
      <c r="R85" s="11">
        <v>14</v>
      </c>
      <c r="S85" s="11">
        <v>3</v>
      </c>
      <c r="U85" s="11">
        <v>18</v>
      </c>
    </row>
    <row r="86" spans="3:21" x14ac:dyDescent="0.35">
      <c r="C86" s="16">
        <v>12</v>
      </c>
      <c r="D86" s="16">
        <v>14</v>
      </c>
      <c r="F86" s="11">
        <v>93</v>
      </c>
      <c r="M86" s="11">
        <v>19</v>
      </c>
      <c r="P86" s="11">
        <v>39</v>
      </c>
      <c r="R86" s="11">
        <v>18</v>
      </c>
      <c r="S86" s="11">
        <v>18</v>
      </c>
      <c r="T86" s="11">
        <v>9</v>
      </c>
      <c r="U86" s="11">
        <v>78</v>
      </c>
    </row>
    <row r="87" spans="3:21" x14ac:dyDescent="0.35">
      <c r="C87" s="16">
        <v>1</v>
      </c>
      <c r="D87" s="16">
        <v>5</v>
      </c>
      <c r="E87" s="11">
        <v>5</v>
      </c>
      <c r="F87" s="11">
        <v>28</v>
      </c>
      <c r="M87" s="11">
        <v>6</v>
      </c>
      <c r="N87" s="11">
        <v>7</v>
      </c>
      <c r="P87" s="11">
        <v>79</v>
      </c>
      <c r="R87" s="11">
        <v>8</v>
      </c>
      <c r="S87" s="11">
        <v>7</v>
      </c>
      <c r="T87" s="11">
        <v>9</v>
      </c>
      <c r="U87" s="11">
        <v>78</v>
      </c>
    </row>
    <row r="88" spans="3:21" x14ac:dyDescent="0.35">
      <c r="C88" s="16">
        <v>4</v>
      </c>
      <c r="D88" s="16">
        <v>7</v>
      </c>
      <c r="F88" s="11">
        <v>22</v>
      </c>
      <c r="M88" s="11">
        <v>8</v>
      </c>
      <c r="N88" s="11">
        <v>8</v>
      </c>
      <c r="O88" s="11">
        <v>0</v>
      </c>
      <c r="P88" s="11">
        <v>55</v>
      </c>
      <c r="R88" s="11">
        <v>10</v>
      </c>
      <c r="S88" s="11">
        <v>10</v>
      </c>
      <c r="U88" s="11">
        <v>31</v>
      </c>
    </row>
    <row r="89" spans="3:21" x14ac:dyDescent="0.35">
      <c r="C89" s="16">
        <v>10</v>
      </c>
      <c r="D89" s="16">
        <v>12</v>
      </c>
      <c r="E89" s="11">
        <v>9</v>
      </c>
      <c r="F89" s="11">
        <v>107</v>
      </c>
      <c r="M89" s="11">
        <v>12</v>
      </c>
      <c r="N89" s="11">
        <v>20</v>
      </c>
      <c r="P89" s="11">
        <v>76</v>
      </c>
      <c r="R89" s="11">
        <v>8</v>
      </c>
      <c r="S89" s="11">
        <v>10</v>
      </c>
      <c r="U89" s="11">
        <v>28</v>
      </c>
    </row>
    <row r="90" spans="3:21" x14ac:dyDescent="0.35">
      <c r="C90" s="16">
        <v>6</v>
      </c>
      <c r="D90" s="16">
        <v>6</v>
      </c>
      <c r="F90" s="11">
        <v>75</v>
      </c>
      <c r="M90" s="11">
        <v>15</v>
      </c>
      <c r="N90" s="11">
        <v>17</v>
      </c>
      <c r="O90" s="11">
        <v>1</v>
      </c>
      <c r="P90" s="11">
        <v>62</v>
      </c>
      <c r="R90" s="11">
        <v>6</v>
      </c>
      <c r="S90" s="11">
        <v>3</v>
      </c>
      <c r="T90" s="11">
        <v>4</v>
      </c>
      <c r="U90" s="11">
        <v>22</v>
      </c>
    </row>
    <row r="91" spans="3:21" x14ac:dyDescent="0.35">
      <c r="C91" s="16">
        <v>5</v>
      </c>
      <c r="D91" s="16">
        <v>5</v>
      </c>
      <c r="E91" s="11">
        <v>5</v>
      </c>
      <c r="F91" s="11">
        <v>60</v>
      </c>
      <c r="M91" s="11">
        <v>10</v>
      </c>
      <c r="N91" s="11">
        <v>2</v>
      </c>
      <c r="P91" s="11">
        <v>54</v>
      </c>
      <c r="R91" s="11">
        <v>14</v>
      </c>
      <c r="S91" s="11">
        <v>12</v>
      </c>
      <c r="U91" s="11">
        <v>36</v>
      </c>
    </row>
    <row r="92" spans="3:21" x14ac:dyDescent="0.35">
      <c r="C92" s="16">
        <v>13</v>
      </c>
      <c r="D92" s="16">
        <v>6</v>
      </c>
      <c r="F92" s="11">
        <v>23</v>
      </c>
      <c r="M92" s="11">
        <v>13</v>
      </c>
      <c r="N92" s="11">
        <v>12</v>
      </c>
      <c r="O92" s="11">
        <v>14</v>
      </c>
      <c r="P92" s="11">
        <v>84</v>
      </c>
      <c r="R92" s="11">
        <v>6</v>
      </c>
      <c r="S92" s="11">
        <v>7</v>
      </c>
      <c r="T92" s="11">
        <v>7</v>
      </c>
      <c r="U92" s="11">
        <v>22</v>
      </c>
    </row>
    <row r="93" spans="3:21" x14ac:dyDescent="0.35">
      <c r="C93" s="16">
        <v>8</v>
      </c>
      <c r="D93" s="16">
        <v>11</v>
      </c>
      <c r="E93" s="11">
        <v>11</v>
      </c>
      <c r="F93" s="11">
        <v>88</v>
      </c>
      <c r="M93" s="11">
        <v>10</v>
      </c>
      <c r="N93" s="11">
        <v>13</v>
      </c>
      <c r="P93" s="11">
        <v>27</v>
      </c>
      <c r="R93" s="11">
        <v>7</v>
      </c>
      <c r="S93" s="11">
        <v>7</v>
      </c>
      <c r="T93" s="11">
        <v>7</v>
      </c>
      <c r="U93" s="11">
        <v>42</v>
      </c>
    </row>
    <row r="94" spans="3:21" x14ac:dyDescent="0.35">
      <c r="C94" s="16">
        <v>13</v>
      </c>
      <c r="D94" s="16">
        <v>13</v>
      </c>
      <c r="F94" s="11">
        <v>60</v>
      </c>
      <c r="M94" s="11">
        <v>5</v>
      </c>
      <c r="N94" s="11">
        <v>6</v>
      </c>
      <c r="P94" s="11">
        <v>19</v>
      </c>
      <c r="R94" s="11">
        <v>7</v>
      </c>
      <c r="U94" s="11">
        <v>12</v>
      </c>
    </row>
    <row r="95" spans="3:21" x14ac:dyDescent="0.35">
      <c r="C95" s="16">
        <v>4</v>
      </c>
      <c r="D95" s="16">
        <v>9</v>
      </c>
      <c r="E95" s="11">
        <v>9</v>
      </c>
      <c r="F95" s="11">
        <v>67</v>
      </c>
      <c r="M95" s="11">
        <v>11</v>
      </c>
      <c r="N95" s="11">
        <v>13</v>
      </c>
      <c r="P95" s="11">
        <v>68</v>
      </c>
      <c r="R95" s="11">
        <v>10</v>
      </c>
      <c r="S95" s="11">
        <v>3</v>
      </c>
      <c r="T95" s="11">
        <v>8</v>
      </c>
      <c r="U95" s="11">
        <v>46</v>
      </c>
    </row>
    <row r="96" spans="3:21" x14ac:dyDescent="0.35">
      <c r="C96" s="16">
        <v>4</v>
      </c>
      <c r="D96" s="16">
        <v>7</v>
      </c>
      <c r="F96" s="11">
        <v>28</v>
      </c>
      <c r="M96" s="11">
        <v>6</v>
      </c>
      <c r="N96" s="11">
        <v>8</v>
      </c>
      <c r="P96" s="11">
        <v>26</v>
      </c>
      <c r="R96" s="11">
        <v>8</v>
      </c>
      <c r="S96" s="11">
        <v>8</v>
      </c>
      <c r="T96" s="11">
        <v>8</v>
      </c>
      <c r="U96" s="11">
        <v>32</v>
      </c>
    </row>
    <row r="97" spans="3:21" x14ac:dyDescent="0.35">
      <c r="C97" s="16">
        <v>6</v>
      </c>
      <c r="D97" s="16">
        <v>8</v>
      </c>
      <c r="F97" s="11">
        <v>38</v>
      </c>
      <c r="M97" s="11">
        <v>14</v>
      </c>
      <c r="N97" s="11">
        <v>6</v>
      </c>
      <c r="P97" s="11">
        <v>27</v>
      </c>
      <c r="R97" s="11">
        <v>6</v>
      </c>
      <c r="S97" s="11">
        <v>5</v>
      </c>
      <c r="T97" s="11">
        <v>5</v>
      </c>
      <c r="U97" s="11">
        <v>48</v>
      </c>
    </row>
    <row r="98" spans="3:21" x14ac:dyDescent="0.35">
      <c r="C98" s="16">
        <v>5</v>
      </c>
      <c r="D98" s="16"/>
      <c r="F98" s="11">
        <v>21</v>
      </c>
      <c r="M98" s="11">
        <v>7</v>
      </c>
      <c r="P98" s="11">
        <v>15</v>
      </c>
      <c r="R98" s="11">
        <v>5</v>
      </c>
      <c r="S98" s="11">
        <v>7</v>
      </c>
      <c r="U98" s="11">
        <v>51</v>
      </c>
    </row>
    <row r="99" spans="3:21" x14ac:dyDescent="0.35">
      <c r="C99" s="16">
        <v>8</v>
      </c>
      <c r="D99" s="16">
        <v>10</v>
      </c>
      <c r="E99" s="11">
        <v>9</v>
      </c>
      <c r="F99" s="11">
        <v>41</v>
      </c>
      <c r="M99" s="11">
        <v>8</v>
      </c>
      <c r="N99" s="11">
        <v>6</v>
      </c>
      <c r="O99" s="11">
        <v>5</v>
      </c>
      <c r="P99" s="11">
        <v>56</v>
      </c>
      <c r="R99" s="11">
        <v>19</v>
      </c>
      <c r="S99" s="11">
        <v>14</v>
      </c>
      <c r="U99" s="11">
        <v>78</v>
      </c>
    </row>
    <row r="100" spans="3:21" x14ac:dyDescent="0.35">
      <c r="C100" s="16">
        <v>8</v>
      </c>
      <c r="D100" s="16">
        <v>10</v>
      </c>
      <c r="F100" s="11">
        <v>37</v>
      </c>
      <c r="M100" s="11">
        <v>6</v>
      </c>
      <c r="N100" s="11">
        <v>3</v>
      </c>
      <c r="P100" s="11">
        <v>36</v>
      </c>
      <c r="R100" s="11">
        <v>9</v>
      </c>
      <c r="S100" s="11">
        <v>14</v>
      </c>
      <c r="T100" s="11">
        <v>10</v>
      </c>
      <c r="U100" s="11">
        <v>57</v>
      </c>
    </row>
    <row r="101" spans="3:21" x14ac:dyDescent="0.35">
      <c r="C101" s="15">
        <v>8</v>
      </c>
      <c r="D101" s="15">
        <v>9</v>
      </c>
      <c r="E101" s="11">
        <v>7</v>
      </c>
      <c r="F101" s="11">
        <v>78</v>
      </c>
      <c r="M101" s="11">
        <v>7</v>
      </c>
      <c r="P101" s="11">
        <v>19</v>
      </c>
      <c r="R101" s="11">
        <v>20</v>
      </c>
      <c r="S101" s="11">
        <v>21</v>
      </c>
      <c r="U101" s="11">
        <v>56</v>
      </c>
    </row>
    <row r="102" spans="3:21" x14ac:dyDescent="0.35">
      <c r="C102" s="16">
        <v>16</v>
      </c>
      <c r="D102" s="16">
        <v>9</v>
      </c>
      <c r="F102" s="11">
        <v>36</v>
      </c>
      <c r="M102" s="11">
        <v>3</v>
      </c>
      <c r="N102" s="11">
        <v>4</v>
      </c>
      <c r="O102" s="11">
        <v>8</v>
      </c>
      <c r="P102" s="11">
        <v>56</v>
      </c>
      <c r="R102" s="11">
        <v>11</v>
      </c>
      <c r="S102" s="11">
        <v>12</v>
      </c>
      <c r="U102" s="11">
        <v>53</v>
      </c>
    </row>
    <row r="103" spans="3:21" x14ac:dyDescent="0.35">
      <c r="C103" s="16">
        <v>6</v>
      </c>
      <c r="D103" s="16">
        <v>0</v>
      </c>
      <c r="F103" s="11">
        <v>21</v>
      </c>
      <c r="M103" s="11">
        <v>7</v>
      </c>
      <c r="N103" s="11">
        <v>11</v>
      </c>
      <c r="P103" s="11">
        <v>35</v>
      </c>
      <c r="R103" s="11">
        <v>4</v>
      </c>
      <c r="S103" s="11">
        <v>10</v>
      </c>
      <c r="U103" s="11">
        <v>29</v>
      </c>
    </row>
    <row r="104" spans="3:21" x14ac:dyDescent="0.35">
      <c r="C104" s="16">
        <v>3</v>
      </c>
      <c r="D104" s="16">
        <v>0</v>
      </c>
      <c r="F104" s="11">
        <v>35</v>
      </c>
      <c r="M104" s="11">
        <v>4</v>
      </c>
      <c r="N104" s="11">
        <v>4</v>
      </c>
      <c r="P104" s="11">
        <v>71</v>
      </c>
      <c r="R104" s="11">
        <v>13</v>
      </c>
      <c r="S104" s="11">
        <v>11</v>
      </c>
      <c r="T104" s="11">
        <v>16</v>
      </c>
      <c r="U104" s="11">
        <v>67</v>
      </c>
    </row>
    <row r="105" spans="3:21" x14ac:dyDescent="0.35">
      <c r="C105" s="15">
        <v>12</v>
      </c>
      <c r="D105" s="15">
        <v>12</v>
      </c>
      <c r="E105" s="11">
        <v>8</v>
      </c>
      <c r="F105" s="11">
        <v>98</v>
      </c>
      <c r="M105" s="11">
        <v>5</v>
      </c>
      <c r="N105" s="11">
        <v>6</v>
      </c>
      <c r="P105" s="11">
        <v>39</v>
      </c>
      <c r="R105" s="11">
        <v>12</v>
      </c>
      <c r="S105" s="11">
        <v>12</v>
      </c>
      <c r="T105" s="11">
        <v>11</v>
      </c>
      <c r="U105" s="11">
        <v>74</v>
      </c>
    </row>
    <row r="106" spans="3:21" x14ac:dyDescent="0.35">
      <c r="C106" s="16">
        <v>9</v>
      </c>
      <c r="D106" s="16">
        <v>8</v>
      </c>
      <c r="F106" s="11">
        <v>28</v>
      </c>
      <c r="M106" s="11">
        <v>10</v>
      </c>
      <c r="P106" s="11">
        <v>23</v>
      </c>
      <c r="R106" s="11">
        <v>6</v>
      </c>
      <c r="S106" s="11">
        <v>12</v>
      </c>
      <c r="U106" s="11">
        <v>39</v>
      </c>
    </row>
    <row r="107" spans="3:21" x14ac:dyDescent="0.35">
      <c r="C107" s="16">
        <v>16</v>
      </c>
      <c r="D107" s="16">
        <v>14</v>
      </c>
      <c r="E107" s="11">
        <v>13</v>
      </c>
      <c r="F107" s="11">
        <v>92</v>
      </c>
    </row>
    <row r="108" spans="3:21" x14ac:dyDescent="0.35">
      <c r="C108" s="16">
        <v>5</v>
      </c>
      <c r="D108" s="16">
        <v>7</v>
      </c>
      <c r="F108" s="11">
        <v>40</v>
      </c>
    </row>
    <row r="109" spans="3:21" x14ac:dyDescent="0.35">
      <c r="C109" s="16">
        <v>11</v>
      </c>
      <c r="D109" s="16">
        <v>11</v>
      </c>
      <c r="F109" s="11">
        <v>32</v>
      </c>
    </row>
    <row r="110" spans="3:21" x14ac:dyDescent="0.35">
      <c r="C110" s="16">
        <v>4</v>
      </c>
      <c r="D110" s="16">
        <v>6</v>
      </c>
      <c r="E110" s="11">
        <v>6</v>
      </c>
      <c r="F110" s="11">
        <v>92</v>
      </c>
    </row>
    <row r="111" spans="3:21" x14ac:dyDescent="0.35">
      <c r="C111" s="16">
        <v>3</v>
      </c>
      <c r="D111" s="16">
        <v>3</v>
      </c>
      <c r="E111" s="11">
        <v>7</v>
      </c>
      <c r="F111" s="11">
        <v>24</v>
      </c>
    </row>
    <row r="112" spans="3:21" x14ac:dyDescent="0.35">
      <c r="C112" s="16">
        <v>6</v>
      </c>
      <c r="D112" s="16">
        <v>8</v>
      </c>
      <c r="F112" s="11">
        <v>41</v>
      </c>
    </row>
    <row r="113" spans="3:6" x14ac:dyDescent="0.35">
      <c r="C113" s="16">
        <v>8</v>
      </c>
      <c r="D113" s="16">
        <v>8</v>
      </c>
      <c r="E113" s="11">
        <v>11</v>
      </c>
      <c r="F113" s="11">
        <v>126</v>
      </c>
    </row>
    <row r="114" spans="3:6" x14ac:dyDescent="0.35">
      <c r="C114" s="16">
        <v>8</v>
      </c>
      <c r="D114" s="16">
        <v>7</v>
      </c>
      <c r="F114" s="11">
        <v>34</v>
      </c>
    </row>
    <row r="115" spans="3:6" x14ac:dyDescent="0.35">
      <c r="C115" s="16">
        <v>12</v>
      </c>
      <c r="D115" s="16">
        <v>12</v>
      </c>
      <c r="F115" s="11">
        <v>57</v>
      </c>
    </row>
    <row r="116" spans="3:6" x14ac:dyDescent="0.35">
      <c r="C116" s="16">
        <v>7</v>
      </c>
      <c r="D116" s="16"/>
      <c r="F116" s="11">
        <v>79</v>
      </c>
    </row>
    <row r="117" spans="3:6" x14ac:dyDescent="0.35">
      <c r="C117" s="16">
        <v>8</v>
      </c>
      <c r="D117" s="16">
        <v>6</v>
      </c>
      <c r="E117" s="11">
        <v>6</v>
      </c>
      <c r="F117" s="11">
        <v>23</v>
      </c>
    </row>
    <row r="118" spans="3:6" x14ac:dyDescent="0.35">
      <c r="C118" s="16">
        <v>9</v>
      </c>
      <c r="D118" s="16"/>
      <c r="F118" s="11">
        <v>30</v>
      </c>
    </row>
    <row r="119" spans="3:6" x14ac:dyDescent="0.35">
      <c r="C119" s="16">
        <v>5</v>
      </c>
      <c r="D119" s="16">
        <v>5</v>
      </c>
      <c r="E119" s="11">
        <v>7</v>
      </c>
      <c r="F119" s="11">
        <v>85</v>
      </c>
    </row>
    <row r="120" spans="3:6" x14ac:dyDescent="0.35">
      <c r="C120" s="16">
        <v>5</v>
      </c>
      <c r="D120" s="16">
        <v>8</v>
      </c>
      <c r="F120" s="11">
        <v>30</v>
      </c>
    </row>
    <row r="121" spans="3:6" x14ac:dyDescent="0.35">
      <c r="C121" s="16">
        <v>23</v>
      </c>
      <c r="D121" s="16">
        <v>14</v>
      </c>
      <c r="F121" s="11">
        <v>53</v>
      </c>
    </row>
    <row r="122" spans="3:6" x14ac:dyDescent="0.35">
      <c r="C122" s="16">
        <v>16</v>
      </c>
      <c r="D122" s="16"/>
      <c r="F122" s="11">
        <v>52</v>
      </c>
    </row>
    <row r="123" spans="3:6" x14ac:dyDescent="0.35">
      <c r="C123" s="16">
        <v>15</v>
      </c>
      <c r="D123" s="16">
        <v>6</v>
      </c>
      <c r="E123" s="11">
        <v>9</v>
      </c>
      <c r="F123" s="11">
        <v>70</v>
      </c>
    </row>
    <row r="124" spans="3:6" x14ac:dyDescent="0.35">
      <c r="C124" s="16">
        <v>14</v>
      </c>
      <c r="D124" s="16">
        <v>13</v>
      </c>
      <c r="F124" s="11">
        <v>71</v>
      </c>
    </row>
    <row r="125" spans="3:6" x14ac:dyDescent="0.35">
      <c r="C125" s="16">
        <v>7</v>
      </c>
      <c r="D125" s="16">
        <v>2</v>
      </c>
      <c r="E125" s="11">
        <v>7</v>
      </c>
      <c r="F125" s="11">
        <v>42</v>
      </c>
    </row>
    <row r="126" spans="3:6" x14ac:dyDescent="0.35">
      <c r="C126" s="16">
        <v>6</v>
      </c>
      <c r="D126" s="16">
        <v>13</v>
      </c>
      <c r="E126" s="11">
        <v>3</v>
      </c>
      <c r="F126" s="11">
        <v>30</v>
      </c>
    </row>
    <row r="127" spans="3:6" x14ac:dyDescent="0.35">
      <c r="C127" s="16">
        <v>6</v>
      </c>
      <c r="D127" s="16"/>
      <c r="F127" s="11">
        <v>39</v>
      </c>
    </row>
    <row r="128" spans="3:6" x14ac:dyDescent="0.35">
      <c r="C128" s="16">
        <v>9</v>
      </c>
      <c r="D128" s="16"/>
      <c r="F128" s="11">
        <v>38</v>
      </c>
    </row>
    <row r="129" spans="2:21" x14ac:dyDescent="0.35">
      <c r="C129" s="16">
        <v>16</v>
      </c>
      <c r="D129" s="16">
        <v>14</v>
      </c>
      <c r="F129" s="11">
        <v>59</v>
      </c>
    </row>
    <row r="130" spans="2:21" x14ac:dyDescent="0.35">
      <c r="C130" s="16">
        <v>14</v>
      </c>
      <c r="D130" s="16">
        <v>14</v>
      </c>
      <c r="F130" s="11">
        <v>56</v>
      </c>
    </row>
    <row r="131" spans="2:21" x14ac:dyDescent="0.35">
      <c r="C131" s="16">
        <v>13</v>
      </c>
      <c r="D131" s="16">
        <v>10</v>
      </c>
      <c r="F131" s="11">
        <v>36</v>
      </c>
    </row>
    <row r="132" spans="2:21" x14ac:dyDescent="0.35">
      <c r="C132" s="16">
        <v>10</v>
      </c>
      <c r="D132" s="16">
        <v>8</v>
      </c>
      <c r="F132" s="11">
        <v>31</v>
      </c>
    </row>
    <row r="133" spans="2:21" x14ac:dyDescent="0.35">
      <c r="C133" s="16">
        <v>12</v>
      </c>
      <c r="D133" s="16">
        <v>8</v>
      </c>
      <c r="F133" s="11">
        <v>42</v>
      </c>
    </row>
    <row r="134" spans="2:21" x14ac:dyDescent="0.35">
      <c r="C134" s="16">
        <v>6</v>
      </c>
      <c r="D134" s="16">
        <v>10</v>
      </c>
      <c r="E134" s="11">
        <v>5</v>
      </c>
      <c r="F134" s="11">
        <v>110</v>
      </c>
    </row>
    <row r="135" spans="2:21" x14ac:dyDescent="0.35">
      <c r="C135" s="16">
        <v>8</v>
      </c>
      <c r="D135" s="16">
        <v>8</v>
      </c>
      <c r="F135" s="11">
        <v>27</v>
      </c>
    </row>
    <row r="136" spans="2:21" x14ac:dyDescent="0.35">
      <c r="C136" s="16">
        <v>10</v>
      </c>
      <c r="D136" s="16"/>
      <c r="F136" s="11">
        <v>22</v>
      </c>
    </row>
    <row r="137" spans="2:21" x14ac:dyDescent="0.35">
      <c r="C137" s="15">
        <v>10</v>
      </c>
      <c r="D137" s="15">
        <v>10</v>
      </c>
      <c r="E137" s="11">
        <v>4</v>
      </c>
      <c r="F137" s="11">
        <v>58</v>
      </c>
    </row>
    <row r="139" spans="2:21" x14ac:dyDescent="0.35">
      <c r="B139" s="4" t="s">
        <v>0</v>
      </c>
      <c r="C139" s="1">
        <f>AVERAGE(C5:C137)</f>
        <v>9.6691729323308273</v>
      </c>
      <c r="D139" s="1">
        <f>AVERAGE(D5:D137)</f>
        <v>9.7058823529411757</v>
      </c>
      <c r="E139" s="1">
        <f>AVERAGE(E5:E137)</f>
        <v>8.9285714285714288</v>
      </c>
      <c r="F139" s="1">
        <f>AVERAGE(F5:F137)</f>
        <v>56.766917293233085</v>
      </c>
      <c r="G139" s="1"/>
      <c r="H139" s="11">
        <f>AVERAGE(H5:H137)</f>
        <v>9.481481481481481</v>
      </c>
      <c r="I139" s="11">
        <f>AVERAGE(I5:I137)</f>
        <v>9.6981132075471699</v>
      </c>
      <c r="J139" s="11">
        <f>AVERAGE(J5:J137)</f>
        <v>9.1794871794871788</v>
      </c>
      <c r="K139" s="11">
        <f>AVERAGE(K5:K137)</f>
        <v>53.703703703703702</v>
      </c>
      <c r="L139" s="11"/>
      <c r="M139" s="11">
        <f>AVERAGE(M5:M137)</f>
        <v>7.166666666666667</v>
      </c>
      <c r="N139" s="11">
        <f>AVERAGE(N5:N137)</f>
        <v>7.7613636363636367</v>
      </c>
      <c r="O139" s="11">
        <f>AVERAGE(O5:O137)</f>
        <v>7.8</v>
      </c>
      <c r="P139" s="11">
        <f>AVERAGE(P5:P137)</f>
        <v>51.911764705882355</v>
      </c>
      <c r="Q139" s="11"/>
      <c r="R139" s="11">
        <f>AVERAGE(R5:R137)</f>
        <v>9.0392156862745097</v>
      </c>
      <c r="S139" s="11">
        <f>AVERAGE(S5:S137)</f>
        <v>9.3020833333333339</v>
      </c>
      <c r="T139" s="11">
        <f>AVERAGE(T5:T137)</f>
        <v>8.6617647058823533</v>
      </c>
      <c r="U139" s="11">
        <f>AVERAGE(U5:U137)</f>
        <v>50.323529411764703</v>
      </c>
    </row>
    <row r="140" spans="2:21" x14ac:dyDescent="0.35">
      <c r="B140" s="4" t="s">
        <v>1</v>
      </c>
      <c r="C140" s="1">
        <f>STDEV(C5:C137)</f>
        <v>4.4102528693242764</v>
      </c>
      <c r="D140" s="1">
        <f>STDEV(D5:D137)</f>
        <v>4.4728047189474394</v>
      </c>
      <c r="E140" s="1">
        <f>STDEV(E5:E137)</f>
        <v>4.8073658114968376</v>
      </c>
      <c r="F140" s="1">
        <f>STDEV(F5:F137)</f>
        <v>29.296521465361383</v>
      </c>
      <c r="G140" s="1"/>
      <c r="H140" s="11">
        <f t="shared" ref="H140:K140" si="0">STDEV(H5:H137)</f>
        <v>4.8631876367477984</v>
      </c>
      <c r="I140" s="11">
        <f t="shared" si="0"/>
        <v>4.9442464840084481</v>
      </c>
      <c r="J140" s="11">
        <f t="shared" si="0"/>
        <v>3.7966175726891906</v>
      </c>
      <c r="K140" s="11">
        <f t="shared" si="0"/>
        <v>27.431994561941742</v>
      </c>
      <c r="L140" s="11"/>
      <c r="M140" s="11">
        <f>STDEV(M5:M137)</f>
        <v>3.5041229841129695</v>
      </c>
      <c r="N140" s="11">
        <f>STDEV(N5:N137)</f>
        <v>5.017198738000471</v>
      </c>
      <c r="O140" s="11">
        <f>STDEV(O5:O137)</f>
        <v>5.5456780878938012</v>
      </c>
      <c r="P140" s="11">
        <f>STDEV(P5:P137)</f>
        <v>30.853888482308712</v>
      </c>
      <c r="Q140" s="11"/>
      <c r="R140" s="11">
        <f>STDEV(R5:R137)</f>
        <v>4.2610870379632049</v>
      </c>
      <c r="S140" s="11">
        <f>STDEV(S5:S137)</f>
        <v>4.8234510285231886</v>
      </c>
      <c r="T140" s="11">
        <f>STDEV(T5:T137)</f>
        <v>5.1328915772506196</v>
      </c>
      <c r="U140" s="11">
        <f>STDEV(U5:U137)</f>
        <v>27.9696305475148</v>
      </c>
    </row>
    <row r="141" spans="2:21" x14ac:dyDescent="0.35">
      <c r="B141" s="4" t="s">
        <v>2</v>
      </c>
      <c r="C141" s="1">
        <f>C140/SQRT(COUNT(C5:C137))</f>
        <v>0.38241742311134358</v>
      </c>
      <c r="D141" s="1">
        <f>D140/SQRT(COUNT(D5:D137))</f>
        <v>0.41002133633598087</v>
      </c>
      <c r="E141" s="1">
        <f>E140/SQRT(COUNT(E5:E137))</f>
        <v>0.57459011534370741</v>
      </c>
      <c r="F141" s="1">
        <f>F140/SQRT(COUNT(F5:F137))</f>
        <v>2.5403305834992236</v>
      </c>
      <c r="G141" s="1"/>
      <c r="H141" s="11">
        <f>H140/SQRT(COUNT(H5:H137))</f>
        <v>0.66179601296909418</v>
      </c>
      <c r="I141" s="11">
        <f>I140/SQRT(COUNT(I5:I137))</f>
        <v>0.67914448534472327</v>
      </c>
      <c r="J141" s="11">
        <f>J140/SQRT(COUNT(J5:J137))</f>
        <v>0.60794536261867127</v>
      </c>
      <c r="K141" s="11">
        <f>K140/SQRT(COUNT(K5:K137))</f>
        <v>3.7330216279755675</v>
      </c>
      <c r="L141" s="11"/>
      <c r="M141" s="11">
        <f>M140/SQRT(COUNT(M5:M137))</f>
        <v>0.34695987630075487</v>
      </c>
      <c r="N141" s="11">
        <f>N140/SQRT(COUNT(N5:N137))</f>
        <v>0.53483518252008255</v>
      </c>
      <c r="O141" s="11">
        <f>O140/SQRT(COUNT(O5:O137))</f>
        <v>0.8267008790574395</v>
      </c>
      <c r="P141" s="11">
        <f>P140/SQRT(COUNT(P5:P137))</f>
        <v>3.0549901872034284</v>
      </c>
      <c r="Q141" s="11"/>
      <c r="R141" s="11">
        <f>R140/SQRT(COUNT(R5:R137))</f>
        <v>0.42191048610490223</v>
      </c>
      <c r="S141" s="11">
        <f>S140/SQRT(COUNT(S5:S137))</f>
        <v>0.49229140913268843</v>
      </c>
      <c r="T141" s="11">
        <f>T140/SQRT(COUNT(T5:T137))</f>
        <v>0.62245453346610402</v>
      </c>
      <c r="U141" s="11">
        <f>U140/SQRT(COUNT(U5:U137))</f>
        <v>2.7694060964587113</v>
      </c>
    </row>
    <row r="142" spans="2:21" x14ac:dyDescent="0.35">
      <c r="L142" s="11"/>
      <c r="Q142" s="11"/>
    </row>
    <row r="143" spans="2:21" x14ac:dyDescent="0.35">
      <c r="B143" s="53" t="s">
        <v>69</v>
      </c>
      <c r="C143" s="45">
        <f>C139*100/C139-100</f>
        <v>0</v>
      </c>
      <c r="D143" s="45">
        <f>D139*100/D139-100</f>
        <v>0</v>
      </c>
      <c r="E143" s="45">
        <f>E139*100/E139-100</f>
        <v>0</v>
      </c>
      <c r="F143" s="45">
        <f>F139*100/F139-100</f>
        <v>0</v>
      </c>
      <c r="G143" s="45"/>
      <c r="H143" s="45">
        <f>H139*100/C139-100</f>
        <v>-1.9411324232475238</v>
      </c>
      <c r="I143" s="45">
        <f>I139*100/D139-100</f>
        <v>-8.0045740423088318E-2</v>
      </c>
      <c r="J143" s="45">
        <f>J139*100/E139-100</f>
        <v>2.8102564102564003</v>
      </c>
      <c r="K143" s="45">
        <f>K139*100/F139-100</f>
        <v>-5.3961246014226134</v>
      </c>
      <c r="L143" s="45"/>
      <c r="M143" s="46">
        <f>M139*100/C139-100</f>
        <v>-25.881285640228086</v>
      </c>
      <c r="N143" s="46">
        <f>N139*100/D139-100</f>
        <v>-20.034435261707983</v>
      </c>
      <c r="O143" s="46">
        <f>O139*100/E139-100</f>
        <v>-12.64</v>
      </c>
      <c r="P143" s="46">
        <f>P139*100/F139-100</f>
        <v>-8.5527853525516235</v>
      </c>
      <c r="Q143" s="22"/>
      <c r="R143" s="46">
        <f>R139*100/H139-100</f>
        <v>-4.6645220588235219</v>
      </c>
      <c r="S143" s="46">
        <f>S139*100/I139-100</f>
        <v>-4.0835765239948074</v>
      </c>
      <c r="T143" s="46">
        <f>T139*100/J139-100</f>
        <v>-5.6399934275385988</v>
      </c>
      <c r="U143" s="46">
        <f>U139*100/K139-100</f>
        <v>-6.294117647058826</v>
      </c>
    </row>
    <row r="144" spans="2:21" x14ac:dyDescent="0.35">
      <c r="B144" s="4" t="s">
        <v>2</v>
      </c>
      <c r="C144" s="45">
        <f>C141*100/C139</f>
        <v>3.9550168953194942</v>
      </c>
      <c r="D144" s="45">
        <f>D141*100/D139</f>
        <v>4.2244622531585909</v>
      </c>
      <c r="E144" s="45">
        <f>E141*100/E139</f>
        <v>6.4354092918495223</v>
      </c>
      <c r="F144" s="45">
        <f>F141*100/F139</f>
        <v>4.4750194384820761</v>
      </c>
      <c r="G144" s="45"/>
      <c r="H144" s="45">
        <f>H141*100/C139</f>
        <v>6.8443911139105387</v>
      </c>
      <c r="I144" s="45">
        <f>I141*100/D139</f>
        <v>6.9972462126426036</v>
      </c>
      <c r="J144" s="45">
        <f>J141*100/E139</f>
        <v>6.808988061329118</v>
      </c>
      <c r="K144" s="45">
        <f>K141*100/F139</f>
        <v>6.5760513446457018</v>
      </c>
      <c r="L144" s="45"/>
      <c r="M144" s="45">
        <f>M141*100/C139</f>
        <v>3.5883097626749918</v>
      </c>
      <c r="N144" s="45">
        <f>N141*100/D139</f>
        <v>5.5104230926311537</v>
      </c>
      <c r="O144" s="45">
        <f>O141*100/E139</f>
        <v>9.2590498454433234</v>
      </c>
      <c r="P144" s="45">
        <f>P141*100/F139</f>
        <v>5.3816383430206089</v>
      </c>
      <c r="Q144" s="19"/>
      <c r="R144" s="45">
        <f>R141*100/H139</f>
        <v>4.4498371581376404</v>
      </c>
      <c r="S144" s="45">
        <f>S141*100/I139</f>
        <v>5.0761565533137132</v>
      </c>
      <c r="T144" s="45">
        <f>T141*100/J139</f>
        <v>6.7809292751894024</v>
      </c>
      <c r="U144" s="45">
        <f>U141*100/K139</f>
        <v>5.1568251451300142</v>
      </c>
    </row>
    <row r="145" spans="3:17" x14ac:dyDescent="0.35">
      <c r="C145" s="19"/>
      <c r="L145" s="11"/>
      <c r="Q145" s="11"/>
    </row>
  </sheetData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1"/>
  <sheetViews>
    <sheetView workbookViewId="0">
      <selection activeCell="A3" sqref="A3"/>
    </sheetView>
  </sheetViews>
  <sheetFormatPr baseColWidth="10" defaultRowHeight="14.5" x14ac:dyDescent="0.35"/>
  <cols>
    <col min="2" max="2" width="12.36328125" style="11" customWidth="1"/>
    <col min="3" max="6" width="10.90625" style="11"/>
  </cols>
  <sheetData>
    <row r="1" spans="1:10" x14ac:dyDescent="0.35">
      <c r="A1" s="2" t="s">
        <v>70</v>
      </c>
      <c r="G1" s="1"/>
    </row>
    <row r="2" spans="1:10" x14ac:dyDescent="0.35">
      <c r="A2" s="1"/>
      <c r="G2" s="1"/>
    </row>
    <row r="3" spans="1:10" x14ac:dyDescent="0.35">
      <c r="A3" s="1"/>
      <c r="C3" s="4" t="s">
        <v>32</v>
      </c>
      <c r="D3" s="4" t="s">
        <v>60</v>
      </c>
      <c r="E3" s="4" t="s">
        <v>22</v>
      </c>
      <c r="F3" s="4" t="s">
        <v>59</v>
      </c>
      <c r="G3" s="4"/>
    </row>
    <row r="4" spans="1:10" x14ac:dyDescent="0.35">
      <c r="C4" s="11">
        <v>24.594195769798326</v>
      </c>
      <c r="D4" s="11">
        <v>8.0873433077234136</v>
      </c>
      <c r="E4" s="11">
        <v>6.2893081761006293</v>
      </c>
      <c r="F4" s="11">
        <v>3.3456005352960858</v>
      </c>
    </row>
    <row r="5" spans="1:10" x14ac:dyDescent="0.35">
      <c r="C5" s="11">
        <v>20.521239482864765</v>
      </c>
      <c r="D5" s="11">
        <v>3.8789759503491079</v>
      </c>
      <c r="E5" s="11">
        <v>7.9491255961844187</v>
      </c>
      <c r="F5" s="11">
        <v>8.3379655364091168</v>
      </c>
      <c r="I5" s="1"/>
      <c r="J5" s="1"/>
    </row>
    <row r="6" spans="1:10" x14ac:dyDescent="0.35">
      <c r="C6" s="11">
        <v>2.2930520522815865</v>
      </c>
      <c r="D6" s="11">
        <v>10.351966873706004</v>
      </c>
      <c r="E6" s="11">
        <v>3.7678975131876418</v>
      </c>
      <c r="F6" s="11">
        <v>14.7857192603655</v>
      </c>
      <c r="I6" s="1"/>
      <c r="J6" s="1"/>
    </row>
    <row r="7" spans="1:10" x14ac:dyDescent="0.35">
      <c r="C7" s="11">
        <v>18.975332068311197</v>
      </c>
      <c r="D7" s="11">
        <v>5.078720162519045</v>
      </c>
      <c r="E7" s="11">
        <v>3.2</v>
      </c>
      <c r="F7" s="11">
        <v>7.1454090746695247</v>
      </c>
      <c r="I7" s="1"/>
      <c r="J7" s="1"/>
    </row>
    <row r="8" spans="1:10" x14ac:dyDescent="0.35">
      <c r="C8" s="11">
        <v>16.899028305872413</v>
      </c>
      <c r="D8" s="11">
        <v>11.600928074245939</v>
      </c>
      <c r="E8" s="11">
        <v>5.9737156511350058</v>
      </c>
      <c r="F8" s="11">
        <v>9.9370652533951649</v>
      </c>
      <c r="I8" s="1"/>
      <c r="J8" s="1"/>
    </row>
    <row r="9" spans="1:10" x14ac:dyDescent="0.35">
      <c r="C9" s="11">
        <v>7.656967840735069</v>
      </c>
      <c r="D9" s="11">
        <v>16.901408450704224</v>
      </c>
      <c r="E9" s="11">
        <v>0</v>
      </c>
      <c r="F9" s="11">
        <v>3.598416696653473</v>
      </c>
      <c r="I9" s="1"/>
      <c r="J9" s="1"/>
    </row>
    <row r="10" spans="1:10" x14ac:dyDescent="0.35">
      <c r="C10" s="11">
        <v>3.3772374197906112</v>
      </c>
      <c r="D10" s="11">
        <v>14.630577907827361</v>
      </c>
      <c r="E10" s="11">
        <v>6.5919578114700075</v>
      </c>
      <c r="F10" s="11">
        <v>7.3152889539136803</v>
      </c>
      <c r="I10" s="1"/>
      <c r="J10" s="1"/>
    </row>
    <row r="11" spans="1:10" x14ac:dyDescent="0.35">
      <c r="C11" s="11">
        <v>0</v>
      </c>
      <c r="D11" s="11">
        <v>10.649627263045794</v>
      </c>
      <c r="E11" s="11">
        <v>17.182130584192439</v>
      </c>
      <c r="F11" s="11">
        <v>0</v>
      </c>
      <c r="I11" s="1"/>
      <c r="J11" s="1"/>
    </row>
    <row r="12" spans="1:10" x14ac:dyDescent="0.35">
      <c r="C12" s="11">
        <v>20.080321285140563</v>
      </c>
      <c r="D12" s="11">
        <v>16.43835616438356</v>
      </c>
      <c r="E12" s="11">
        <v>0</v>
      </c>
      <c r="F12" s="11">
        <v>12.9342723004694</v>
      </c>
      <c r="I12" s="1"/>
      <c r="J12" s="1"/>
    </row>
    <row r="13" spans="1:10" x14ac:dyDescent="0.35">
      <c r="C13" s="11">
        <v>3.9494470774091632</v>
      </c>
      <c r="D13" s="11">
        <v>11.855364552459989</v>
      </c>
      <c r="E13" s="11">
        <v>7.4349442379182156</v>
      </c>
      <c r="F13" s="11">
        <v>6.024096385542169</v>
      </c>
      <c r="I13" s="1"/>
      <c r="J13" s="1"/>
    </row>
    <row r="14" spans="1:10" x14ac:dyDescent="0.35">
      <c r="C14" s="11">
        <v>13.947001394700139</v>
      </c>
      <c r="D14" s="11">
        <v>1.7556179775280898</v>
      </c>
      <c r="E14" s="11">
        <v>7.0696359137504432</v>
      </c>
      <c r="F14" s="11">
        <v>7.090522335145355</v>
      </c>
      <c r="I14" s="1"/>
      <c r="J14" s="1"/>
    </row>
    <row r="15" spans="1:10" x14ac:dyDescent="0.35">
      <c r="C15" s="11">
        <v>4.1841004184100417</v>
      </c>
      <c r="D15" s="11">
        <v>0</v>
      </c>
      <c r="E15" s="11">
        <v>2.4975024975024973</v>
      </c>
      <c r="F15" s="11">
        <v>4.0584415584415581</v>
      </c>
      <c r="I15" s="1"/>
      <c r="J15" s="1"/>
    </row>
    <row r="16" spans="1:10" x14ac:dyDescent="0.35">
      <c r="C16" s="11">
        <v>13.170892327955221</v>
      </c>
      <c r="D16" s="11">
        <v>2.7548209366391188</v>
      </c>
      <c r="E16" s="11">
        <v>0</v>
      </c>
      <c r="F16" s="11">
        <v>4.4385264092321348</v>
      </c>
      <c r="I16" s="1"/>
      <c r="J16" s="1"/>
    </row>
    <row r="17" spans="3:10" x14ac:dyDescent="0.35">
      <c r="C17" s="11">
        <v>9.6618357487922708</v>
      </c>
      <c r="D17" s="11">
        <v>5.7405281285878305</v>
      </c>
      <c r="E17" s="11">
        <v>6.4020486555697831</v>
      </c>
      <c r="F17" s="11">
        <v>5.7570523891767413</v>
      </c>
      <c r="I17" s="1"/>
      <c r="J17" s="1"/>
    </row>
    <row r="18" spans="3:10" x14ac:dyDescent="0.35">
      <c r="C18" s="11">
        <v>6.2285892245406407</v>
      </c>
      <c r="D18" s="11">
        <v>13.324450366422385</v>
      </c>
      <c r="E18" s="11">
        <v>9.6432015429122462</v>
      </c>
      <c r="F18" s="11">
        <v>8.8105726872246706</v>
      </c>
      <c r="I18" s="1"/>
      <c r="J18" s="1"/>
    </row>
    <row r="19" spans="3:10" x14ac:dyDescent="0.35">
      <c r="C19" s="11">
        <v>5.5834729201563373</v>
      </c>
      <c r="D19" s="11">
        <v>8.7355317754968347</v>
      </c>
      <c r="E19" s="11">
        <v>17.857142857142858</v>
      </c>
      <c r="F19" s="11">
        <v>9.4117647058823515</v>
      </c>
      <c r="I19" s="1"/>
      <c r="J19" s="1"/>
    </row>
    <row r="20" spans="3:10" x14ac:dyDescent="0.35">
      <c r="C20" s="11">
        <v>6.6050198150594444</v>
      </c>
      <c r="D20" s="11">
        <v>12.484394506866415</v>
      </c>
      <c r="E20" s="11">
        <v>9.5011876484560567</v>
      </c>
      <c r="F20" s="11">
        <v>4.1271151465125877</v>
      </c>
      <c r="I20" s="1"/>
      <c r="J20" s="1"/>
    </row>
    <row r="21" spans="3:10" x14ac:dyDescent="0.35">
      <c r="C21" s="11">
        <v>11.428571428571429</v>
      </c>
      <c r="D21" s="11">
        <v>0</v>
      </c>
      <c r="E21" s="11">
        <v>4.0783034257748785</v>
      </c>
      <c r="F21" s="11">
        <v>4.8661800486618008</v>
      </c>
      <c r="I21" s="1"/>
      <c r="J21" s="1"/>
    </row>
    <row r="22" spans="3:10" x14ac:dyDescent="0.35">
      <c r="C22" s="11">
        <v>13.812154696132596</v>
      </c>
      <c r="D22" s="11">
        <v>8.2000820008200073</v>
      </c>
      <c r="E22" s="11">
        <v>15.847860538827259</v>
      </c>
      <c r="F22" s="11">
        <v>11.160714285714286</v>
      </c>
      <c r="I22" s="1"/>
      <c r="J22" s="1"/>
    </row>
    <row r="23" spans="3:10" x14ac:dyDescent="0.35">
      <c r="C23" s="11">
        <v>5.9630292188431726</v>
      </c>
      <c r="D23" s="11">
        <v>7.6045627376425857</v>
      </c>
      <c r="E23" s="11">
        <v>9.9651220727453911</v>
      </c>
      <c r="F23" s="11">
        <v>10.787486515641854</v>
      </c>
      <c r="I23" s="1"/>
      <c r="J23" s="1"/>
    </row>
    <row r="24" spans="3:10" x14ac:dyDescent="0.35">
      <c r="C24" s="11">
        <v>6.2344139650872812</v>
      </c>
      <c r="D24" s="11">
        <v>16.090104585679807</v>
      </c>
      <c r="E24" s="11">
        <v>7.9872204472843444</v>
      </c>
      <c r="F24" s="11">
        <v>3.5223670306445936</v>
      </c>
      <c r="I24" s="1"/>
      <c r="J24" s="1"/>
    </row>
    <row r="25" spans="3:10" x14ac:dyDescent="0.35">
      <c r="C25" s="11">
        <v>8.4530853761622993</v>
      </c>
      <c r="D25" s="11">
        <v>0</v>
      </c>
      <c r="E25" s="11">
        <v>10.422094841063053</v>
      </c>
      <c r="F25" s="11">
        <v>0</v>
      </c>
      <c r="I25" s="1"/>
      <c r="J25" s="1"/>
    </row>
    <row r="26" spans="3:10" x14ac:dyDescent="0.35">
      <c r="C26" s="11">
        <v>7.3475385745775164</v>
      </c>
      <c r="D26" s="11">
        <v>13.368983957219251</v>
      </c>
      <c r="E26" s="11">
        <v>10.478519035976248</v>
      </c>
      <c r="F26" s="11">
        <v>4.7192071731949037</v>
      </c>
      <c r="I26" s="1"/>
      <c r="J26" s="1"/>
    </row>
    <row r="27" spans="3:10" x14ac:dyDescent="0.35">
      <c r="C27" s="11">
        <v>11.520737327188941</v>
      </c>
      <c r="D27" s="11">
        <v>13.003901170351105</v>
      </c>
      <c r="E27" s="11">
        <v>0</v>
      </c>
      <c r="F27" s="11">
        <v>0</v>
      </c>
      <c r="I27" s="1"/>
      <c r="J27" s="1"/>
    </row>
    <row r="28" spans="3:10" x14ac:dyDescent="0.35">
      <c r="C28" s="11">
        <v>0</v>
      </c>
      <c r="D28" s="11">
        <v>11.881188118811881</v>
      </c>
      <c r="E28" s="11">
        <v>6.2227753578095841</v>
      </c>
      <c r="F28" s="11">
        <v>7.4887668497254118</v>
      </c>
      <c r="I28" s="1"/>
      <c r="J28" s="1"/>
    </row>
    <row r="29" spans="3:10" x14ac:dyDescent="0.35">
      <c r="C29" s="11">
        <v>12.857602057216328</v>
      </c>
      <c r="D29" s="11">
        <v>14.563106796116505</v>
      </c>
      <c r="E29" s="11">
        <v>0</v>
      </c>
      <c r="F29" s="11">
        <v>8.3775481709019815</v>
      </c>
      <c r="I29" s="1"/>
      <c r="J29" s="1"/>
    </row>
    <row r="30" spans="3:10" x14ac:dyDescent="0.35">
      <c r="C30" s="11">
        <v>6.8744271310724114</v>
      </c>
      <c r="D30" s="11">
        <v>9.6525096525096519</v>
      </c>
      <c r="E30" s="11">
        <v>0</v>
      </c>
      <c r="F30" s="11">
        <v>7.191657677094569</v>
      </c>
      <c r="I30" s="1"/>
      <c r="J30" s="1"/>
    </row>
    <row r="31" spans="3:10" x14ac:dyDescent="0.35">
      <c r="C31" s="11">
        <v>8.8183421516754841</v>
      </c>
      <c r="D31" s="11">
        <v>7.4349442379182156</v>
      </c>
      <c r="E31" s="11">
        <v>3.9888312724371762</v>
      </c>
      <c r="F31" s="11">
        <v>10.050251256281408</v>
      </c>
      <c r="I31" s="1"/>
      <c r="J31" s="1"/>
    </row>
    <row r="32" spans="3:10" x14ac:dyDescent="0.35">
      <c r="C32" s="11">
        <v>14.049877063575694</v>
      </c>
      <c r="D32" s="11">
        <v>9.65561635017702</v>
      </c>
      <c r="E32" s="11">
        <v>8.9325591782045546</v>
      </c>
      <c r="F32" s="11">
        <v>6.1957868649318462</v>
      </c>
      <c r="I32" s="1"/>
      <c r="J32" s="1"/>
    </row>
    <row r="33" spans="3:10" x14ac:dyDescent="0.35">
      <c r="C33" s="11">
        <v>6.337135614702154</v>
      </c>
      <c r="D33" s="11">
        <v>11.997600479904021</v>
      </c>
      <c r="E33" s="11">
        <v>6.095702529716549</v>
      </c>
      <c r="F33" s="11">
        <v>0</v>
      </c>
      <c r="I33" s="1"/>
      <c r="J33" s="1"/>
    </row>
    <row r="34" spans="3:10" x14ac:dyDescent="0.35">
      <c r="C34" s="11">
        <v>16.077170418006428</v>
      </c>
      <c r="D34" s="11">
        <v>4.426737494466578</v>
      </c>
      <c r="E34" s="11">
        <v>0</v>
      </c>
      <c r="F34" s="11">
        <v>4.34593654932638</v>
      </c>
      <c r="I34" s="1"/>
      <c r="J34" s="1"/>
    </row>
    <row r="35" spans="3:10" x14ac:dyDescent="0.35">
      <c r="C35" s="11">
        <v>9.6930533117932143</v>
      </c>
      <c r="D35" s="11">
        <v>18.424689083371721</v>
      </c>
      <c r="E35" s="11">
        <v>9.9933377748167889</v>
      </c>
      <c r="F35" s="11">
        <v>9.9186669311644504</v>
      </c>
      <c r="I35" s="1"/>
      <c r="J35" s="1"/>
    </row>
    <row r="36" spans="3:10" x14ac:dyDescent="0.35">
      <c r="C36" s="11">
        <v>12.881064834693001</v>
      </c>
      <c r="D36" s="11">
        <v>7.4074074074074074</v>
      </c>
      <c r="E36" s="11">
        <v>6.064281382656155</v>
      </c>
      <c r="F36" s="11">
        <v>14.908684308609764</v>
      </c>
      <c r="I36" s="1"/>
      <c r="J36" s="1"/>
    </row>
    <row r="37" spans="3:10" x14ac:dyDescent="0.35">
      <c r="C37" s="11">
        <v>15.508684863523573</v>
      </c>
      <c r="D37" s="11">
        <v>14.367816091954024</v>
      </c>
      <c r="E37" s="11">
        <v>6.2617407639323739</v>
      </c>
      <c r="F37" s="11">
        <v>6.8399452804377576</v>
      </c>
      <c r="I37" s="1"/>
      <c r="J37" s="1"/>
    </row>
    <row r="38" spans="3:10" x14ac:dyDescent="0.35">
      <c r="C38" s="11">
        <v>0</v>
      </c>
      <c r="D38" s="11">
        <v>0</v>
      </c>
      <c r="E38" s="11">
        <v>5.2301255230125525</v>
      </c>
      <c r="F38" s="11">
        <v>0</v>
      </c>
      <c r="I38" s="1"/>
      <c r="J38" s="1"/>
    </row>
    <row r="39" spans="3:10" x14ac:dyDescent="0.35">
      <c r="C39" s="11">
        <v>12.718600953895072</v>
      </c>
      <c r="D39" s="11">
        <v>9.0090090090090094</v>
      </c>
      <c r="E39" s="11">
        <v>0</v>
      </c>
      <c r="F39" s="11">
        <v>11.980830670926517</v>
      </c>
      <c r="I39" s="1"/>
      <c r="J39" s="1"/>
    </row>
    <row r="40" spans="3:10" x14ac:dyDescent="0.35">
      <c r="C40" s="11">
        <v>0</v>
      </c>
      <c r="D40" s="11">
        <v>2.7901785714285716</v>
      </c>
      <c r="E40" s="11">
        <v>2.3934897079942554</v>
      </c>
      <c r="F40" s="11">
        <v>3.5752592062924564</v>
      </c>
      <c r="I40" s="1"/>
      <c r="J40" s="1"/>
    </row>
    <row r="41" spans="3:10" x14ac:dyDescent="0.35">
      <c r="C41" s="11">
        <v>7.8003120124804992</v>
      </c>
      <c r="D41" s="11">
        <v>0</v>
      </c>
      <c r="E41" s="11">
        <v>9.0909090909090899</v>
      </c>
      <c r="F41" s="11">
        <v>13.233348037053375</v>
      </c>
      <c r="I41" s="1"/>
      <c r="J41" s="1"/>
    </row>
    <row r="42" spans="3:10" x14ac:dyDescent="0.35">
      <c r="C42" s="11">
        <v>8.3194675540765388</v>
      </c>
      <c r="D42" s="11">
        <v>5.8858151854031782</v>
      </c>
      <c r="E42" s="11">
        <v>0</v>
      </c>
      <c r="F42" s="11">
        <v>7.6844262295081975</v>
      </c>
      <c r="I42" s="1"/>
      <c r="J42" s="1"/>
    </row>
    <row r="43" spans="3:10" x14ac:dyDescent="0.35">
      <c r="C43" s="11">
        <v>7.6190476190476186</v>
      </c>
      <c r="D43" s="11">
        <v>2.4354603019970775</v>
      </c>
      <c r="E43" s="11">
        <v>4.9236829148202856</v>
      </c>
      <c r="F43" s="11">
        <v>5.2438384897745154</v>
      </c>
      <c r="I43" s="1"/>
      <c r="J43" s="1"/>
    </row>
    <row r="44" spans="3:10" x14ac:dyDescent="0.35">
      <c r="C44" s="11">
        <v>12.366034624896949</v>
      </c>
      <c r="D44" s="11">
        <v>9.4876660341555965</v>
      </c>
      <c r="E44" s="11">
        <v>5.2521008403361344</v>
      </c>
      <c r="F44" s="11">
        <v>3.0854674483184197</v>
      </c>
      <c r="I44" s="1"/>
      <c r="J44" s="1"/>
    </row>
    <row r="45" spans="3:10" x14ac:dyDescent="0.35">
      <c r="C45" s="11">
        <v>7.4266617155588559</v>
      </c>
      <c r="D45" s="11">
        <v>14.184397163120567</v>
      </c>
      <c r="E45" s="11">
        <v>0</v>
      </c>
      <c r="F45" s="11">
        <v>0</v>
      </c>
      <c r="I45" s="1"/>
      <c r="J45" s="1"/>
    </row>
    <row r="46" spans="3:10" x14ac:dyDescent="0.35">
      <c r="C46" s="11">
        <v>9.250693802035153</v>
      </c>
      <c r="D46" s="11">
        <v>2.4673081667900321</v>
      </c>
      <c r="E46" s="11">
        <v>3.1545741324921135</v>
      </c>
      <c r="F46" s="11">
        <v>3.8789759503491079</v>
      </c>
      <c r="I46" s="1"/>
      <c r="J46" s="1"/>
    </row>
    <row r="47" spans="3:10" x14ac:dyDescent="0.35">
      <c r="C47" s="11">
        <v>6.455777921239509</v>
      </c>
      <c r="D47" s="11">
        <v>3.6258158085569252</v>
      </c>
      <c r="E47" s="11">
        <v>4.3516100957354222</v>
      </c>
      <c r="F47" s="11">
        <v>10.522623640827778</v>
      </c>
      <c r="I47" s="1"/>
      <c r="J47" s="1"/>
    </row>
    <row r="48" spans="3:10" x14ac:dyDescent="0.35">
      <c r="C48" s="11">
        <v>4.9627791563275432</v>
      </c>
      <c r="D48" s="11">
        <v>3.2530904359141188</v>
      </c>
      <c r="E48" s="11">
        <v>7.8554595443833461</v>
      </c>
      <c r="F48" s="11">
        <v>11.990407673860911</v>
      </c>
      <c r="I48" s="1"/>
      <c r="J48" s="1"/>
    </row>
    <row r="49" spans="3:10" x14ac:dyDescent="0.35">
      <c r="C49" s="11">
        <v>13.271400132714001</v>
      </c>
      <c r="D49" s="11">
        <v>15.760441292356184</v>
      </c>
      <c r="E49" s="11">
        <v>0</v>
      </c>
      <c r="F49" s="11">
        <v>3.8880248833592539</v>
      </c>
      <c r="I49" s="1"/>
      <c r="J49" s="1"/>
    </row>
    <row r="50" spans="3:10" x14ac:dyDescent="0.35">
      <c r="C50" s="11">
        <v>8.7051142546245917</v>
      </c>
      <c r="D50" s="11">
        <v>4.5998160073597054</v>
      </c>
      <c r="E50" s="11">
        <v>4.0551500405515002</v>
      </c>
      <c r="F50" s="11">
        <v>0</v>
      </c>
      <c r="I50" s="1"/>
      <c r="J50" s="1"/>
    </row>
    <row r="51" spans="3:10" x14ac:dyDescent="0.35">
      <c r="C51" s="11">
        <v>4.0617384240454921</v>
      </c>
      <c r="D51" s="11">
        <v>0</v>
      </c>
      <c r="E51" s="11">
        <v>10.434782608695652</v>
      </c>
      <c r="F51" s="11">
        <v>10.060362173038229</v>
      </c>
      <c r="I51" s="1"/>
      <c r="J51" s="1"/>
    </row>
    <row r="52" spans="3:10" x14ac:dyDescent="0.35">
      <c r="C52" s="11">
        <v>6.2972292191435759</v>
      </c>
      <c r="D52" s="11">
        <v>0</v>
      </c>
      <c r="E52" s="11">
        <v>0</v>
      </c>
      <c r="F52" s="11">
        <v>0</v>
      </c>
      <c r="I52" s="1"/>
      <c r="J52" s="1"/>
    </row>
    <row r="53" spans="3:10" x14ac:dyDescent="0.35">
      <c r="C53" s="11">
        <v>9.5625149414295958</v>
      </c>
      <c r="D53" s="11">
        <v>0</v>
      </c>
      <c r="E53" s="11">
        <v>4.997501249375313</v>
      </c>
      <c r="F53" s="11">
        <v>10.204081632653061</v>
      </c>
      <c r="I53" s="1"/>
      <c r="J53" s="1"/>
    </row>
    <row r="54" spans="3:10" x14ac:dyDescent="0.35">
      <c r="C54" s="11">
        <v>19.047619047619051</v>
      </c>
      <c r="D54" s="11">
        <v>13.686131386861314</v>
      </c>
      <c r="E54" s="11">
        <v>5.6085249579360621</v>
      </c>
      <c r="F54" s="11">
        <v>5.8479532163742682</v>
      </c>
      <c r="I54" s="1"/>
      <c r="J54" s="1"/>
    </row>
    <row r="55" spans="3:10" x14ac:dyDescent="0.35">
      <c r="C55" s="11">
        <v>0</v>
      </c>
      <c r="D55" s="11">
        <v>8.676789587852495</v>
      </c>
      <c r="E55" s="11">
        <v>0</v>
      </c>
      <c r="F55" s="11">
        <v>2.8208744710860367</v>
      </c>
      <c r="I55" s="1"/>
      <c r="J55" s="1"/>
    </row>
    <row r="56" spans="3:10" x14ac:dyDescent="0.35">
      <c r="C56" s="11">
        <v>10.37344398340249</v>
      </c>
      <c r="D56" s="11">
        <v>5.793742757821553</v>
      </c>
      <c r="E56" s="11">
        <v>0</v>
      </c>
      <c r="F56" s="11">
        <v>0</v>
      </c>
      <c r="I56" s="1"/>
      <c r="J56" s="1"/>
    </row>
    <row r="57" spans="3:10" x14ac:dyDescent="0.35">
      <c r="C57" s="11">
        <v>1.9459038723487061</v>
      </c>
      <c r="D57" s="11">
        <v>16.778523489932887</v>
      </c>
      <c r="E57" s="11">
        <v>14.9812734082397</v>
      </c>
      <c r="F57" s="11">
        <v>13.831258644536653</v>
      </c>
      <c r="I57" s="1"/>
      <c r="J57" s="1"/>
    </row>
    <row r="58" spans="3:10" x14ac:dyDescent="0.35">
      <c r="C58" s="11">
        <v>0</v>
      </c>
      <c r="D58" s="11">
        <v>14.785608674223756</v>
      </c>
      <c r="E58" s="11">
        <v>0</v>
      </c>
      <c r="F58" s="11">
        <v>7.7439339184305629</v>
      </c>
      <c r="I58" s="1"/>
      <c r="J58" s="1"/>
    </row>
    <row r="59" spans="3:10" x14ac:dyDescent="0.35">
      <c r="C59" s="11">
        <v>6.1519532451553358</v>
      </c>
      <c r="D59" s="11">
        <v>0</v>
      </c>
      <c r="E59" s="11">
        <v>3.3500837520938025</v>
      </c>
      <c r="F59" s="11">
        <v>7.0150824272185188</v>
      </c>
      <c r="I59" s="1"/>
      <c r="J59" s="1"/>
    </row>
    <row r="60" spans="3:10" x14ac:dyDescent="0.35">
      <c r="C60" s="11">
        <v>18.022657054582904</v>
      </c>
      <c r="D60" s="11">
        <v>0</v>
      </c>
      <c r="E60" s="11">
        <v>5.6085249579360621</v>
      </c>
      <c r="F60" s="11">
        <v>3.8138825324180017</v>
      </c>
      <c r="I60" s="1"/>
      <c r="J60" s="1"/>
    </row>
    <row r="61" spans="3:10" x14ac:dyDescent="0.35">
      <c r="C61" s="11">
        <v>13.234515616728428</v>
      </c>
      <c r="D61" s="11">
        <v>9.6015362457993287</v>
      </c>
      <c r="E61" s="11">
        <v>6.2189054726368154</v>
      </c>
      <c r="F61" s="11">
        <v>0</v>
      </c>
      <c r="I61" s="1"/>
      <c r="J61" s="1"/>
    </row>
    <row r="62" spans="3:10" x14ac:dyDescent="0.35">
      <c r="C62" s="11">
        <v>14.914243102162565</v>
      </c>
      <c r="D62" s="11">
        <v>0</v>
      </c>
      <c r="E62" s="11">
        <v>7.2437522636725822</v>
      </c>
      <c r="F62" s="11">
        <v>18.921475875118258</v>
      </c>
      <c r="I62" s="1"/>
      <c r="J62" s="1"/>
    </row>
    <row r="63" spans="3:10" x14ac:dyDescent="0.35">
      <c r="C63" s="11">
        <v>6.9962686567164178</v>
      </c>
      <c r="D63" s="11">
        <v>0</v>
      </c>
      <c r="E63" s="11">
        <v>5.6274620146314014</v>
      </c>
      <c r="F63" s="11">
        <v>15.006002400960384</v>
      </c>
      <c r="I63" s="1"/>
      <c r="J63" s="1"/>
    </row>
    <row r="64" spans="3:10" x14ac:dyDescent="0.35">
      <c r="C64" s="11">
        <v>3.825554705432288</v>
      </c>
      <c r="D64" s="11">
        <v>4.9455984174085073</v>
      </c>
      <c r="E64" s="11">
        <v>0</v>
      </c>
      <c r="F64" s="11">
        <v>13.413816230717639</v>
      </c>
      <c r="I64" s="1"/>
      <c r="J64" s="1"/>
    </row>
    <row r="65" spans="3:10" x14ac:dyDescent="0.35">
      <c r="C65" s="11">
        <v>14.463407578825572</v>
      </c>
      <c r="D65" s="11">
        <v>4.395604395604396</v>
      </c>
      <c r="E65" s="11">
        <v>4.2211903756859428</v>
      </c>
      <c r="F65" s="11">
        <v>10.584250635055039</v>
      </c>
      <c r="I65" s="1"/>
      <c r="J65" s="1"/>
    </row>
    <row r="66" spans="3:10" x14ac:dyDescent="0.35">
      <c r="C66" s="11">
        <v>8.8691796008869179</v>
      </c>
      <c r="D66" s="11">
        <v>0</v>
      </c>
      <c r="E66" s="11">
        <v>4.522840343735866</v>
      </c>
      <c r="F66" s="11">
        <v>14.025245441795233</v>
      </c>
      <c r="I66" s="1"/>
      <c r="J66" s="1"/>
    </row>
    <row r="67" spans="3:10" x14ac:dyDescent="0.35">
      <c r="C67" s="11">
        <v>3.2797638570022962</v>
      </c>
      <c r="D67" s="11">
        <v>0</v>
      </c>
      <c r="E67" s="11">
        <v>4.0032025620496396</v>
      </c>
      <c r="F67" s="11">
        <v>20.868113522537563</v>
      </c>
      <c r="I67" s="1"/>
      <c r="J67" s="1"/>
    </row>
    <row r="68" spans="3:10" x14ac:dyDescent="0.35">
      <c r="C68" s="11">
        <v>5.385029617662898</v>
      </c>
      <c r="D68" s="11">
        <v>0</v>
      </c>
      <c r="E68" s="11">
        <v>0</v>
      </c>
      <c r="F68" s="11">
        <v>11.848341232227487</v>
      </c>
      <c r="I68" s="1"/>
      <c r="J68" s="1"/>
    </row>
    <row r="69" spans="3:10" x14ac:dyDescent="0.35">
      <c r="C69" s="11">
        <v>12.158054711246201</v>
      </c>
      <c r="D69" s="11">
        <v>6.9036934760096651</v>
      </c>
      <c r="E69" s="11">
        <v>7.4239049740163319</v>
      </c>
      <c r="F69" s="11">
        <v>22.014309301045682</v>
      </c>
      <c r="I69" s="1"/>
      <c r="J69" s="1"/>
    </row>
    <row r="70" spans="3:10" x14ac:dyDescent="0.35">
      <c r="C70" s="11">
        <v>5.5279159756771694</v>
      </c>
      <c r="D70" s="11">
        <v>0</v>
      </c>
      <c r="E70" s="11">
        <v>3.0102347983142685</v>
      </c>
      <c r="F70" s="11">
        <v>4.5998160073597054</v>
      </c>
      <c r="I70" s="1"/>
      <c r="J70" s="1"/>
    </row>
    <row r="71" spans="3:10" x14ac:dyDescent="0.35">
      <c r="C71" s="11">
        <v>0</v>
      </c>
      <c r="D71" s="11">
        <v>3.9370078740157481</v>
      </c>
      <c r="E71" s="11">
        <v>0</v>
      </c>
      <c r="F71" s="11">
        <v>6.7249495628782787</v>
      </c>
      <c r="I71" s="1"/>
      <c r="J71" s="1"/>
    </row>
    <row r="72" spans="3:10" x14ac:dyDescent="0.35">
      <c r="C72" s="11">
        <v>6.9962686567164178</v>
      </c>
      <c r="D72" s="11">
        <v>0</v>
      </c>
      <c r="E72" s="11">
        <v>5.4719562243502047</v>
      </c>
      <c r="F72" s="11">
        <v>14.895729890764647</v>
      </c>
      <c r="I72" s="1"/>
      <c r="J72" s="1"/>
    </row>
    <row r="73" spans="3:10" x14ac:dyDescent="0.35">
      <c r="C73" s="11">
        <v>0</v>
      </c>
      <c r="D73" s="11">
        <v>17.889087656529519</v>
      </c>
      <c r="E73" s="11">
        <v>14.630577907827361</v>
      </c>
      <c r="F73" s="11">
        <v>4.3725404459991255</v>
      </c>
      <c r="I73" s="1"/>
      <c r="J73" s="1"/>
    </row>
    <row r="74" spans="3:10" x14ac:dyDescent="0.35">
      <c r="C74" s="11">
        <v>6.7430883344571813</v>
      </c>
      <c r="D74" s="11">
        <v>0</v>
      </c>
      <c r="E74" s="11">
        <v>19.710906701708279</v>
      </c>
      <c r="F74" s="11">
        <v>0</v>
      </c>
      <c r="I74" s="1"/>
      <c r="J74" s="1"/>
    </row>
    <row r="75" spans="3:10" x14ac:dyDescent="0.35">
      <c r="C75" s="11">
        <v>4.9236829148202856</v>
      </c>
      <c r="D75" s="11">
        <v>14.563106796116505</v>
      </c>
      <c r="E75" s="11">
        <v>19.230769230769234</v>
      </c>
      <c r="F75" s="11">
        <v>8.8028169014084519</v>
      </c>
      <c r="I75" s="1"/>
      <c r="J75" s="1"/>
    </row>
    <row r="76" spans="3:10" x14ac:dyDescent="0.35">
      <c r="C76" s="11">
        <v>6.337135614702154</v>
      </c>
      <c r="D76" s="11">
        <v>12.755102040816325</v>
      </c>
      <c r="E76" s="11">
        <v>13.114754098360656</v>
      </c>
      <c r="F76" s="11">
        <v>5.7736720554272516</v>
      </c>
      <c r="I76" s="1"/>
      <c r="J76" s="1"/>
    </row>
    <row r="77" spans="3:10" x14ac:dyDescent="0.35">
      <c r="C77" s="11">
        <v>16.811431773606053</v>
      </c>
      <c r="D77" s="11">
        <v>20.66115702479339</v>
      </c>
      <c r="E77" s="11">
        <v>0</v>
      </c>
      <c r="F77" s="11">
        <v>13.042060645582001</v>
      </c>
      <c r="I77" s="1"/>
      <c r="J77" s="1"/>
    </row>
    <row r="78" spans="3:10" x14ac:dyDescent="0.35">
      <c r="C78" s="11">
        <v>7.1530758226037188</v>
      </c>
      <c r="D78" s="11">
        <v>11.999040076793857</v>
      </c>
      <c r="E78" s="11">
        <v>9.0171325518485119</v>
      </c>
      <c r="F78" s="11">
        <v>4.8875855327468232</v>
      </c>
      <c r="I78" s="1"/>
      <c r="J78" s="1"/>
    </row>
    <row r="79" spans="3:10" x14ac:dyDescent="0.35">
      <c r="C79" s="11">
        <v>0</v>
      </c>
      <c r="D79" s="11">
        <v>16.7973124300112</v>
      </c>
      <c r="E79" s="11">
        <v>19.828155981493719</v>
      </c>
      <c r="F79" s="11">
        <v>13.050640634533201</v>
      </c>
      <c r="I79" s="1"/>
      <c r="J79" s="1"/>
    </row>
    <row r="80" spans="3:10" x14ac:dyDescent="0.35">
      <c r="C80" s="11">
        <v>3.7160906726124114</v>
      </c>
      <c r="D80" s="11">
        <v>0</v>
      </c>
      <c r="E80" s="11">
        <v>0</v>
      </c>
      <c r="F80" s="11">
        <v>4.6285582041194164</v>
      </c>
      <c r="I80" s="1"/>
      <c r="J80" s="1"/>
    </row>
    <row r="81" spans="3:10" x14ac:dyDescent="0.35">
      <c r="C81" s="11">
        <v>0</v>
      </c>
      <c r="D81" s="11">
        <v>10.924981791697014</v>
      </c>
      <c r="E81" s="11">
        <v>9.5693779904306222</v>
      </c>
      <c r="F81" s="11">
        <v>3.8211692777990067</v>
      </c>
      <c r="I81" s="1"/>
      <c r="J81" s="1"/>
    </row>
    <row r="82" spans="3:10" x14ac:dyDescent="0.35">
      <c r="C82" s="11">
        <v>0</v>
      </c>
      <c r="D82" s="11">
        <v>4.8053820278712163</v>
      </c>
      <c r="E82" s="11">
        <v>11.033468186833396</v>
      </c>
      <c r="F82" s="11">
        <v>3.8461538461538463</v>
      </c>
      <c r="I82" s="1"/>
      <c r="J82" s="1"/>
    </row>
    <row r="83" spans="3:10" x14ac:dyDescent="0.35">
      <c r="C83" s="11">
        <v>12.449424214130095</v>
      </c>
      <c r="D83" s="11">
        <v>9.7719869706840381</v>
      </c>
      <c r="E83" s="11">
        <v>5.1880674448767836</v>
      </c>
      <c r="F83" s="11">
        <v>12.4576062914721</v>
      </c>
      <c r="I83" s="1"/>
      <c r="J83" s="1"/>
    </row>
    <row r="84" spans="3:10" x14ac:dyDescent="0.35">
      <c r="C84" s="11">
        <v>5.5005500550055002</v>
      </c>
      <c r="D84" s="11">
        <v>11.79245283018868</v>
      </c>
      <c r="E84" s="11">
        <v>12.998266897746968</v>
      </c>
      <c r="F84" s="11">
        <v>6.1967467079783116</v>
      </c>
      <c r="I84" s="1"/>
      <c r="J84" s="1"/>
    </row>
    <row r="85" spans="3:10" x14ac:dyDescent="0.35">
      <c r="C85" s="11">
        <v>9.316770186335404</v>
      </c>
      <c r="D85" s="11">
        <v>8.6475268073331026</v>
      </c>
      <c r="E85" s="11">
        <v>13.146362839614374</v>
      </c>
      <c r="F85" s="11">
        <v>8.0321285140562235</v>
      </c>
      <c r="I85" s="1"/>
      <c r="J85" s="1"/>
    </row>
    <row r="86" spans="3:10" x14ac:dyDescent="0.35">
      <c r="C86" s="11">
        <v>0</v>
      </c>
      <c r="D86" s="11">
        <v>6.6511473229132028</v>
      </c>
      <c r="E86" s="11">
        <v>5.112474437627812</v>
      </c>
      <c r="F86" s="11">
        <v>4.1841004184100417</v>
      </c>
      <c r="I86" s="1"/>
      <c r="J86" s="1"/>
    </row>
    <row r="87" spans="3:10" x14ac:dyDescent="0.35">
      <c r="C87" s="11">
        <v>3.3670033670033668</v>
      </c>
      <c r="D87" s="11">
        <v>13.365410318096766</v>
      </c>
      <c r="E87" s="11">
        <v>6.2735257214554583</v>
      </c>
      <c r="F87" s="11">
        <v>10.533707865168539</v>
      </c>
      <c r="I87" s="1"/>
      <c r="J87" s="1"/>
    </row>
    <row r="88" spans="3:10" x14ac:dyDescent="0.35">
      <c r="C88" s="11">
        <v>12.568077084206116</v>
      </c>
      <c r="D88" s="11">
        <v>11.692487576731949</v>
      </c>
      <c r="E88" s="11">
        <v>13.966480446927376</v>
      </c>
      <c r="F88" s="11">
        <v>6.3959066197633518</v>
      </c>
      <c r="I88" s="1"/>
      <c r="J88" s="1"/>
    </row>
    <row r="89" spans="3:10" x14ac:dyDescent="0.35">
      <c r="C89" s="11">
        <v>6.2853551225644253</v>
      </c>
      <c r="D89" s="11">
        <v>10.615711252653927</v>
      </c>
      <c r="E89" s="11">
        <v>5.793742757821553</v>
      </c>
      <c r="F89" s="11">
        <v>8.4033613445378155</v>
      </c>
      <c r="I89" s="1"/>
      <c r="J89" s="1"/>
    </row>
    <row r="90" spans="3:10" x14ac:dyDescent="0.35">
      <c r="C90" s="11">
        <v>7.1428571428571423</v>
      </c>
      <c r="D90" s="11">
        <v>15.910898965791567</v>
      </c>
      <c r="E90" s="11">
        <v>7.770007770007771</v>
      </c>
      <c r="F90" s="11">
        <v>4.1476565740356701</v>
      </c>
      <c r="I90" s="1"/>
      <c r="J90" s="1"/>
    </row>
    <row r="91" spans="3:10" x14ac:dyDescent="0.35">
      <c r="C91" s="11">
        <v>2.8669724770642198</v>
      </c>
      <c r="D91" s="11">
        <v>12.333497779970399</v>
      </c>
      <c r="E91" s="11">
        <v>8.0299785867237681</v>
      </c>
      <c r="F91" s="11">
        <v>13.204225352112678</v>
      </c>
      <c r="I91" s="1"/>
      <c r="J91" s="1"/>
    </row>
    <row r="92" spans="3:10" x14ac:dyDescent="0.35">
      <c r="C92" s="11">
        <v>4.3103448275862064</v>
      </c>
      <c r="D92" s="11">
        <v>3.9808917197452227</v>
      </c>
      <c r="E92" s="11">
        <v>8.6206896551724128</v>
      </c>
      <c r="F92" s="11">
        <v>6.9783670621074672</v>
      </c>
      <c r="I92" s="1"/>
      <c r="J92" s="1"/>
    </row>
    <row r="93" spans="3:10" x14ac:dyDescent="0.35">
      <c r="C93" s="11">
        <v>12.982797792924375</v>
      </c>
      <c r="D93" s="11">
        <v>9.8392915710068873</v>
      </c>
      <c r="E93" s="11">
        <v>0</v>
      </c>
      <c r="F93" s="11">
        <v>4.5955882352941178</v>
      </c>
      <c r="I93" s="1"/>
      <c r="J93" s="1"/>
    </row>
    <row r="94" spans="3:10" x14ac:dyDescent="0.35">
      <c r="C94" s="11">
        <v>0</v>
      </c>
      <c r="D94" s="11">
        <v>10.683760683760683</v>
      </c>
      <c r="E94" s="11">
        <v>6.4267352185089974</v>
      </c>
      <c r="F94" s="11">
        <v>17.035775127768314</v>
      </c>
      <c r="I94" s="1"/>
      <c r="J94" s="1"/>
    </row>
    <row r="95" spans="3:10" x14ac:dyDescent="0.35">
      <c r="C95" s="11">
        <v>0</v>
      </c>
      <c r="D95" s="11">
        <v>13.324450366422385</v>
      </c>
      <c r="E95" s="11">
        <v>7.3340667400073345</v>
      </c>
      <c r="F95" s="11">
        <v>9.1373603640877104</v>
      </c>
      <c r="I95" s="1"/>
      <c r="J95" s="1"/>
    </row>
    <row r="96" spans="3:10" x14ac:dyDescent="0.35">
      <c r="C96" s="11">
        <v>14.869888475836431</v>
      </c>
      <c r="D96" s="11">
        <v>11.45475372279496</v>
      </c>
      <c r="E96" s="11">
        <v>15.485869144405729</v>
      </c>
      <c r="F96" s="11">
        <v>10.40582726326743</v>
      </c>
      <c r="I96" s="1"/>
      <c r="J96" s="1"/>
    </row>
    <row r="97" spans="3:10" x14ac:dyDescent="0.35">
      <c r="C97" s="11">
        <v>7.9459674215335721</v>
      </c>
      <c r="D97" s="11">
        <v>0</v>
      </c>
      <c r="E97" s="11">
        <v>0</v>
      </c>
      <c r="F97" s="11">
        <v>7.8003120124804992</v>
      </c>
      <c r="I97" s="1"/>
      <c r="J97" s="1"/>
    </row>
    <row r="98" spans="3:10" x14ac:dyDescent="0.35">
      <c r="C98" s="11">
        <v>12.412081092263136</v>
      </c>
      <c r="D98" s="11">
        <v>11.217049915872124</v>
      </c>
      <c r="E98" s="11">
        <v>8</v>
      </c>
      <c r="F98" s="11">
        <v>13.422818791946309</v>
      </c>
      <c r="I98" s="1"/>
      <c r="J98" s="1"/>
    </row>
    <row r="99" spans="3:10" x14ac:dyDescent="0.35">
      <c r="C99" s="11">
        <v>7.9681274900398407</v>
      </c>
      <c r="D99" s="11">
        <v>0</v>
      </c>
      <c r="E99" s="11">
        <v>5.1840331778123376</v>
      </c>
      <c r="F99" s="11">
        <v>6.3775510204081627</v>
      </c>
      <c r="I99" s="1"/>
      <c r="J99" s="1"/>
    </row>
    <row r="100" spans="3:10" x14ac:dyDescent="0.35">
      <c r="C100" s="11">
        <v>14.051522248243559</v>
      </c>
      <c r="D100" s="11">
        <v>0</v>
      </c>
      <c r="E100" s="11">
        <v>3.9984006397441023</v>
      </c>
      <c r="F100" s="11">
        <v>11.301989150090415</v>
      </c>
      <c r="I100" s="1"/>
      <c r="J100" s="1"/>
    </row>
    <row r="101" spans="3:10" x14ac:dyDescent="0.35">
      <c r="C101" s="11">
        <v>19.994287346472433</v>
      </c>
      <c r="D101" s="11">
        <v>8.1015392924655689</v>
      </c>
      <c r="E101" s="11">
        <v>11.709601873536299</v>
      </c>
      <c r="F101" s="11">
        <v>3.5778175313059033</v>
      </c>
      <c r="I101" s="1"/>
      <c r="J101" s="1"/>
    </row>
    <row r="102" spans="3:10" x14ac:dyDescent="0.35">
      <c r="C102" s="11">
        <v>13.947001394700139</v>
      </c>
      <c r="D102" s="11">
        <v>5.173305742369374</v>
      </c>
      <c r="E102" s="11">
        <v>3.6764705882352939</v>
      </c>
      <c r="F102" s="11">
        <v>12.950971322849213</v>
      </c>
      <c r="I102" s="1"/>
      <c r="J102" s="1"/>
    </row>
    <row r="103" spans="3:10" x14ac:dyDescent="0.35">
      <c r="C103" s="11">
        <v>0</v>
      </c>
      <c r="D103" s="11">
        <v>0</v>
      </c>
      <c r="E103" s="11">
        <v>6.25</v>
      </c>
      <c r="F103" s="11">
        <v>13.711151736745887</v>
      </c>
      <c r="I103" s="1"/>
      <c r="J103" s="1"/>
    </row>
    <row r="104" spans="3:10" x14ac:dyDescent="0.35">
      <c r="C104" s="11">
        <v>14.326647564469914</v>
      </c>
      <c r="D104" s="11">
        <v>5.1813471502590671</v>
      </c>
      <c r="E104" s="11">
        <v>4.1963911036508605</v>
      </c>
      <c r="F104" s="11">
        <v>6.5466448445171856</v>
      </c>
      <c r="I104" s="1"/>
      <c r="J104" s="1"/>
    </row>
    <row r="105" spans="3:10" x14ac:dyDescent="0.35">
      <c r="C105" s="11">
        <v>7.6599004212945223</v>
      </c>
      <c r="D105" s="11">
        <v>8.7719298245614024</v>
      </c>
      <c r="E105" s="11">
        <v>15.140045420136261</v>
      </c>
      <c r="F105" s="11">
        <v>6.5125366330185601</v>
      </c>
      <c r="I105" s="1"/>
      <c r="J105" s="1"/>
    </row>
    <row r="106" spans="3:10" x14ac:dyDescent="0.35">
      <c r="C106" s="11">
        <v>6.2266500622665015</v>
      </c>
      <c r="D106" s="11">
        <v>0</v>
      </c>
      <c r="I106" s="1"/>
      <c r="J106" s="1"/>
    </row>
    <row r="107" spans="3:10" x14ac:dyDescent="0.35">
      <c r="C107" s="11">
        <v>3.3681374200067364</v>
      </c>
      <c r="D107" s="11">
        <v>3.7678975131876418</v>
      </c>
      <c r="I107" s="1"/>
      <c r="J107" s="1"/>
    </row>
    <row r="108" spans="3:10" x14ac:dyDescent="0.35">
      <c r="C108" s="11">
        <v>7.5075075075075084</v>
      </c>
      <c r="I108" s="1"/>
      <c r="J108" s="1"/>
    </row>
    <row r="109" spans="3:10" x14ac:dyDescent="0.35">
      <c r="C109" s="11">
        <v>0</v>
      </c>
      <c r="I109" s="1"/>
      <c r="J109" s="1"/>
    </row>
    <row r="110" spans="3:10" x14ac:dyDescent="0.35">
      <c r="C110" s="11">
        <v>5.3248136315228969</v>
      </c>
      <c r="I110" s="1"/>
      <c r="J110" s="1"/>
    </row>
    <row r="111" spans="3:10" x14ac:dyDescent="0.35">
      <c r="C111" s="11">
        <v>0</v>
      </c>
      <c r="I111" s="1"/>
      <c r="J111" s="1"/>
    </row>
    <row r="112" spans="3:10" x14ac:dyDescent="0.35">
      <c r="C112" s="11">
        <v>7.0871722182849046</v>
      </c>
      <c r="I112" s="1"/>
      <c r="J112" s="1"/>
    </row>
    <row r="113" spans="3:10" x14ac:dyDescent="0.35">
      <c r="C113" s="11">
        <v>0</v>
      </c>
      <c r="I113" s="1"/>
      <c r="J113" s="1"/>
    </row>
    <row r="114" spans="3:10" x14ac:dyDescent="0.35">
      <c r="C114" s="11">
        <v>11.937922801432551</v>
      </c>
      <c r="I114" s="1"/>
      <c r="J114" s="1"/>
    </row>
    <row r="115" spans="3:10" x14ac:dyDescent="0.35">
      <c r="C115" s="11">
        <v>4.1893590280687052</v>
      </c>
      <c r="I115" s="1"/>
      <c r="J115" s="1"/>
    </row>
    <row r="116" spans="3:10" x14ac:dyDescent="0.35">
      <c r="C116" s="11">
        <v>6.0864272671941571</v>
      </c>
      <c r="I116" s="1"/>
      <c r="J116" s="1"/>
    </row>
    <row r="117" spans="3:10" x14ac:dyDescent="0.35">
      <c r="C117" s="11">
        <v>9.9651220727453911</v>
      </c>
      <c r="I117" s="1"/>
      <c r="J117" s="1"/>
    </row>
    <row r="118" spans="3:10" x14ac:dyDescent="0.35">
      <c r="C118" s="11">
        <v>4.7236655644780345</v>
      </c>
      <c r="I118" s="1"/>
      <c r="J118" s="1"/>
    </row>
    <row r="119" spans="3:10" x14ac:dyDescent="0.35">
      <c r="C119" s="11">
        <v>4.9358341559723593</v>
      </c>
      <c r="I119" s="1"/>
      <c r="J119" s="1"/>
    </row>
    <row r="120" spans="3:10" x14ac:dyDescent="0.35">
      <c r="C120" s="11">
        <v>5.1059484299208586</v>
      </c>
      <c r="I120" s="1"/>
      <c r="J120" s="1"/>
    </row>
    <row r="121" spans="3:10" x14ac:dyDescent="0.35">
      <c r="C121" s="11">
        <v>10.802052389954092</v>
      </c>
      <c r="I121" s="1"/>
      <c r="J121" s="1"/>
    </row>
    <row r="122" spans="3:10" x14ac:dyDescent="0.35">
      <c r="C122" s="11">
        <v>8.1732733959950963</v>
      </c>
      <c r="I122" s="1"/>
      <c r="J122" s="1"/>
    </row>
    <row r="123" spans="3:10" x14ac:dyDescent="0.35">
      <c r="C123" s="11">
        <v>9.6930533117932143</v>
      </c>
      <c r="I123" s="1"/>
      <c r="J123" s="1"/>
    </row>
    <row r="124" spans="3:10" x14ac:dyDescent="0.35">
      <c r="C124" s="11">
        <v>17.636684303350968</v>
      </c>
      <c r="I124" s="1"/>
      <c r="J124" s="1"/>
    </row>
    <row r="125" spans="3:10" x14ac:dyDescent="0.35">
      <c r="C125" s="11">
        <v>4.3440486533449176</v>
      </c>
      <c r="I125" s="1"/>
      <c r="J125" s="1"/>
    </row>
    <row r="126" spans="3:10" x14ac:dyDescent="0.35">
      <c r="C126" s="11">
        <v>11.968880909634951</v>
      </c>
      <c r="I126" s="1"/>
      <c r="J126" s="1"/>
    </row>
    <row r="127" spans="3:10" x14ac:dyDescent="0.35">
      <c r="C127" s="11">
        <v>10.851871947911015</v>
      </c>
      <c r="I127" s="1"/>
      <c r="J127" s="1"/>
    </row>
    <row r="128" spans="3:10" x14ac:dyDescent="0.35">
      <c r="C128" s="11">
        <v>4.9297510475720978</v>
      </c>
      <c r="I128" s="1"/>
      <c r="J128" s="1"/>
    </row>
    <row r="129" spans="2:10" x14ac:dyDescent="0.35">
      <c r="C129" s="11">
        <v>14.040014040014041</v>
      </c>
      <c r="I129" s="1"/>
      <c r="J129" s="1"/>
    </row>
    <row r="130" spans="2:10" x14ac:dyDescent="0.35">
      <c r="C130" s="11">
        <v>8.3194675540765388</v>
      </c>
      <c r="I130" s="1"/>
      <c r="J130" s="1"/>
    </row>
    <row r="131" spans="2:10" x14ac:dyDescent="0.35">
      <c r="C131" s="11">
        <v>0</v>
      </c>
      <c r="I131" s="1"/>
      <c r="J131" s="1"/>
    </row>
    <row r="132" spans="2:10" x14ac:dyDescent="0.35">
      <c r="C132" s="11">
        <v>6.5160729800173769</v>
      </c>
      <c r="I132" s="1"/>
      <c r="J132" s="1"/>
    </row>
    <row r="133" spans="2:10" x14ac:dyDescent="0.35">
      <c r="C133" s="11">
        <v>8.5142613878246056</v>
      </c>
      <c r="I133" s="1"/>
      <c r="J133" s="1"/>
    </row>
    <row r="134" spans="2:10" x14ac:dyDescent="0.35">
      <c r="C134" s="11">
        <v>3.6941263391207979</v>
      </c>
      <c r="I134" s="1"/>
      <c r="J134" s="1"/>
    </row>
    <row r="135" spans="2:10" x14ac:dyDescent="0.35">
      <c r="C135" s="11">
        <v>4.6253469010175765</v>
      </c>
      <c r="I135" s="1"/>
      <c r="J135" s="1"/>
    </row>
    <row r="136" spans="2:10" x14ac:dyDescent="0.35">
      <c r="C136" s="11">
        <v>9.5510983763132771</v>
      </c>
      <c r="I136" s="1"/>
      <c r="J136" s="1"/>
    </row>
    <row r="139" spans="2:10" x14ac:dyDescent="0.35">
      <c r="B139" s="4" t="s">
        <v>0</v>
      </c>
      <c r="C139" s="4">
        <f>AVERAGE(C4:C137)</f>
        <v>7.9801685515262655</v>
      </c>
      <c r="D139" s="4">
        <f>AVERAGE(D4:D137)</f>
        <v>7.5771500386145556</v>
      </c>
      <c r="E139" s="4">
        <f>AVERAGE(E4:E137)</f>
        <v>6.3447621791534718</v>
      </c>
      <c r="F139" s="4">
        <f>AVERAGE(F4:F137)</f>
        <v>7.6759711553366401</v>
      </c>
    </row>
    <row r="140" spans="2:10" x14ac:dyDescent="0.35">
      <c r="B140" s="4" t="s">
        <v>1</v>
      </c>
      <c r="C140" s="11">
        <f>STDEV(C4:C137)</f>
        <v>5.4272062123777625</v>
      </c>
      <c r="D140" s="11">
        <f>STDEV(D4:D137)</f>
        <v>5.7536067594299825</v>
      </c>
      <c r="E140" s="11">
        <f>STDEV(E4:E137)</f>
        <v>5.0712805715917124</v>
      </c>
      <c r="F140" s="11">
        <f>STDEV(F4:F137)</f>
        <v>4.8340450713818974</v>
      </c>
    </row>
    <row r="141" spans="2:10" x14ac:dyDescent="0.35">
      <c r="B141" s="4" t="s">
        <v>2</v>
      </c>
      <c r="C141" s="4">
        <f>C140/SQRT(COUNT(C4:C137))</f>
        <v>0.47059846134159961</v>
      </c>
      <c r="D141" s="4">
        <f>D140/SQRT(COUNT(D4:D137))</f>
        <v>0.56418756038216977</v>
      </c>
      <c r="E141" s="4">
        <f>E140/SQRT(COUNT(E4:E137))</f>
        <v>0.50213159977068789</v>
      </c>
      <c r="F141" s="4">
        <f>F140/SQRT(COUNT(F4:F137))</f>
        <v>0.47864178500672883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I22" sqref="I22"/>
    </sheetView>
  </sheetViews>
  <sheetFormatPr baseColWidth="10" defaultRowHeight="14.5" x14ac:dyDescent="0.35"/>
  <cols>
    <col min="2" max="2" width="11.90625" style="11" customWidth="1"/>
    <col min="3" max="5" width="10.90625" style="11"/>
    <col min="6" max="6" width="12" style="11" customWidth="1"/>
    <col min="7" max="8" width="10.90625" style="11"/>
    <col min="9" max="9" width="12" style="11" customWidth="1"/>
    <col min="10" max="12" width="10.90625" style="11"/>
    <col min="13" max="13" width="12.36328125" style="11" customWidth="1"/>
    <col min="14" max="14" width="10.90625" style="11"/>
  </cols>
  <sheetData>
    <row r="1" spans="1:14" x14ac:dyDescent="0.35">
      <c r="A1" s="2" t="s">
        <v>141</v>
      </c>
    </row>
    <row r="2" spans="1:14" x14ac:dyDescent="0.35">
      <c r="A2" s="1"/>
      <c r="C2" s="35" t="s">
        <v>128</v>
      </c>
      <c r="J2" s="35" t="s">
        <v>129</v>
      </c>
    </row>
    <row r="3" spans="1:14" x14ac:dyDescent="0.35">
      <c r="A3" s="1"/>
      <c r="C3" s="4" t="s">
        <v>21</v>
      </c>
      <c r="D3" s="4" t="s">
        <v>85</v>
      </c>
      <c r="E3" s="4" t="s">
        <v>50</v>
      </c>
      <c r="F3" s="4" t="s">
        <v>73</v>
      </c>
      <c r="G3" s="4" t="s">
        <v>25</v>
      </c>
      <c r="J3" s="4" t="s">
        <v>21</v>
      </c>
      <c r="K3" s="4" t="s">
        <v>85</v>
      </c>
      <c r="L3" s="4" t="s">
        <v>50</v>
      </c>
      <c r="M3" s="4" t="s">
        <v>73</v>
      </c>
      <c r="N3" s="4" t="s">
        <v>25</v>
      </c>
    </row>
    <row r="4" spans="1:14" x14ac:dyDescent="0.35">
      <c r="A4" s="1"/>
      <c r="B4" s="4" t="s">
        <v>3</v>
      </c>
      <c r="C4" s="11">
        <v>34.215470000000003</v>
      </c>
      <c r="D4" s="11">
        <v>34.586869999999998</v>
      </c>
      <c r="E4" s="11">
        <v>15.6358</v>
      </c>
      <c r="F4" s="11">
        <v>32.235599999999998</v>
      </c>
      <c r="G4" s="11">
        <v>33.985469999999999</v>
      </c>
      <c r="I4" s="4" t="s">
        <v>3</v>
      </c>
      <c r="J4" s="11">
        <v>3.9653254699999998</v>
      </c>
      <c r="K4" s="11">
        <v>4.1253599999999997</v>
      </c>
      <c r="L4" s="11">
        <v>4.1233253999999997</v>
      </c>
      <c r="M4" s="11">
        <v>4.1525400000000001</v>
      </c>
      <c r="N4" s="11">
        <v>4.1525400000000001</v>
      </c>
    </row>
    <row r="5" spans="1:14" x14ac:dyDescent="0.35">
      <c r="A5" s="1"/>
      <c r="B5" s="4" t="s">
        <v>4</v>
      </c>
      <c r="C5" s="11">
        <v>41.569800000000001</v>
      </c>
      <c r="D5" s="11">
        <v>32.22587</v>
      </c>
      <c r="E5" s="11">
        <v>20.24785</v>
      </c>
      <c r="F5" s="11">
        <v>40.235869999999998</v>
      </c>
      <c r="G5" s="11">
        <v>31.214780000000001</v>
      </c>
      <c r="I5" s="4" t="s">
        <v>4</v>
      </c>
      <c r="J5" s="11">
        <v>4.0125469999999996</v>
      </c>
      <c r="K5" s="11">
        <v>5.0365869999999999</v>
      </c>
      <c r="L5" s="11">
        <v>5.0332650000000001</v>
      </c>
      <c r="M5" s="11">
        <v>4.23658</v>
      </c>
      <c r="N5" s="11">
        <v>4.23658</v>
      </c>
    </row>
    <row r="6" spans="1:14" x14ac:dyDescent="0.35">
      <c r="A6" s="1"/>
      <c r="B6" s="4" t="s">
        <v>5</v>
      </c>
      <c r="C6" s="11">
        <v>40.236559999999997</v>
      </c>
      <c r="D6" s="11">
        <v>29.635870000000001</v>
      </c>
      <c r="E6" s="11">
        <v>21.332567000000001</v>
      </c>
      <c r="F6" s="11">
        <v>38.654780000000002</v>
      </c>
      <c r="G6" s="11">
        <v>39.254779999999997</v>
      </c>
      <c r="I6" s="4" t="s">
        <v>5</v>
      </c>
      <c r="J6" s="11">
        <v>4.0125359999999999</v>
      </c>
      <c r="K6" s="11">
        <v>3.9865400000000002</v>
      </c>
      <c r="L6" s="11">
        <v>3.7854209999999999</v>
      </c>
      <c r="M6" s="11">
        <v>4.3658000000000001</v>
      </c>
      <c r="N6" s="11">
        <v>4.3658000000000001</v>
      </c>
    </row>
    <row r="7" spans="1:14" x14ac:dyDescent="0.35">
      <c r="A7" s="1"/>
      <c r="B7" s="4" t="s">
        <v>6</v>
      </c>
      <c r="C7" s="11">
        <v>33.235469999999999</v>
      </c>
      <c r="D7" s="11">
        <v>31.25874</v>
      </c>
      <c r="E7" s="11">
        <v>19.05236</v>
      </c>
      <c r="F7" s="11">
        <v>30.258749999999999</v>
      </c>
      <c r="G7" s="11">
        <v>29.8475</v>
      </c>
      <c r="I7" s="4" t="s">
        <v>6</v>
      </c>
      <c r="J7" s="11">
        <v>5.0236499999999999</v>
      </c>
      <c r="K7" s="11">
        <v>4.1254</v>
      </c>
      <c r="L7" s="11">
        <v>3.9855559999999999</v>
      </c>
      <c r="M7" s="11">
        <v>4.2653499999999998</v>
      </c>
      <c r="N7" s="11">
        <v>4.2653499999999998</v>
      </c>
    </row>
    <row r="8" spans="1:14" x14ac:dyDescent="0.35">
      <c r="A8" s="1"/>
      <c r="B8" s="4" t="s">
        <v>7</v>
      </c>
      <c r="C8" s="24">
        <v>32.465870000000002</v>
      </c>
      <c r="D8" s="11">
        <v>32.669849999999997</v>
      </c>
      <c r="E8" s="11">
        <v>15.12547</v>
      </c>
      <c r="F8" s="11">
        <v>30.25478</v>
      </c>
      <c r="G8" s="11">
        <v>30.985600000000002</v>
      </c>
      <c r="I8" s="4" t="s">
        <v>7</v>
      </c>
      <c r="J8" s="23">
        <v>2.5632199999999998</v>
      </c>
      <c r="K8" s="11">
        <v>4.3122353999999996</v>
      </c>
      <c r="L8" s="11">
        <v>3.985547</v>
      </c>
      <c r="M8" s="11">
        <v>4.2785450000000003</v>
      </c>
      <c r="N8" s="11">
        <v>4.2785450000000003</v>
      </c>
    </row>
    <row r="9" spans="1:14" x14ac:dyDescent="0.35">
      <c r="A9" s="1"/>
      <c r="B9" s="4"/>
      <c r="I9" s="4"/>
    </row>
    <row r="10" spans="1:14" x14ac:dyDescent="0.35">
      <c r="A10" s="1"/>
      <c r="B10" s="4"/>
      <c r="I10" s="4"/>
    </row>
    <row r="11" spans="1:14" x14ac:dyDescent="0.35">
      <c r="A11" s="1"/>
      <c r="B11" s="4"/>
      <c r="I11" s="4"/>
    </row>
    <row r="12" spans="1:14" x14ac:dyDescent="0.35">
      <c r="A12" s="1"/>
    </row>
    <row r="13" spans="1:14" x14ac:dyDescent="0.35">
      <c r="A13" s="1"/>
      <c r="B13" s="4" t="s">
        <v>0</v>
      </c>
      <c r="C13" s="4">
        <f>AVERAGE(C4:C10)</f>
        <v>36.344633999999999</v>
      </c>
      <c r="D13" s="4">
        <f>AVERAGE(D4:D10)</f>
        <v>32.07544</v>
      </c>
      <c r="E13" s="4">
        <f t="shared" ref="E13:G13" si="0">AVERAGE(E4:E10)</f>
        <v>18.2788094</v>
      </c>
      <c r="F13" s="4">
        <f t="shared" si="0"/>
        <v>34.327956</v>
      </c>
      <c r="G13" s="4">
        <f t="shared" si="0"/>
        <v>33.057625999999999</v>
      </c>
      <c r="H13" s="4"/>
      <c r="I13" s="4" t="s">
        <v>0</v>
      </c>
      <c r="J13" s="4">
        <f>AVERAGE(J4:J10)</f>
        <v>3.9154556939999998</v>
      </c>
      <c r="K13" s="4">
        <f>AVERAGE(K4:K10)</f>
        <v>4.3172244799999993</v>
      </c>
      <c r="L13" s="4">
        <f t="shared" ref="L13:N13" si="1">AVERAGE(L4:L10)</f>
        <v>4.1826228799999994</v>
      </c>
      <c r="M13" s="4">
        <f t="shared" si="1"/>
        <v>4.2597630000000004</v>
      </c>
      <c r="N13" s="4">
        <f t="shared" si="1"/>
        <v>4.2597630000000004</v>
      </c>
    </row>
    <row r="14" spans="1:14" x14ac:dyDescent="0.35">
      <c r="A14" s="1"/>
      <c r="B14" s="4" t="s">
        <v>1</v>
      </c>
      <c r="C14" s="11">
        <f>STDEV(C4:C10)</f>
        <v>4.2336301799555773</v>
      </c>
      <c r="D14" s="11">
        <f>STDEV(D4:D10)</f>
        <v>1.8235770996039611</v>
      </c>
      <c r="E14" s="11">
        <f t="shared" ref="E14:G14" si="2">STDEV(E4:E10)</f>
        <v>2.7717316317983949</v>
      </c>
      <c r="F14" s="11">
        <f t="shared" si="2"/>
        <v>4.7736780260748652</v>
      </c>
      <c r="G14" s="11">
        <f t="shared" si="2"/>
        <v>3.7835133886481773</v>
      </c>
      <c r="I14" s="4" t="s">
        <v>1</v>
      </c>
      <c r="J14" s="11">
        <f>STDEV(J4:J10)</f>
        <v>0.87720782800466102</v>
      </c>
      <c r="K14" s="11">
        <f>STDEV(K4:K10)</f>
        <v>0.41846987980791639</v>
      </c>
      <c r="L14" s="11">
        <f t="shared" ref="L14:N14" si="3">STDEV(L4:L10)</f>
        <v>0.49054862108630737</v>
      </c>
      <c r="M14" s="11">
        <f t="shared" si="3"/>
        <v>7.6912363570494968E-2</v>
      </c>
      <c r="N14" s="11">
        <f t="shared" si="3"/>
        <v>7.6912363570494968E-2</v>
      </c>
    </row>
    <row r="15" spans="1:14" x14ac:dyDescent="0.35">
      <c r="A15" s="1"/>
      <c r="B15" s="4" t="s">
        <v>2</v>
      </c>
      <c r="C15" s="4">
        <f>C14/SQRT(COUNT(C4:C10))</f>
        <v>1.8933369747950677</v>
      </c>
      <c r="D15" s="4">
        <f>D14/SQRT(COUNT(D4:D10))</f>
        <v>0.81552847138527229</v>
      </c>
      <c r="E15" s="4">
        <f t="shared" ref="E15:G15" si="4">E14/SQRT(COUNT(E4:E10))</f>
        <v>1.2395560688175256</v>
      </c>
      <c r="F15" s="4">
        <f t="shared" si="4"/>
        <v>2.1348537138000823</v>
      </c>
      <c r="G15" s="4">
        <f t="shared" si="4"/>
        <v>1.692038626159581</v>
      </c>
      <c r="H15" s="4"/>
      <c r="I15" s="4" t="s">
        <v>2</v>
      </c>
      <c r="J15" s="4">
        <f>J14/SQRT(COUNT(J4:J10))</f>
        <v>0.39229926676267313</v>
      </c>
      <c r="K15" s="4">
        <f>K14/SQRT(COUNT(K4:K10))</f>
        <v>0.18714541955733352</v>
      </c>
      <c r="L15" s="4">
        <f t="shared" ref="L15:N15" si="5">L14/SQRT(COUNT(L4:L10))</f>
        <v>0.219380012603554</v>
      </c>
      <c r="M15" s="4">
        <f t="shared" si="5"/>
        <v>3.4396254650761036E-2</v>
      </c>
      <c r="N15" s="4">
        <f t="shared" si="5"/>
        <v>3.4396254650761036E-2</v>
      </c>
    </row>
    <row r="16" spans="1:14" x14ac:dyDescent="0.35">
      <c r="A16" s="1"/>
    </row>
    <row r="17" spans="1:6" x14ac:dyDescent="0.35">
      <c r="A17" s="1"/>
      <c r="B17" s="4"/>
      <c r="E17" s="4"/>
      <c r="F17" s="4"/>
    </row>
  </sheetData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topLeftCell="A7" workbookViewId="0">
      <selection activeCell="C29" sqref="C29"/>
    </sheetView>
  </sheetViews>
  <sheetFormatPr baseColWidth="10" defaultRowHeight="14.5" x14ac:dyDescent="0.35"/>
  <cols>
    <col min="2" max="2" width="12.81640625" style="11" customWidth="1"/>
    <col min="3" max="12" width="10.90625" style="11"/>
  </cols>
  <sheetData>
    <row r="1" spans="1:12" x14ac:dyDescent="0.35">
      <c r="A1" s="2" t="s">
        <v>74</v>
      </c>
    </row>
    <row r="2" spans="1:12" ht="18.5" x14ac:dyDescent="0.45">
      <c r="A2" s="1"/>
      <c r="B2" s="49"/>
      <c r="C2" s="49"/>
      <c r="D2" s="49"/>
      <c r="E2" s="49"/>
      <c r="F2" s="49"/>
      <c r="G2" s="55" t="s">
        <v>41</v>
      </c>
      <c r="H2" s="49"/>
      <c r="I2" s="49"/>
      <c r="J2" s="49"/>
      <c r="K2" s="49"/>
      <c r="L2" s="49"/>
    </row>
    <row r="3" spans="1:12" x14ac:dyDescent="0.35">
      <c r="A3" s="1"/>
      <c r="C3" s="4" t="s">
        <v>21</v>
      </c>
      <c r="D3" s="4" t="s">
        <v>50</v>
      </c>
      <c r="E3" s="4" t="s">
        <v>73</v>
      </c>
      <c r="F3" s="4" t="s">
        <v>25</v>
      </c>
      <c r="G3" s="4"/>
      <c r="I3" s="4" t="s">
        <v>21</v>
      </c>
      <c r="J3" s="4" t="s">
        <v>22</v>
      </c>
      <c r="K3" s="4" t="s">
        <v>72</v>
      </c>
      <c r="L3" s="4" t="s">
        <v>25</v>
      </c>
    </row>
    <row r="4" spans="1:12" x14ac:dyDescent="0.35">
      <c r="A4" s="1"/>
      <c r="B4" s="4" t="s">
        <v>75</v>
      </c>
      <c r="C4" s="11">
        <v>100</v>
      </c>
      <c r="D4" s="11">
        <v>59.070518571684914</v>
      </c>
      <c r="E4" s="11">
        <v>89.493988874932725</v>
      </c>
      <c r="F4" s="11">
        <v>98.726000358873165</v>
      </c>
      <c r="H4" s="4" t="s">
        <v>75</v>
      </c>
      <c r="I4" s="11">
        <v>100</v>
      </c>
      <c r="J4" s="11">
        <v>50.260416666666664</v>
      </c>
      <c r="K4" s="11">
        <v>97.8125</v>
      </c>
      <c r="L4" s="11">
        <v>96.682291666666671</v>
      </c>
    </row>
    <row r="5" spans="1:12" x14ac:dyDescent="0.35">
      <c r="A5" s="1"/>
      <c r="B5" s="4" t="s">
        <v>76</v>
      </c>
      <c r="C5" s="11">
        <v>100</v>
      </c>
      <c r="D5" s="11">
        <v>50.094111320247379</v>
      </c>
      <c r="E5" s="11">
        <v>91.079591287980648</v>
      </c>
      <c r="F5" s="11">
        <v>89.036031191180427</v>
      </c>
      <c r="H5" s="4" t="s">
        <v>76</v>
      </c>
      <c r="I5" s="11">
        <v>100</v>
      </c>
      <c r="J5" s="11">
        <v>50.058787301942786</v>
      </c>
      <c r="K5" s="11">
        <v>88.975981188063386</v>
      </c>
      <c r="L5" s="11">
        <v>89.56385420749119</v>
      </c>
    </row>
    <row r="6" spans="1:12" x14ac:dyDescent="0.35">
      <c r="A6" s="1"/>
      <c r="B6" s="4" t="s">
        <v>77</v>
      </c>
      <c r="C6" s="11">
        <v>100</v>
      </c>
      <c r="D6" s="11">
        <v>46.358635863586358</v>
      </c>
      <c r="E6" s="11">
        <v>95.020168683535005</v>
      </c>
      <c r="F6" s="11">
        <v>94.19875320865421</v>
      </c>
      <c r="H6" s="4" t="s">
        <v>77</v>
      </c>
      <c r="I6" s="11">
        <v>100</v>
      </c>
      <c r="J6" s="11">
        <v>52.783590593597843</v>
      </c>
      <c r="K6" s="11">
        <v>82.154770537656688</v>
      </c>
      <c r="L6" s="11">
        <v>86.161814979799033</v>
      </c>
    </row>
    <row r="7" spans="1:12" x14ac:dyDescent="0.35">
      <c r="A7" s="1"/>
      <c r="B7" s="4" t="s">
        <v>78</v>
      </c>
      <c r="C7" s="11">
        <v>100</v>
      </c>
      <c r="D7" s="11">
        <v>50.357540123947238</v>
      </c>
      <c r="E7" s="11">
        <v>93.611949785475929</v>
      </c>
      <c r="F7" s="11">
        <v>93.000158906721765</v>
      </c>
      <c r="H7" s="4" t="s">
        <v>78</v>
      </c>
      <c r="I7" s="11">
        <v>100</v>
      </c>
      <c r="J7" s="11">
        <v>48.674209254264596</v>
      </c>
      <c r="K7" s="11">
        <v>92.717783460016108</v>
      </c>
      <c r="L7" s="11">
        <v>88.129181407404815</v>
      </c>
    </row>
    <row r="8" spans="1:12" x14ac:dyDescent="0.35">
      <c r="A8" s="1"/>
      <c r="B8" s="4" t="s">
        <v>80</v>
      </c>
      <c r="C8" s="11">
        <v>100</v>
      </c>
      <c r="D8" s="11">
        <v>46.747186384847652</v>
      </c>
      <c r="E8" s="11">
        <v>89.173757891847373</v>
      </c>
      <c r="F8" s="11">
        <v>92.643425748009875</v>
      </c>
      <c r="H8" s="4" t="s">
        <v>80</v>
      </c>
      <c r="I8" s="11">
        <v>100</v>
      </c>
      <c r="J8" s="11">
        <v>52.001146529485418</v>
      </c>
      <c r="K8" s="11">
        <v>88.59957457721724</v>
      </c>
      <c r="L8" s="11">
        <v>94.105933290087037</v>
      </c>
    </row>
    <row r="9" spans="1:12" x14ac:dyDescent="0.35">
      <c r="A9" s="1"/>
      <c r="B9" s="4"/>
      <c r="H9" s="4" t="s">
        <v>81</v>
      </c>
      <c r="I9" s="11">
        <v>100</v>
      </c>
      <c r="J9" s="11">
        <v>44.635798983625072</v>
      </c>
      <c r="K9" s="11">
        <v>98.05194805194806</v>
      </c>
      <c r="L9" s="11">
        <v>90.909090909090907</v>
      </c>
    </row>
    <row r="10" spans="1:12" x14ac:dyDescent="0.35">
      <c r="A10" s="1"/>
      <c r="B10" s="4"/>
    </row>
    <row r="11" spans="1:12" x14ac:dyDescent="0.35">
      <c r="A11" s="1"/>
      <c r="B11" s="4"/>
    </row>
    <row r="12" spans="1:12" x14ac:dyDescent="0.35">
      <c r="A12" s="1"/>
    </row>
    <row r="13" spans="1:12" x14ac:dyDescent="0.35">
      <c r="A13" s="1"/>
      <c r="B13" s="4" t="s">
        <v>0</v>
      </c>
      <c r="C13" s="11">
        <f>AVERAGE(C4:C10)</f>
        <v>100</v>
      </c>
      <c r="D13" s="11">
        <f t="shared" ref="D13:F13" si="0">AVERAGE(D4:D10)</f>
        <v>50.52559845286271</v>
      </c>
      <c r="E13" s="11">
        <f t="shared" si="0"/>
        <v>91.67589130475433</v>
      </c>
      <c r="F13" s="11">
        <f t="shared" si="0"/>
        <v>93.52087388268788</v>
      </c>
      <c r="I13" s="11">
        <f t="shared" ref="I13:L13" si="1">AVERAGE(I4:I10)</f>
        <v>100</v>
      </c>
      <c r="J13" s="11">
        <f t="shared" si="1"/>
        <v>49.73565822159707</v>
      </c>
      <c r="K13" s="11">
        <f t="shared" si="1"/>
        <v>91.385426302483594</v>
      </c>
      <c r="L13" s="11">
        <f t="shared" si="1"/>
        <v>90.925361076756602</v>
      </c>
    </row>
    <row r="14" spans="1:12" x14ac:dyDescent="0.35">
      <c r="A14" s="1"/>
      <c r="B14" s="4" t="s">
        <v>1</v>
      </c>
      <c r="C14" s="11">
        <f>STDEV(C4:C10)</f>
        <v>0</v>
      </c>
      <c r="D14" s="11">
        <f t="shared" ref="D14:F14" si="2">STDEV(D4:D10)</f>
        <v>5.1203041794588104</v>
      </c>
      <c r="E14" s="11">
        <f t="shared" si="2"/>
        <v>2.5646372631548355</v>
      </c>
      <c r="F14" s="11">
        <f t="shared" si="2"/>
        <v>3.4895463636578437</v>
      </c>
      <c r="I14" s="11">
        <f t="shared" ref="I14:L14" si="3">STDEV(I4:I10)</f>
        <v>0</v>
      </c>
      <c r="J14" s="11">
        <f t="shared" si="3"/>
        <v>2.8961129467990538</v>
      </c>
      <c r="K14" s="11">
        <f t="shared" si="3"/>
        <v>6.1040374439861234</v>
      </c>
      <c r="L14" s="11">
        <f t="shared" si="3"/>
        <v>3.8890165146422477</v>
      </c>
    </row>
    <row r="15" spans="1:12" x14ac:dyDescent="0.35">
      <c r="A15" s="1"/>
      <c r="B15" s="4" t="s">
        <v>2</v>
      </c>
      <c r="C15" s="11">
        <f>C14/SQRT(COUNT(C4:C10))</f>
        <v>0</v>
      </c>
      <c r="D15" s="11">
        <f t="shared" ref="D15:F15" si="4">D14/SQRT(COUNT(D4:D10))</f>
        <v>2.2898696421492364</v>
      </c>
      <c r="E15" s="11">
        <f t="shared" si="4"/>
        <v>1.1469406516086458</v>
      </c>
      <c r="F15" s="11">
        <f t="shared" si="4"/>
        <v>1.560572575955228</v>
      </c>
      <c r="I15" s="11">
        <f t="shared" ref="I15:L15" si="5">I14/SQRT(COUNT(I4:I10))</f>
        <v>0</v>
      </c>
      <c r="J15" s="11">
        <f t="shared" si="5"/>
        <v>1.1823331595209745</v>
      </c>
      <c r="K15" s="11">
        <f t="shared" si="5"/>
        <v>2.4919628514347432</v>
      </c>
      <c r="L15" s="11">
        <f t="shared" si="5"/>
        <v>1.5876843436884287</v>
      </c>
    </row>
    <row r="17" spans="2:16" x14ac:dyDescent="0.35">
      <c r="B17" s="4" t="s">
        <v>84</v>
      </c>
      <c r="D17" s="4">
        <f>D13-100</f>
        <v>-49.47440154713729</v>
      </c>
      <c r="E17" s="4">
        <f>E13-100</f>
        <v>-8.3241086952456698</v>
      </c>
      <c r="H17" s="4" t="s">
        <v>84</v>
      </c>
      <c r="J17" s="4">
        <f>J13-100</f>
        <v>-50.26434177840293</v>
      </c>
      <c r="K17" s="4">
        <f>K13-100</f>
        <v>-8.6145736975164056</v>
      </c>
    </row>
    <row r="18" spans="2:16" x14ac:dyDescent="0.35">
      <c r="B18" s="4" t="s">
        <v>2</v>
      </c>
      <c r="D18" s="4">
        <v>2.2898696421492364</v>
      </c>
      <c r="E18" s="4">
        <v>1.1469406516086458</v>
      </c>
      <c r="H18" s="4" t="s">
        <v>2</v>
      </c>
      <c r="J18" s="4">
        <v>1.1823331595209745</v>
      </c>
      <c r="K18" s="4">
        <v>2.4919628514347432</v>
      </c>
    </row>
    <row r="20" spans="2:16" ht="20.5" x14ac:dyDescent="0.55000000000000004">
      <c r="B20" s="33"/>
      <c r="C20" s="33"/>
      <c r="D20" s="33"/>
      <c r="E20" s="33"/>
      <c r="F20" s="33"/>
      <c r="G20" s="54" t="s">
        <v>79</v>
      </c>
      <c r="H20" s="33"/>
      <c r="I20" s="33"/>
      <c r="J20" s="33"/>
      <c r="K20" s="33"/>
      <c r="L20" s="33"/>
    </row>
    <row r="22" spans="2:16" x14ac:dyDescent="0.35">
      <c r="C22" s="4" t="s">
        <v>21</v>
      </c>
      <c r="D22" s="4" t="s">
        <v>50</v>
      </c>
      <c r="E22" s="4" t="s">
        <v>73</v>
      </c>
      <c r="F22" s="4" t="s">
        <v>25</v>
      </c>
      <c r="G22" s="4"/>
      <c r="I22" s="4" t="s">
        <v>21</v>
      </c>
      <c r="J22" s="4" t="s">
        <v>22</v>
      </c>
      <c r="K22" s="4" t="s">
        <v>72</v>
      </c>
      <c r="L22" s="4" t="s">
        <v>25</v>
      </c>
    </row>
    <row r="23" spans="2:16" x14ac:dyDescent="0.35">
      <c r="B23" s="4" t="s">
        <v>75</v>
      </c>
      <c r="C23" s="11">
        <v>100</v>
      </c>
      <c r="D23" s="11">
        <v>83.430163151611623</v>
      </c>
      <c r="E23" s="11">
        <v>81.480302427377637</v>
      </c>
      <c r="F23" s="11">
        <v>79.235972940708322</v>
      </c>
      <c r="H23" s="4" t="s">
        <v>75</v>
      </c>
      <c r="I23" s="11">
        <v>100</v>
      </c>
      <c r="J23" s="11">
        <v>85.00256016385049</v>
      </c>
      <c r="K23" s="11">
        <v>84.270353302611369</v>
      </c>
      <c r="L23" s="11">
        <v>99.144905273937539</v>
      </c>
      <c r="N23" s="1"/>
      <c r="O23" s="1"/>
      <c r="P23" s="1"/>
    </row>
    <row r="24" spans="2:16" x14ac:dyDescent="0.35">
      <c r="B24" s="4" t="s">
        <v>76</v>
      </c>
      <c r="C24" s="11">
        <v>100</v>
      </c>
      <c r="D24" s="11">
        <v>87.61078286558346</v>
      </c>
      <c r="E24" s="11">
        <v>86.95224027572624</v>
      </c>
      <c r="F24" s="11">
        <v>86.084441161989176</v>
      </c>
      <c r="H24" s="4" t="s">
        <v>76</v>
      </c>
      <c r="I24" s="11">
        <v>100</v>
      </c>
      <c r="J24" s="11">
        <v>86.999224605841306</v>
      </c>
      <c r="K24" s="11">
        <v>96.859653657275771</v>
      </c>
      <c r="L24" s="11">
        <v>98.940294649780313</v>
      </c>
      <c r="M24" s="1"/>
      <c r="N24" s="1"/>
      <c r="O24" s="1"/>
      <c r="P24" s="1"/>
    </row>
    <row r="25" spans="2:16" x14ac:dyDescent="0.35">
      <c r="B25" s="4" t="s">
        <v>77</v>
      </c>
      <c r="C25" s="11">
        <v>100</v>
      </c>
      <c r="D25" s="11">
        <v>93.712414806895637</v>
      </c>
      <c r="E25" s="11">
        <v>93.458505946812778</v>
      </c>
      <c r="F25" s="11">
        <v>93.872778297474284</v>
      </c>
      <c r="H25" s="4" t="s">
        <v>77</v>
      </c>
      <c r="I25" s="11">
        <v>100</v>
      </c>
      <c r="J25" s="11">
        <v>84.994994405512045</v>
      </c>
      <c r="K25" s="11">
        <v>91.196042635887167</v>
      </c>
      <c r="L25" s="11">
        <v>98.722101171898004</v>
      </c>
      <c r="M25" s="1"/>
      <c r="N25" s="1"/>
      <c r="O25" s="1"/>
      <c r="P25" s="1"/>
    </row>
    <row r="26" spans="2:16" x14ac:dyDescent="0.35">
      <c r="B26" s="4" t="s">
        <v>78</v>
      </c>
      <c r="C26" s="11">
        <v>100</v>
      </c>
      <c r="D26" s="11">
        <v>104.95708670891152</v>
      </c>
      <c r="E26" s="11">
        <v>103.26461859308576</v>
      </c>
      <c r="F26" s="11">
        <v>101.73257399534772</v>
      </c>
      <c r="H26" s="4" t="s">
        <v>78</v>
      </c>
      <c r="I26" s="11">
        <v>100</v>
      </c>
      <c r="J26" s="11">
        <v>86.999676340489813</v>
      </c>
      <c r="K26" s="11">
        <v>92.156651202934512</v>
      </c>
      <c r="L26" s="11">
        <v>98.813248462617324</v>
      </c>
      <c r="M26" s="1"/>
      <c r="N26" s="1"/>
      <c r="O26" s="1"/>
      <c r="P26" s="1"/>
    </row>
    <row r="27" spans="2:16" x14ac:dyDescent="0.35">
      <c r="B27" s="4" t="s">
        <v>80</v>
      </c>
      <c r="C27" s="11">
        <v>100</v>
      </c>
      <c r="D27" s="11">
        <v>93.897513568092904</v>
      </c>
      <c r="E27" s="11">
        <v>88.6848416004039</v>
      </c>
      <c r="F27" s="11">
        <v>88.994067903571889</v>
      </c>
      <c r="H27" s="4" t="s">
        <v>80</v>
      </c>
      <c r="I27" s="11">
        <v>100</v>
      </c>
      <c r="J27" s="11">
        <v>82.998748862602355</v>
      </c>
      <c r="K27" s="11">
        <v>85.609076433121018</v>
      </c>
      <c r="L27" s="11">
        <v>97.251346409999996</v>
      </c>
      <c r="M27" s="1"/>
      <c r="N27" s="1"/>
      <c r="O27" s="1"/>
      <c r="P27" s="1"/>
    </row>
    <row r="28" spans="2:16" x14ac:dyDescent="0.35">
      <c r="B28" s="4" t="s">
        <v>81</v>
      </c>
      <c r="C28" s="11">
        <v>100</v>
      </c>
      <c r="D28" s="11">
        <v>97.606169871794876</v>
      </c>
      <c r="E28" s="11">
        <v>98.517628205128204</v>
      </c>
      <c r="F28" s="11">
        <v>97.165464743589752</v>
      </c>
      <c r="H28" s="4"/>
    </row>
    <row r="29" spans="2:16" x14ac:dyDescent="0.35">
      <c r="B29" s="4"/>
    </row>
    <row r="30" spans="2:16" x14ac:dyDescent="0.35">
      <c r="B30" s="4"/>
    </row>
    <row r="32" spans="2:16" x14ac:dyDescent="0.35">
      <c r="B32" s="4" t="s">
        <v>0</v>
      </c>
      <c r="C32" s="11">
        <f>AVERAGE(C23:C29)</f>
        <v>100</v>
      </c>
      <c r="D32" s="11">
        <f t="shared" ref="D32:F32" si="6">AVERAGE(D23:D29)</f>
        <v>93.535688495481679</v>
      </c>
      <c r="E32" s="11">
        <f t="shared" si="6"/>
        <v>92.059689508089093</v>
      </c>
      <c r="F32" s="11">
        <f t="shared" si="6"/>
        <v>91.180883173780174</v>
      </c>
      <c r="I32" s="11">
        <f t="shared" ref="I32:L32" si="7">AVERAGE(I23:I29)</f>
        <v>100</v>
      </c>
      <c r="J32" s="11">
        <f>AVERAGE(J23:J29)</f>
        <v>85.39904087565921</v>
      </c>
      <c r="K32" s="11">
        <f>AVERAGE(K23:K29)</f>
        <v>90.018355446365973</v>
      </c>
      <c r="L32" s="11">
        <f t="shared" si="7"/>
        <v>98.574379193646635</v>
      </c>
    </row>
    <row r="33" spans="2:21" x14ac:dyDescent="0.35">
      <c r="B33" s="4" t="s">
        <v>1</v>
      </c>
      <c r="C33" s="11">
        <f>STDEV(C23:C29)</f>
        <v>0</v>
      </c>
      <c r="D33" s="11">
        <f t="shared" ref="D33:F33" si="8">STDEV(D23:D29)</f>
        <v>7.5419553771653494</v>
      </c>
      <c r="E33" s="11">
        <f t="shared" si="8"/>
        <v>7.9826206537509785</v>
      </c>
      <c r="F33" s="11">
        <f t="shared" si="8"/>
        <v>8.0973632473581727</v>
      </c>
      <c r="I33" s="11">
        <f t="shared" ref="I33:L33" si="9">STDEV(I23:I29)</f>
        <v>0</v>
      </c>
      <c r="J33" s="11">
        <f>STDEV(J23:J29)</f>
        <v>1.6736542440444673</v>
      </c>
      <c r="K33" s="11">
        <f>STDEV(K23:K29)</f>
        <v>5.1294221684993158</v>
      </c>
      <c r="L33" s="11">
        <f t="shared" si="9"/>
        <v>0.75642087928125079</v>
      </c>
    </row>
    <row r="34" spans="2:21" x14ac:dyDescent="0.35">
      <c r="B34" s="4" t="s">
        <v>2</v>
      </c>
      <c r="C34" s="11">
        <f>C33/SQRT(COUNT(C23:C29))</f>
        <v>0</v>
      </c>
      <c r="D34" s="11">
        <f t="shared" ref="D34" si="10">D33/SQRT(COUNT(D23:D29))</f>
        <v>3.0789903894824935</v>
      </c>
      <c r="E34" s="11">
        <f t="shared" ref="E34" si="11">E33/SQRT(COUNT(E23:E29))</f>
        <v>3.2588912353153621</v>
      </c>
      <c r="F34" s="11">
        <f t="shared" ref="F34" si="12">F33/SQRT(COUNT(F23:F29))</f>
        <v>3.3057347029988886</v>
      </c>
      <c r="I34" s="11">
        <f t="shared" ref="I34" si="13">I33/SQRT(COUNT(I23:I29))</f>
        <v>0</v>
      </c>
      <c r="J34" s="11">
        <f>J33/SQRT(COUNT(J23:J29))</f>
        <v>0.74848093210289024</v>
      </c>
      <c r="K34" s="11">
        <f>K33/SQRT(COUNT(K23:K29))</f>
        <v>2.2939473308117702</v>
      </c>
      <c r="L34" s="11">
        <f t="shared" ref="L34" si="14">L33/SQRT(COUNT(L23:L29))</f>
        <v>0.33828170113460782</v>
      </c>
    </row>
    <row r="36" spans="2:21" x14ac:dyDescent="0.35">
      <c r="B36" s="4" t="s">
        <v>84</v>
      </c>
      <c r="D36" s="4">
        <f>D32-100</f>
        <v>-6.4643115045183208</v>
      </c>
      <c r="E36" s="4">
        <f>E32-100</f>
        <v>-7.9403104919109069</v>
      </c>
      <c r="H36" s="4" t="s">
        <v>84</v>
      </c>
      <c r="J36" s="4">
        <f>J32-100</f>
        <v>-14.60095912434079</v>
      </c>
      <c r="K36" s="4">
        <f>K32-100</f>
        <v>-9.9816445536340268</v>
      </c>
    </row>
    <row r="37" spans="2:21" x14ac:dyDescent="0.35">
      <c r="B37" s="4" t="s">
        <v>2</v>
      </c>
      <c r="D37" s="4">
        <v>3.0789903894824935</v>
      </c>
      <c r="E37" s="4">
        <v>3.2588912353153621</v>
      </c>
      <c r="H37" s="4" t="s">
        <v>2</v>
      </c>
      <c r="J37" s="4">
        <v>0.74848093210289024</v>
      </c>
      <c r="K37" s="4">
        <v>2.2939473308117702</v>
      </c>
      <c r="S37" s="1"/>
      <c r="T37" s="1"/>
      <c r="U37" s="1"/>
    </row>
    <row r="38" spans="2:21" x14ac:dyDescent="0.35">
      <c r="R38" s="1"/>
      <c r="S38" s="1"/>
      <c r="T38" s="1"/>
      <c r="U38" s="1"/>
    </row>
    <row r="39" spans="2:21" x14ac:dyDescent="0.35">
      <c r="R39" s="1"/>
      <c r="S39" s="1"/>
      <c r="T39" s="1"/>
      <c r="U39" s="1"/>
    </row>
    <row r="40" spans="2:21" x14ac:dyDescent="0.35">
      <c r="R40" s="1"/>
      <c r="S40" s="1"/>
      <c r="T40" s="1"/>
      <c r="U40" s="1"/>
    </row>
    <row r="41" spans="2:21" x14ac:dyDescent="0.35">
      <c r="R41" s="1"/>
      <c r="S41" s="1"/>
      <c r="T41" s="1"/>
      <c r="U41" s="1"/>
    </row>
    <row r="42" spans="2:21" x14ac:dyDescent="0.35">
      <c r="R42" s="1"/>
      <c r="S42" s="1"/>
      <c r="T42" s="1"/>
    </row>
    <row r="43" spans="2:21" x14ac:dyDescent="0.35">
      <c r="R43" s="1"/>
      <c r="S43" s="1"/>
      <c r="T43" s="1"/>
    </row>
    <row r="44" spans="2:21" x14ac:dyDescent="0.35">
      <c r="R44" s="1"/>
      <c r="S44" s="1"/>
      <c r="T44" s="1"/>
    </row>
  </sheetData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/>
  </sheetViews>
  <sheetFormatPr baseColWidth="10" defaultRowHeight="14.5" x14ac:dyDescent="0.35"/>
  <cols>
    <col min="1" max="1" width="19.26953125" customWidth="1"/>
    <col min="2" max="2" width="12.26953125" customWidth="1"/>
    <col min="5" max="5" width="11.7265625" customWidth="1"/>
  </cols>
  <sheetData>
    <row r="1" spans="1:8" x14ac:dyDescent="0.35">
      <c r="A1" s="26" t="s">
        <v>172</v>
      </c>
      <c r="B1" s="11"/>
      <c r="C1" s="11"/>
      <c r="D1" s="11"/>
      <c r="E1" s="11"/>
      <c r="F1" s="11"/>
    </row>
    <row r="2" spans="1:8" x14ac:dyDescent="0.35">
      <c r="A2" s="11"/>
      <c r="B2" s="11"/>
      <c r="C2" s="11"/>
      <c r="D2" s="11"/>
      <c r="E2" s="11"/>
      <c r="F2" s="11"/>
    </row>
    <row r="3" spans="1:8" x14ac:dyDescent="0.35">
      <c r="A3" s="11"/>
      <c r="B3" s="11"/>
      <c r="C3" s="4" t="s">
        <v>32</v>
      </c>
      <c r="D3" s="4" t="s">
        <v>50</v>
      </c>
      <c r="E3" s="4" t="s">
        <v>73</v>
      </c>
      <c r="F3" s="4" t="s">
        <v>85</v>
      </c>
      <c r="G3" s="4" t="s">
        <v>87</v>
      </c>
      <c r="H3" s="4" t="s">
        <v>88</v>
      </c>
    </row>
    <row r="4" spans="1:8" x14ac:dyDescent="0.35">
      <c r="A4" s="11"/>
      <c r="B4" s="4"/>
      <c r="C4" s="11">
        <v>1</v>
      </c>
      <c r="D4" s="11">
        <v>0.27699293642785067</v>
      </c>
      <c r="E4" s="11">
        <v>0.90665993945509593</v>
      </c>
      <c r="F4" s="11">
        <v>1.256811301715439</v>
      </c>
      <c r="G4">
        <v>1.525731584258325</v>
      </c>
      <c r="H4">
        <v>1.1115035317860746</v>
      </c>
    </row>
    <row r="5" spans="1:8" x14ac:dyDescent="0.35">
      <c r="A5" s="11"/>
      <c r="B5" s="4"/>
      <c r="C5" s="11">
        <v>1</v>
      </c>
      <c r="D5" s="11">
        <v>9.9394550958627648E-2</v>
      </c>
      <c r="E5" s="11">
        <v>1.1109989909182645</v>
      </c>
      <c r="F5" s="11">
        <v>0.81231079717457122</v>
      </c>
      <c r="G5">
        <v>0.80020181634712417</v>
      </c>
      <c r="H5">
        <v>1.2996972754793139</v>
      </c>
    </row>
    <row r="6" spans="1:8" x14ac:dyDescent="0.35">
      <c r="A6" s="11"/>
      <c r="B6" s="4"/>
      <c r="C6" s="11">
        <v>1</v>
      </c>
      <c r="D6" s="11">
        <v>0.12755333635950977</v>
      </c>
      <c r="E6" s="11">
        <v>1.0299591466182478</v>
      </c>
      <c r="F6" s="11">
        <v>0.84566500226963226</v>
      </c>
      <c r="G6">
        <v>0.84521107580571953</v>
      </c>
      <c r="H6">
        <v>1.0531093962778031</v>
      </c>
    </row>
    <row r="7" spans="1:8" x14ac:dyDescent="0.35">
      <c r="A7" s="11"/>
      <c r="B7" s="4"/>
      <c r="C7" s="11"/>
      <c r="D7" s="11"/>
      <c r="E7" s="11"/>
      <c r="F7" s="11"/>
    </row>
    <row r="8" spans="1:8" x14ac:dyDescent="0.35">
      <c r="A8" s="11"/>
      <c r="B8" s="4"/>
      <c r="C8" s="11"/>
      <c r="D8" s="11"/>
      <c r="E8" s="11"/>
      <c r="F8" s="11"/>
    </row>
    <row r="9" spans="1:8" x14ac:dyDescent="0.35">
      <c r="A9" s="11"/>
      <c r="B9" s="11"/>
      <c r="C9" s="11"/>
      <c r="D9" s="11"/>
      <c r="E9" s="11"/>
      <c r="F9" s="11"/>
    </row>
    <row r="10" spans="1:8" x14ac:dyDescent="0.35">
      <c r="A10" s="11"/>
      <c r="B10" s="4" t="s">
        <v>0</v>
      </c>
      <c r="C10" s="4">
        <f>AVERAGE(C4:C7)</f>
        <v>1</v>
      </c>
      <c r="D10" s="4">
        <f>AVERAGE(D4:D7)</f>
        <v>0.16798027458199605</v>
      </c>
      <c r="E10" s="4">
        <f>AVERAGE(E4:E7)</f>
        <v>1.0158726923305361</v>
      </c>
      <c r="F10" s="4">
        <f>AVERAGE(F4:F7)</f>
        <v>0.97159570038654752</v>
      </c>
      <c r="G10" s="4">
        <f t="shared" ref="G10:H10" si="0">AVERAGE(G4:G7)</f>
        <v>1.0570481588037228</v>
      </c>
      <c r="H10" s="4">
        <f t="shared" si="0"/>
        <v>1.1547700678477306</v>
      </c>
    </row>
    <row r="11" spans="1:8" x14ac:dyDescent="0.35">
      <c r="A11" s="11"/>
      <c r="B11" s="4" t="s">
        <v>1</v>
      </c>
      <c r="C11" s="11">
        <f>STDEV(C4:C7)</f>
        <v>0</v>
      </c>
      <c r="D11" s="11">
        <f>STDEV(D4:D7)</f>
        <v>9.5451818373733524E-2</v>
      </c>
      <c r="E11" s="11">
        <f>STDEV(E4:E7)</f>
        <v>0.10289525321421152</v>
      </c>
      <c r="F11" s="11">
        <f>STDEV(F4:F7)</f>
        <v>0.24756631471270796</v>
      </c>
      <c r="G11" s="11">
        <f t="shared" ref="G11:H11" si="1">STDEV(G4:G7)</f>
        <v>0.40651515756629258</v>
      </c>
      <c r="H11" s="11">
        <f t="shared" si="1"/>
        <v>0.12886190437579156</v>
      </c>
    </row>
    <row r="12" spans="1:8" x14ac:dyDescent="0.35">
      <c r="A12" s="11"/>
      <c r="B12" s="4" t="s">
        <v>2</v>
      </c>
      <c r="C12" s="4">
        <f>C11/SQRT(COUNT(C4:C7))</f>
        <v>0</v>
      </c>
      <c r="D12" s="4">
        <f>D11/SQRT(COUNT(D4:D7))</f>
        <v>5.5109133032714322E-2</v>
      </c>
      <c r="E12" s="4">
        <f>E11/SQRT(COUNT(E4:E7))</f>
        <v>5.9406602141559725E-2</v>
      </c>
      <c r="F12" s="4">
        <f>F11/SQRT(COUNT(F4:F7))</f>
        <v>0.14293247844166557</v>
      </c>
      <c r="G12" s="4">
        <f t="shared" ref="G12:H12" si="2">G11/SQRT(COUNT(G4:G7))</f>
        <v>0.23470163565056218</v>
      </c>
      <c r="H12" s="4">
        <f t="shared" si="2"/>
        <v>7.4398455179651074E-2</v>
      </c>
    </row>
    <row r="21" spans="10:21" x14ac:dyDescent="0.35">
      <c r="Q21" s="1"/>
      <c r="R21" s="1"/>
      <c r="S21" s="1"/>
      <c r="T21" s="1"/>
      <c r="U21" s="1"/>
    </row>
    <row r="22" spans="10:21" x14ac:dyDescent="0.35">
      <c r="Q22" s="1"/>
      <c r="R22" s="1"/>
      <c r="S22" s="1"/>
      <c r="T22" s="1"/>
      <c r="U22" s="1"/>
    </row>
    <row r="24" spans="10:21" x14ac:dyDescent="0.35">
      <c r="K24" s="1"/>
      <c r="L24" s="1"/>
      <c r="M24" s="1"/>
      <c r="N24" s="1"/>
      <c r="O24" s="1"/>
    </row>
    <row r="25" spans="10:21" x14ac:dyDescent="0.35">
      <c r="J25" s="2"/>
      <c r="K25" s="2"/>
      <c r="L25" s="2"/>
      <c r="M25" s="2"/>
      <c r="N25" s="2"/>
      <c r="O25" s="2"/>
    </row>
    <row r="26" spans="10:21" x14ac:dyDescent="0.35">
      <c r="K26" s="1"/>
      <c r="L26" s="1"/>
      <c r="M26" s="1"/>
      <c r="N26" s="1"/>
      <c r="O26" s="1"/>
    </row>
    <row r="29" spans="10:21" x14ac:dyDescent="0.35">
      <c r="J29" s="1"/>
      <c r="K29" s="1"/>
      <c r="L29" s="1"/>
      <c r="M29" s="1"/>
      <c r="N29" s="1"/>
      <c r="O29" s="1"/>
    </row>
    <row r="30" spans="10:21" x14ac:dyDescent="0.35">
      <c r="J30" s="1"/>
      <c r="K30" s="1"/>
      <c r="L30" s="1"/>
      <c r="M30" s="1"/>
      <c r="N30" s="1"/>
      <c r="O30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topLeftCell="A13" workbookViewId="0">
      <selection activeCell="B17" sqref="B17"/>
    </sheetView>
  </sheetViews>
  <sheetFormatPr baseColWidth="10" defaultRowHeight="14.5" x14ac:dyDescent="0.35"/>
  <cols>
    <col min="5" max="5" width="22.6328125" customWidth="1"/>
    <col min="13" max="13" width="21.36328125" customWidth="1"/>
  </cols>
  <sheetData>
    <row r="1" spans="1:16" x14ac:dyDescent="0.35">
      <c r="A1" s="2" t="s">
        <v>143</v>
      </c>
      <c r="B1" s="11"/>
      <c r="C1" s="11"/>
      <c r="D1" s="1"/>
      <c r="E1" s="26" t="s">
        <v>133</v>
      </c>
      <c r="F1" s="11"/>
      <c r="I1" s="2" t="s">
        <v>134</v>
      </c>
      <c r="J1" s="11"/>
      <c r="K1" s="11"/>
      <c r="L1" s="1"/>
      <c r="M1" s="26" t="s">
        <v>135</v>
      </c>
      <c r="N1" s="11"/>
      <c r="O1" s="1"/>
    </row>
    <row r="2" spans="1:16" x14ac:dyDescent="0.35">
      <c r="A2" s="1"/>
      <c r="B2" s="11"/>
      <c r="C2" s="11"/>
      <c r="D2" s="1"/>
      <c r="E2" s="11"/>
      <c r="F2" s="11"/>
      <c r="I2" s="1"/>
      <c r="J2" s="11"/>
      <c r="K2" s="11"/>
      <c r="L2" s="1"/>
      <c r="M2" s="11"/>
      <c r="N2" s="11"/>
      <c r="O2" s="1"/>
    </row>
    <row r="3" spans="1:16" ht="16.5" x14ac:dyDescent="0.45">
      <c r="A3" s="48" t="s">
        <v>11</v>
      </c>
      <c r="B3" s="49"/>
      <c r="C3" s="49"/>
      <c r="D3" s="50"/>
      <c r="E3" s="49"/>
      <c r="F3" s="49"/>
      <c r="G3" s="50"/>
      <c r="I3" s="47" t="s">
        <v>12</v>
      </c>
      <c r="J3" s="27"/>
      <c r="K3" s="33"/>
      <c r="L3" s="5"/>
      <c r="M3" s="33"/>
      <c r="N3" s="33"/>
      <c r="O3" s="5"/>
    </row>
    <row r="4" spans="1:16" x14ac:dyDescent="0.35">
      <c r="A4" s="1"/>
      <c r="B4" s="11"/>
      <c r="C4" s="3"/>
      <c r="D4" s="4"/>
      <c r="E4" s="4"/>
      <c r="F4" s="3" t="s">
        <v>131</v>
      </c>
      <c r="G4" s="4" t="s">
        <v>132</v>
      </c>
      <c r="I4" s="1"/>
      <c r="J4" s="4" t="s">
        <v>3</v>
      </c>
      <c r="K4" s="11">
        <v>-7.05414012738854</v>
      </c>
      <c r="L4" s="4"/>
      <c r="M4" s="4"/>
      <c r="N4" s="3" t="s">
        <v>131</v>
      </c>
      <c r="O4" s="4" t="s">
        <v>132</v>
      </c>
    </row>
    <row r="5" spans="1:16" x14ac:dyDescent="0.35">
      <c r="A5" s="1"/>
      <c r="B5" s="4" t="s">
        <v>3</v>
      </c>
      <c r="C5" s="11">
        <v>-6.0336906584992391</v>
      </c>
      <c r="D5" s="1"/>
      <c r="E5" s="11"/>
      <c r="F5" s="11">
        <v>45.120189274447945</v>
      </c>
      <c r="G5">
        <v>89.822055119810017</v>
      </c>
      <c r="I5" s="1"/>
      <c r="J5" s="4" t="s">
        <v>4</v>
      </c>
      <c r="K5" s="11">
        <v>-5.3429329291398204</v>
      </c>
      <c r="L5" s="1"/>
      <c r="M5" s="11"/>
      <c r="N5" s="11">
        <v>38.766326056665115</v>
      </c>
      <c r="O5" s="1">
        <v>62.670185646993623</v>
      </c>
    </row>
    <row r="6" spans="1:16" x14ac:dyDescent="0.35">
      <c r="A6" s="1"/>
      <c r="B6" s="4" t="s">
        <v>4</v>
      </c>
      <c r="C6" s="11">
        <v>-2.9324424647364395</v>
      </c>
      <c r="D6" s="1"/>
      <c r="E6" s="11"/>
      <c r="F6" s="11">
        <v>41.8</v>
      </c>
      <c r="G6" s="1">
        <v>80.359581204576529</v>
      </c>
      <c r="I6" s="1"/>
      <c r="J6" s="4" t="s">
        <v>5</v>
      </c>
      <c r="K6" s="11">
        <v>-6.7423230974632986</v>
      </c>
      <c r="L6" s="1"/>
      <c r="M6" s="11"/>
      <c r="N6" s="11">
        <v>49.713841151881091</v>
      </c>
      <c r="O6" s="1">
        <v>55.488140759213074</v>
      </c>
      <c r="P6" s="1"/>
    </row>
    <row r="7" spans="1:16" x14ac:dyDescent="0.35">
      <c r="A7" s="1"/>
      <c r="B7" s="4" t="s">
        <v>5</v>
      </c>
      <c r="C7" s="11">
        <v>-2.5628856193640246</v>
      </c>
      <c r="D7" s="1"/>
      <c r="E7" s="11"/>
      <c r="F7" s="11">
        <v>42.298834838333811</v>
      </c>
      <c r="G7" s="1">
        <v>46.611290206519392</v>
      </c>
      <c r="I7" s="1"/>
      <c r="J7" s="4" t="s">
        <v>6</v>
      </c>
      <c r="K7" s="11">
        <v>-6.2063037249284001</v>
      </c>
      <c r="L7" s="1"/>
      <c r="M7" s="11"/>
      <c r="N7" s="11">
        <v>48.798838829540173</v>
      </c>
      <c r="O7" s="1">
        <v>28.023469105015241</v>
      </c>
      <c r="P7" s="1"/>
    </row>
    <row r="8" spans="1:16" x14ac:dyDescent="0.35">
      <c r="A8" s="1"/>
      <c r="B8" s="4" t="s">
        <v>6</v>
      </c>
      <c r="C8" s="11">
        <v>-4.2925008483203158</v>
      </c>
      <c r="D8" s="1"/>
      <c r="E8" s="11"/>
      <c r="F8" s="11">
        <v>43.492907367777427</v>
      </c>
      <c r="G8" s="1">
        <v>38.12024897459883</v>
      </c>
      <c r="I8" s="1"/>
      <c r="J8" s="4" t="s">
        <v>7</v>
      </c>
      <c r="K8" s="11">
        <v>-5.6871552403466996</v>
      </c>
      <c r="L8" s="1"/>
      <c r="M8" s="11"/>
      <c r="N8" s="11">
        <v>32.960473757547604</v>
      </c>
      <c r="O8" s="1">
        <v>27.003796065392077</v>
      </c>
      <c r="P8" s="1"/>
    </row>
    <row r="9" spans="1:16" x14ac:dyDescent="0.35">
      <c r="A9" s="1"/>
      <c r="B9" s="4" t="s">
        <v>7</v>
      </c>
      <c r="C9" s="11">
        <v>-5.7185854025583183</v>
      </c>
      <c r="D9" s="1"/>
      <c r="E9" s="11"/>
      <c r="F9" s="11">
        <v>56.141826527009528</v>
      </c>
      <c r="G9" s="1">
        <v>21.246103475570269</v>
      </c>
      <c r="I9" s="1"/>
      <c r="J9" s="4" t="s">
        <v>8</v>
      </c>
      <c r="K9" s="11">
        <v>-6.805293005671075</v>
      </c>
      <c r="L9" s="1"/>
      <c r="M9" s="11"/>
      <c r="N9" s="11"/>
      <c r="O9" s="1"/>
    </row>
    <row r="10" spans="1:16" x14ac:dyDescent="0.35">
      <c r="A10" s="1"/>
      <c r="B10" s="11"/>
      <c r="C10" s="11"/>
      <c r="D10" s="1"/>
      <c r="E10" s="11"/>
      <c r="F10" s="11">
        <v>58.175968992248059</v>
      </c>
      <c r="G10" s="1">
        <v>35.431972492086011</v>
      </c>
      <c r="I10" s="1"/>
      <c r="J10" s="11"/>
      <c r="K10" s="11"/>
      <c r="L10" s="1"/>
      <c r="M10" s="11"/>
      <c r="N10" s="11"/>
      <c r="O10" s="1"/>
    </row>
    <row r="11" spans="1:16" x14ac:dyDescent="0.35">
      <c r="A11" s="1"/>
      <c r="B11" s="4" t="s">
        <v>0</v>
      </c>
      <c r="C11" s="11">
        <f>AVERAGE(C5:C9)</f>
        <v>-4.3080209986956675</v>
      </c>
      <c r="D11" s="1"/>
      <c r="E11" s="11"/>
      <c r="F11" s="11">
        <v>63.764581852641548</v>
      </c>
      <c r="G11" s="1">
        <v>28.205687152057639</v>
      </c>
      <c r="I11" s="1"/>
      <c r="J11" s="4" t="s">
        <v>0</v>
      </c>
      <c r="K11" s="11">
        <f>AVERAGE(K4:K9)</f>
        <v>-6.3063580208229721</v>
      </c>
      <c r="L11" s="1"/>
      <c r="M11" s="11"/>
      <c r="N11" s="11"/>
      <c r="O11" s="1"/>
    </row>
    <row r="12" spans="1:16" x14ac:dyDescent="0.35">
      <c r="A12" s="1"/>
      <c r="B12" s="4" t="s">
        <v>1</v>
      </c>
      <c r="C12" s="11">
        <f>STDEV(C5:C9)</f>
        <v>1.573656759157082</v>
      </c>
      <c r="D12" s="1"/>
      <c r="E12" s="11"/>
      <c r="F12" s="11">
        <v>78.372068235024827</v>
      </c>
      <c r="G12" s="1">
        <v>67.917509005567069</v>
      </c>
      <c r="I12" s="1"/>
      <c r="J12" s="4" t="s">
        <v>1</v>
      </c>
      <c r="K12" s="11">
        <f>STDEV(K4:K9)</f>
        <v>0.68114471279108013</v>
      </c>
      <c r="L12" s="1"/>
      <c r="M12" s="11"/>
      <c r="N12" s="11"/>
      <c r="O12" s="1"/>
    </row>
    <row r="13" spans="1:16" x14ac:dyDescent="0.35">
      <c r="A13" s="1"/>
      <c r="B13" s="4" t="s">
        <v>2</v>
      </c>
      <c r="C13" s="11">
        <f>C12/SQRT(COUNT(C5:C9))</f>
        <v>0.70376069734544999</v>
      </c>
      <c r="D13" s="1"/>
      <c r="E13" s="11"/>
      <c r="F13" s="11">
        <v>64.10251463434679</v>
      </c>
      <c r="G13" s="1">
        <v>69.009092893788875</v>
      </c>
      <c r="I13" s="1"/>
      <c r="J13" s="4" t="s">
        <v>2</v>
      </c>
      <c r="K13" s="11">
        <f>K12/SQRT(COUNT(K4:K9))</f>
        <v>0.27807616455545747</v>
      </c>
      <c r="L13" s="1"/>
      <c r="M13" s="11"/>
      <c r="N13" s="11"/>
      <c r="O13" s="1"/>
    </row>
    <row r="14" spans="1:16" x14ac:dyDescent="0.35">
      <c r="A14" s="1"/>
      <c r="B14" s="4"/>
      <c r="C14" s="11"/>
      <c r="D14" s="1"/>
      <c r="E14" s="11"/>
      <c r="F14" s="11">
        <v>63.332684141049974</v>
      </c>
      <c r="G14" s="1">
        <v>75.711417967470794</v>
      </c>
      <c r="I14" s="1"/>
      <c r="J14" s="4"/>
      <c r="K14" s="11"/>
      <c r="L14" s="1"/>
      <c r="M14" s="11"/>
      <c r="N14" s="11"/>
      <c r="O14" s="1"/>
    </row>
    <row r="15" spans="1:16" x14ac:dyDescent="0.35">
      <c r="A15" s="1"/>
      <c r="B15" s="4"/>
      <c r="C15" s="11"/>
      <c r="D15" s="1"/>
      <c r="E15" s="11"/>
      <c r="F15" s="11">
        <v>49.102867383512539</v>
      </c>
      <c r="G15" s="1">
        <v>37.702466979587378</v>
      </c>
      <c r="I15" s="1"/>
      <c r="J15" s="4"/>
      <c r="K15" s="11"/>
      <c r="L15" s="1"/>
      <c r="M15" s="11"/>
      <c r="N15" s="11"/>
      <c r="O15" s="1"/>
    </row>
    <row r="16" spans="1:16" x14ac:dyDescent="0.35">
      <c r="A16" s="1"/>
      <c r="B16" s="4"/>
      <c r="C16" s="11"/>
      <c r="D16" s="1"/>
      <c r="E16" s="11"/>
      <c r="F16" s="11">
        <v>61.313779082900382</v>
      </c>
      <c r="I16" s="1"/>
      <c r="J16" s="4"/>
      <c r="K16" s="11"/>
      <c r="L16" s="1"/>
      <c r="M16" s="11"/>
      <c r="N16" s="11"/>
      <c r="O16" s="1"/>
    </row>
    <row r="17" spans="1:15" x14ac:dyDescent="0.35">
      <c r="A17" s="1"/>
      <c r="B17" s="4"/>
      <c r="C17" s="11"/>
      <c r="D17" s="1"/>
      <c r="E17" s="11"/>
      <c r="F17" s="11">
        <v>67.810612926305751</v>
      </c>
      <c r="I17" s="1"/>
      <c r="J17" s="4"/>
      <c r="K17" s="11"/>
      <c r="L17" s="1"/>
      <c r="M17" s="11"/>
      <c r="N17" s="11"/>
      <c r="O17" s="1"/>
    </row>
    <row r="18" spans="1:15" x14ac:dyDescent="0.35">
      <c r="A18" s="1"/>
      <c r="B18" s="4"/>
      <c r="C18" s="11"/>
      <c r="D18" s="1"/>
      <c r="E18" s="11"/>
      <c r="F18" s="11"/>
      <c r="I18" s="1"/>
      <c r="J18" s="4"/>
      <c r="K18" s="11"/>
      <c r="L18" s="1"/>
      <c r="M18" s="11"/>
      <c r="N18" s="11"/>
      <c r="O18" s="1"/>
    </row>
    <row r="19" spans="1:15" x14ac:dyDescent="0.35">
      <c r="A19" s="1"/>
      <c r="B19" s="4"/>
      <c r="C19" s="11"/>
      <c r="D19" s="1"/>
      <c r="E19" s="4" t="s">
        <v>0</v>
      </c>
      <c r="F19" s="11">
        <f>AVERAGE(F5:F17)</f>
        <v>56.525295019661421</v>
      </c>
      <c r="G19" s="11">
        <f>AVERAGE(G5:G17)</f>
        <v>53.648856861057531</v>
      </c>
      <c r="I19" s="1"/>
      <c r="J19" s="4"/>
      <c r="K19" s="11"/>
      <c r="L19" s="1"/>
      <c r="M19" s="4" t="s">
        <v>0</v>
      </c>
      <c r="N19" s="11">
        <f>AVERAGE(N5:N17)</f>
        <v>42.559869948908499</v>
      </c>
      <c r="O19" s="11">
        <f>AVERAGE(O5:O17)</f>
        <v>43.2963978941535</v>
      </c>
    </row>
    <row r="20" spans="1:15" x14ac:dyDescent="0.35">
      <c r="A20" s="1"/>
      <c r="B20" s="4"/>
      <c r="C20" s="11"/>
      <c r="D20" s="1"/>
      <c r="E20" s="4" t="s">
        <v>1</v>
      </c>
      <c r="F20" s="11">
        <f>STDEV(F5:F17)</f>
        <v>11.404830152647026</v>
      </c>
      <c r="G20" s="11">
        <f>STDEV(G5:G17)</f>
        <v>23.499684041010831</v>
      </c>
      <c r="I20" s="1"/>
      <c r="J20" s="4"/>
      <c r="K20" s="11"/>
      <c r="L20" s="1"/>
      <c r="M20" s="4" t="s">
        <v>1</v>
      </c>
      <c r="N20" s="11">
        <f>STDEV(N5:N17)</f>
        <v>8.0961599779883819</v>
      </c>
      <c r="O20" s="11">
        <f>STDEV(O5:O17)</f>
        <v>18.463418554251895</v>
      </c>
    </row>
    <row r="21" spans="1:15" x14ac:dyDescent="0.35">
      <c r="A21" s="1"/>
      <c r="B21" s="4"/>
      <c r="C21" s="11"/>
      <c r="D21" s="1"/>
      <c r="E21" s="4" t="s">
        <v>2</v>
      </c>
      <c r="F21" s="11">
        <f>F20/SQRT(COUNT(F5:F17))</f>
        <v>3.1631307617943576</v>
      </c>
      <c r="G21" s="11">
        <f>G20/SQRT(COUNT(G5:G17))</f>
        <v>7.0854213323577895</v>
      </c>
      <c r="I21" s="1"/>
      <c r="J21" s="4"/>
      <c r="K21" s="11"/>
      <c r="L21" s="1"/>
      <c r="M21" s="4" t="s">
        <v>2</v>
      </c>
      <c r="N21" s="11">
        <f>N20/SQRT(COUNT(N5:N17))</f>
        <v>4.048079988994191</v>
      </c>
      <c r="O21" s="11">
        <f>O20/SQRT(COUNT(O5:O17))</f>
        <v>9.2317092771259475</v>
      </c>
    </row>
    <row r="22" spans="1:15" x14ac:dyDescent="0.35">
      <c r="I22" s="1"/>
      <c r="J22" s="1"/>
      <c r="K22" s="1"/>
      <c r="L22" s="1"/>
      <c r="M22" s="1"/>
      <c r="N22" s="1"/>
      <c r="O22" s="1"/>
    </row>
    <row r="23" spans="1:15" x14ac:dyDescent="0.35">
      <c r="E23" s="4" t="s">
        <v>130</v>
      </c>
      <c r="F23" s="2">
        <f>100-F19</f>
        <v>43.474704980338579</v>
      </c>
      <c r="G23" s="2">
        <f>100-G19</f>
        <v>46.351143138942469</v>
      </c>
      <c r="I23" s="1"/>
      <c r="J23" s="1"/>
      <c r="K23" s="1"/>
      <c r="L23" s="1"/>
      <c r="M23" s="4" t="s">
        <v>130</v>
      </c>
      <c r="N23" s="2">
        <f>100-N19</f>
        <v>57.440130051091501</v>
      </c>
      <c r="O23" s="2">
        <f>100-O19</f>
        <v>56.7036021058465</v>
      </c>
    </row>
    <row r="24" spans="1:15" x14ac:dyDescent="0.35">
      <c r="E24" s="4" t="s">
        <v>2</v>
      </c>
      <c r="F24" s="2">
        <v>3.1631307617943576</v>
      </c>
      <c r="G24" s="2">
        <v>7.0854213323577895</v>
      </c>
      <c r="I24" s="1"/>
      <c r="J24" s="1"/>
      <c r="K24" s="1"/>
      <c r="L24" s="1"/>
      <c r="M24" s="4" t="s">
        <v>2</v>
      </c>
      <c r="N24" s="2">
        <v>4.048079988994191</v>
      </c>
      <c r="O24" s="2">
        <v>7.0854213323577895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H7" sqref="H7"/>
    </sheetView>
  </sheetViews>
  <sheetFormatPr baseColWidth="10" defaultRowHeight="14.5" x14ac:dyDescent="0.35"/>
  <cols>
    <col min="5" max="5" width="12.1796875" customWidth="1"/>
  </cols>
  <sheetData>
    <row r="1" spans="1:6" ht="29" x14ac:dyDescent="0.35">
      <c r="A1" s="25" t="s">
        <v>86</v>
      </c>
      <c r="B1" s="11"/>
      <c r="C1" s="11"/>
      <c r="D1" s="11"/>
      <c r="E1" s="11"/>
      <c r="F1" s="11"/>
    </row>
    <row r="2" spans="1:6" x14ac:dyDescent="0.35">
      <c r="A2" s="11"/>
      <c r="B2" s="11"/>
      <c r="C2" s="11"/>
      <c r="D2" s="11"/>
      <c r="E2" s="11"/>
      <c r="F2" s="11"/>
    </row>
    <row r="3" spans="1:6" x14ac:dyDescent="0.35">
      <c r="A3" s="11"/>
      <c r="B3" s="4"/>
      <c r="C3" s="4" t="s">
        <v>32</v>
      </c>
      <c r="D3" s="4" t="s">
        <v>50</v>
      </c>
      <c r="E3" s="4" t="s">
        <v>73</v>
      </c>
      <c r="F3" s="4" t="s">
        <v>85</v>
      </c>
    </row>
    <row r="4" spans="1:6" x14ac:dyDescent="0.35">
      <c r="A4" s="11"/>
      <c r="B4" s="14"/>
      <c r="C4" s="11">
        <v>100</v>
      </c>
      <c r="D4" s="11">
        <v>241.48719022322246</v>
      </c>
      <c r="E4" s="11">
        <v>109.61452908695993</v>
      </c>
      <c r="F4" s="11">
        <v>105.45625834140213</v>
      </c>
    </row>
    <row r="5" spans="1:6" x14ac:dyDescent="0.35">
      <c r="A5" s="11"/>
      <c r="B5" s="14"/>
      <c r="C5" s="11">
        <v>100</v>
      </c>
      <c r="D5" s="11">
        <v>257.69252758561544</v>
      </c>
      <c r="E5" s="11">
        <v>117.89205877308331</v>
      </c>
      <c r="F5" s="11">
        <v>111.10999942827739</v>
      </c>
    </row>
    <row r="6" spans="1:6" x14ac:dyDescent="0.35">
      <c r="A6" s="11"/>
      <c r="B6" s="14"/>
      <c r="C6" s="11">
        <v>100</v>
      </c>
      <c r="D6" s="11">
        <v>249.23150488421342</v>
      </c>
      <c r="E6" s="11">
        <v>113.57059908463692</v>
      </c>
      <c r="F6" s="11">
        <v>108.15766104242093</v>
      </c>
    </row>
    <row r="7" spans="1:6" x14ac:dyDescent="0.35">
      <c r="A7" s="11"/>
      <c r="B7" s="4"/>
      <c r="C7" s="11"/>
      <c r="D7" s="11"/>
      <c r="E7" s="11"/>
      <c r="F7" s="11"/>
    </row>
    <row r="8" spans="1:6" x14ac:dyDescent="0.35">
      <c r="A8" s="11"/>
      <c r="B8" s="4"/>
      <c r="C8" s="11"/>
      <c r="D8" s="11"/>
      <c r="E8" s="11"/>
      <c r="F8" s="11"/>
    </row>
    <row r="9" spans="1:6" x14ac:dyDescent="0.35">
      <c r="A9" s="11"/>
      <c r="B9" s="11"/>
      <c r="C9" s="11"/>
      <c r="D9" s="11"/>
      <c r="E9" s="11"/>
      <c r="F9" s="11"/>
    </row>
    <row r="10" spans="1:6" x14ac:dyDescent="0.35">
      <c r="A10" s="11"/>
      <c r="B10" s="4" t="s">
        <v>0</v>
      </c>
      <c r="C10" s="4">
        <f>AVERAGE(C4:C7)</f>
        <v>100</v>
      </c>
      <c r="D10" s="4">
        <f>AVERAGE(D4:D7)</f>
        <v>249.47040756435044</v>
      </c>
      <c r="E10" s="3">
        <f>AVERAGE(E4:E7)</f>
        <v>113.69239564822671</v>
      </c>
      <c r="F10" s="4">
        <f>AVERAGE(F4:F7)</f>
        <v>108.24130627070015</v>
      </c>
    </row>
    <row r="11" spans="1:6" x14ac:dyDescent="0.35">
      <c r="A11" s="11"/>
      <c r="B11" s="4" t="s">
        <v>1</v>
      </c>
      <c r="C11" s="11">
        <f>STDEV(C4:C7)</f>
        <v>0</v>
      </c>
      <c r="D11" s="11">
        <f>STDEV(D4:D7)</f>
        <v>8.1053097180289768</v>
      </c>
      <c r="E11" s="11">
        <f>STDEV(E4:E7)</f>
        <v>4.140108721801897</v>
      </c>
      <c r="F11" s="11">
        <f>STDEV(F4:F7)</f>
        <v>2.8277985187272039</v>
      </c>
    </row>
    <row r="12" spans="1:6" x14ac:dyDescent="0.35">
      <c r="A12" s="11"/>
      <c r="B12" s="4" t="s">
        <v>2</v>
      </c>
      <c r="C12" s="4">
        <f>C11/SQRT(COUNT(C4:C7))</f>
        <v>0</v>
      </c>
      <c r="D12" s="4">
        <f>D11/SQRT(COUNT(D4:D7))</f>
        <v>4.6796027475693194</v>
      </c>
      <c r="E12" s="4">
        <f>E11/SQRT(COUNT(E4:E7))</f>
        <v>2.3902928850066427</v>
      </c>
      <c r="F12" s="4">
        <f>F11/SQRT(COUNT(F4:F7))</f>
        <v>1.6326302360011762</v>
      </c>
    </row>
    <row r="18" spans="15:17" x14ac:dyDescent="0.35">
      <c r="O18" s="1"/>
      <c r="P18" s="1"/>
      <c r="Q18" s="1"/>
    </row>
    <row r="19" spans="15:17" x14ac:dyDescent="0.35">
      <c r="O19" s="1"/>
      <c r="P19" s="1"/>
      <c r="Q19" s="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7" workbookViewId="0">
      <selection activeCell="A2" sqref="A2"/>
    </sheetView>
  </sheetViews>
  <sheetFormatPr baseColWidth="10" defaultRowHeight="14.5" x14ac:dyDescent="0.35"/>
  <cols>
    <col min="1" max="1" width="11.6328125" customWidth="1"/>
    <col min="2" max="2" width="12.1796875" customWidth="1"/>
    <col min="3" max="3" width="10.90625" style="11"/>
    <col min="5" max="5" width="13.08984375" customWidth="1"/>
    <col min="9" max="9" width="11.81640625" bestFit="1" customWidth="1"/>
  </cols>
  <sheetData>
    <row r="1" spans="1:13" ht="16.5" x14ac:dyDescent="0.45">
      <c r="A1" s="26" t="s">
        <v>89</v>
      </c>
    </row>
    <row r="3" spans="1:13" x14ac:dyDescent="0.35">
      <c r="C3" s="13" t="s">
        <v>167</v>
      </c>
    </row>
    <row r="4" spans="1:13" x14ac:dyDescent="0.35">
      <c r="C4" s="4" t="s">
        <v>32</v>
      </c>
      <c r="D4" s="4" t="s">
        <v>50</v>
      </c>
      <c r="E4" s="4" t="s">
        <v>73</v>
      </c>
      <c r="F4" s="4" t="s">
        <v>87</v>
      </c>
      <c r="G4" s="4" t="s">
        <v>85</v>
      </c>
      <c r="H4" s="4" t="s">
        <v>88</v>
      </c>
    </row>
    <row r="5" spans="1:13" x14ac:dyDescent="0.35">
      <c r="C5" s="11">
        <v>1</v>
      </c>
      <c r="D5" s="1">
        <v>8.8481213762252686E-5</v>
      </c>
      <c r="E5" s="1">
        <v>2.2041435630038753</v>
      </c>
      <c r="F5" s="1">
        <v>1.1188893426140467</v>
      </c>
      <c r="G5">
        <v>1.0372507147128338</v>
      </c>
      <c r="H5">
        <v>1.0826802289106743</v>
      </c>
    </row>
    <row r="6" spans="1:13" x14ac:dyDescent="0.35">
      <c r="C6" s="11">
        <v>1</v>
      </c>
      <c r="D6" s="1">
        <v>1.9671324355344767E-5</v>
      </c>
      <c r="E6" s="1">
        <v>0.82331041550908823</v>
      </c>
      <c r="F6" s="1">
        <v>1.0374959809247692</v>
      </c>
      <c r="G6">
        <v>0.89621191413953072</v>
      </c>
      <c r="H6">
        <v>1.0521564184630972</v>
      </c>
      <c r="I6" s="1"/>
      <c r="J6" s="1"/>
      <c r="K6" s="1"/>
      <c r="L6" s="1"/>
      <c r="M6" s="1"/>
    </row>
    <row r="7" spans="1:13" x14ac:dyDescent="0.35">
      <c r="C7" s="11">
        <v>1</v>
      </c>
      <c r="D7" s="1">
        <v>3.0764588491803821E-4</v>
      </c>
      <c r="E7" s="1">
        <v>0.86219489224058476</v>
      </c>
      <c r="F7" s="1">
        <v>0.85510497959928389</v>
      </c>
      <c r="G7">
        <v>0.83420488288045469</v>
      </c>
      <c r="H7">
        <v>0.79385975134746234</v>
      </c>
      <c r="I7" s="1"/>
      <c r="J7" s="1"/>
      <c r="K7" s="1"/>
      <c r="L7" s="1"/>
      <c r="M7" s="1"/>
    </row>
    <row r="11" spans="1:13" x14ac:dyDescent="0.35">
      <c r="B11" s="4" t="s">
        <v>0</v>
      </c>
      <c r="C11" s="4">
        <f>AVERAGE(C5:C8)</f>
        <v>1</v>
      </c>
      <c r="D11" s="4">
        <f>AVERAGE(D5:D8)</f>
        <v>1.3859947434521189E-4</v>
      </c>
      <c r="E11" s="4">
        <f>AVERAGE(E5:E8)</f>
        <v>1.296549623584516</v>
      </c>
      <c r="F11" s="4">
        <f>AVERAGE(F5:F8)</f>
        <v>1.0038301010460333</v>
      </c>
      <c r="G11" s="4">
        <f t="shared" ref="G11:H11" si="0">AVERAGE(G5:G8)</f>
        <v>0.92255583724427304</v>
      </c>
      <c r="H11" s="4">
        <f t="shared" si="0"/>
        <v>0.97623213290707789</v>
      </c>
    </row>
    <row r="12" spans="1:13" x14ac:dyDescent="0.35">
      <c r="B12" s="4" t="s">
        <v>1</v>
      </c>
      <c r="C12" s="11">
        <f>STDEV(C5:C8)</f>
        <v>0</v>
      </c>
      <c r="D12" s="11">
        <f>STDEV(D5:D8)</f>
        <v>1.5038689077082201E-4</v>
      </c>
      <c r="E12" s="11">
        <f>STDEV(E5:E8)</f>
        <v>0.78623982968667683</v>
      </c>
      <c r="F12" s="11">
        <f>STDEV(F5:F8)</f>
        <v>0.13507624196646537</v>
      </c>
      <c r="G12" s="11">
        <f t="shared" ref="G12:H12" si="1">STDEV(G5:G8)</f>
        <v>0.10405481329346149</v>
      </c>
      <c r="H12" s="11">
        <f t="shared" si="1"/>
        <v>0.1586747929504059</v>
      </c>
    </row>
    <row r="13" spans="1:13" x14ac:dyDescent="0.35">
      <c r="B13" s="4" t="s">
        <v>2</v>
      </c>
      <c r="C13" s="4">
        <f>C12/SQRT(COUNT(C5:C8))</f>
        <v>0</v>
      </c>
      <c r="D13" s="4">
        <f>D12/SQRT(COUNT(D5:D8))</f>
        <v>8.6825911869124937E-5</v>
      </c>
      <c r="E13" s="4">
        <f>E12/SQRT(COUNT(E5:E8))</f>
        <v>0.45393577731720841</v>
      </c>
      <c r="F13" s="4">
        <f>F12/SQRT(COUNT(F5:F8))</f>
        <v>7.7986304660461803E-2</v>
      </c>
      <c r="G13" s="4">
        <f t="shared" ref="G13:H13" si="2">G12/SQRT(COUNT(G5:G8))</f>
        <v>6.0076074465456243E-2</v>
      </c>
      <c r="H13" s="4">
        <f t="shared" si="2"/>
        <v>9.1610934423524984E-2</v>
      </c>
    </row>
    <row r="15" spans="1:13" s="1" customFormat="1" x14ac:dyDescent="0.35">
      <c r="B15"/>
      <c r="C15" s="11"/>
      <c r="D15"/>
      <c r="E15"/>
      <c r="F15"/>
      <c r="G15"/>
      <c r="H15"/>
    </row>
    <row r="16" spans="1:13" s="1" customFormat="1" x14ac:dyDescent="0.35">
      <c r="B16"/>
      <c r="C16" s="13" t="s">
        <v>90</v>
      </c>
      <c r="D16"/>
      <c r="E16"/>
      <c r="F16"/>
      <c r="G16"/>
      <c r="H16"/>
    </row>
    <row r="17" spans="2:13" s="1" customFormat="1" x14ac:dyDescent="0.35">
      <c r="C17" s="4" t="s">
        <v>32</v>
      </c>
      <c r="D17" s="4" t="s">
        <v>50</v>
      </c>
      <c r="E17" s="4" t="s">
        <v>73</v>
      </c>
      <c r="F17" s="4" t="s">
        <v>87</v>
      </c>
      <c r="G17" s="4" t="s">
        <v>85</v>
      </c>
      <c r="H17" s="4" t="s">
        <v>88</v>
      </c>
    </row>
    <row r="18" spans="2:13" x14ac:dyDescent="0.35">
      <c r="B18" s="1"/>
      <c r="C18" s="11">
        <v>1</v>
      </c>
      <c r="D18" s="1">
        <v>3.1998149018929811</v>
      </c>
      <c r="E18" s="1">
        <v>1.8050432605093416</v>
      </c>
      <c r="F18" s="1">
        <v>1.2257324604349471</v>
      </c>
      <c r="G18" s="1">
        <v>0.71666284830879146</v>
      </c>
      <c r="H18" s="1">
        <v>1.1034005453757543</v>
      </c>
    </row>
    <row r="19" spans="2:13" x14ac:dyDescent="0.35">
      <c r="B19" s="1"/>
      <c r="C19" s="11">
        <v>1</v>
      </c>
      <c r="D19" s="1">
        <v>2.3895145986217128</v>
      </c>
      <c r="E19" s="1">
        <v>0.43020875025514516</v>
      </c>
      <c r="F19" s="1">
        <v>1.2720373606429047</v>
      </c>
      <c r="G19" s="1">
        <v>0.51107520902579973</v>
      </c>
      <c r="H19" s="1">
        <v>0.50467221688068142</v>
      </c>
      <c r="I19" s="1"/>
      <c r="J19" s="1"/>
      <c r="K19" s="1"/>
      <c r="L19" s="1"/>
      <c r="M19" s="1"/>
    </row>
    <row r="20" spans="2:13" x14ac:dyDescent="0.35">
      <c r="B20" s="1"/>
      <c r="C20" s="11">
        <v>1</v>
      </c>
      <c r="D20" s="1">
        <v>1.3538252654975418</v>
      </c>
      <c r="E20" s="1">
        <v>0.82597180899283584</v>
      </c>
      <c r="F20" s="1">
        <v>1.05609606000579</v>
      </c>
      <c r="G20" s="1">
        <v>1.144062760175778</v>
      </c>
      <c r="H20" s="1">
        <v>0.8043369494688144</v>
      </c>
      <c r="I20" s="1"/>
      <c r="J20" s="1"/>
      <c r="K20" s="1"/>
      <c r="L20" s="1"/>
      <c r="M20" s="1"/>
    </row>
    <row r="21" spans="2:13" x14ac:dyDescent="0.35">
      <c r="B21" s="1"/>
      <c r="D21" s="1"/>
      <c r="E21" s="1"/>
      <c r="F21" s="1"/>
      <c r="G21" s="1"/>
      <c r="H21" s="1"/>
      <c r="K21" s="32"/>
    </row>
    <row r="22" spans="2:13" x14ac:dyDescent="0.35">
      <c r="B22" s="1"/>
      <c r="D22" s="1"/>
      <c r="E22" s="1"/>
      <c r="F22" s="1"/>
      <c r="G22" s="1"/>
      <c r="H22" s="1"/>
    </row>
    <row r="23" spans="2:13" x14ac:dyDescent="0.35">
      <c r="B23" s="1"/>
      <c r="D23" s="1"/>
      <c r="E23" s="1"/>
      <c r="F23" s="1"/>
      <c r="G23" s="1"/>
      <c r="H23" s="1"/>
    </row>
    <row r="24" spans="2:13" x14ac:dyDescent="0.35">
      <c r="B24" s="4" t="s">
        <v>0</v>
      </c>
      <c r="C24" s="4">
        <f>AVERAGE(C18:C21)</f>
        <v>1</v>
      </c>
      <c r="D24" s="4">
        <f>AVERAGE(D18:D21)</f>
        <v>2.3143849220040784</v>
      </c>
      <c r="E24" s="4">
        <f>AVERAGE(E18:E21)</f>
        <v>1.0204079399191075</v>
      </c>
      <c r="F24" s="4">
        <f>AVERAGE(F18:F21)</f>
        <v>1.1846219603612138</v>
      </c>
      <c r="G24" s="4">
        <f>AVERAGE(G18:G21)</f>
        <v>0.79060027250345632</v>
      </c>
      <c r="H24" s="4">
        <f t="shared" ref="H24" si="3">AVERAGE(H18:H21)</f>
        <v>0.80413657057508336</v>
      </c>
    </row>
    <row r="25" spans="2:13" x14ac:dyDescent="0.35">
      <c r="B25" s="4" t="s">
        <v>1</v>
      </c>
      <c r="C25" s="11">
        <f>STDEV(C18:C21)</f>
        <v>0</v>
      </c>
      <c r="D25" s="11">
        <f>STDEV(D18:D21)</f>
        <v>0.92528524556017033</v>
      </c>
      <c r="E25" s="11">
        <f>STDEV(E18:E21)</f>
        <v>0.7077404463527982</v>
      </c>
      <c r="F25" s="11">
        <f>STDEV(F18:F21)</f>
        <v>0.11368912103823522</v>
      </c>
      <c r="G25" s="11">
        <f>STDEV(G18:G21)</f>
        <v>0.32290612722603779</v>
      </c>
      <c r="H25" s="11">
        <f t="shared" ref="H25" si="4">STDEV(H18:H21)</f>
        <v>0.29936421454375889</v>
      </c>
    </row>
    <row r="26" spans="2:13" x14ac:dyDescent="0.35">
      <c r="B26" s="4" t="s">
        <v>2</v>
      </c>
      <c r="C26" s="4">
        <f>C25/SQRT(COUNT(C18:C21))</f>
        <v>0</v>
      </c>
      <c r="D26" s="4">
        <f>D25/SQRT(COUNT(D18:D21))</f>
        <v>0.53421368560135341</v>
      </c>
      <c r="E26" s="4">
        <f>E25/SQRT(COUNT(E18:E21))</f>
        <v>0.40861413721817397</v>
      </c>
      <c r="F26" s="4">
        <f>F25/SQRT(COUNT(F18:F21))</f>
        <v>6.5638444635357063E-2</v>
      </c>
      <c r="G26" s="4">
        <f>G25/SQRT(COUNT(G18:G21))</f>
        <v>0.18642993947693248</v>
      </c>
      <c r="H26" s="4">
        <f t="shared" ref="H26" si="5">H25/SQRT(COUNT(H18:H21))</f>
        <v>0.17283800985258008</v>
      </c>
    </row>
    <row r="28" spans="2:13" x14ac:dyDescent="0.35">
      <c r="B28" s="4"/>
      <c r="C28" s="4"/>
      <c r="D28" s="2"/>
      <c r="E28" s="2"/>
      <c r="F28" s="2"/>
      <c r="G28" s="2"/>
      <c r="H28" s="2"/>
    </row>
    <row r="29" spans="2:13" x14ac:dyDescent="0.35">
      <c r="B29" s="4"/>
      <c r="C29" s="4"/>
      <c r="D29" s="2"/>
      <c r="E29" s="2"/>
      <c r="F29" s="2"/>
      <c r="G29" s="2"/>
      <c r="H29" s="2"/>
    </row>
  </sheetData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F17" sqref="F17"/>
    </sheetView>
  </sheetViews>
  <sheetFormatPr baseColWidth="10" defaultRowHeight="14.5" x14ac:dyDescent="0.35"/>
  <cols>
    <col min="3" max="3" width="10.90625" style="11"/>
    <col min="4" max="4" width="13.26953125" style="11" customWidth="1"/>
    <col min="5" max="5" width="15.26953125" style="11" customWidth="1"/>
    <col min="6" max="8" width="10.90625" style="11"/>
  </cols>
  <sheetData>
    <row r="1" spans="1:8" ht="16.5" x14ac:dyDescent="0.45">
      <c r="A1" s="26" t="s">
        <v>89</v>
      </c>
      <c r="B1" s="1"/>
    </row>
    <row r="2" spans="1:8" x14ac:dyDescent="0.35">
      <c r="B2" s="1"/>
    </row>
    <row r="3" spans="1:8" x14ac:dyDescent="0.35">
      <c r="B3" s="1"/>
      <c r="C3" s="13" t="s">
        <v>167</v>
      </c>
    </row>
    <row r="4" spans="1:8" x14ac:dyDescent="0.35">
      <c r="B4" s="1"/>
      <c r="C4" s="4" t="s">
        <v>60</v>
      </c>
      <c r="D4" s="4" t="s">
        <v>168</v>
      </c>
      <c r="E4" s="4" t="s">
        <v>182</v>
      </c>
      <c r="F4" s="4" t="s">
        <v>181</v>
      </c>
      <c r="G4" s="4"/>
      <c r="H4" s="4"/>
    </row>
    <row r="5" spans="1:8" x14ac:dyDescent="0.35">
      <c r="B5" s="1"/>
      <c r="C5" s="11">
        <v>1</v>
      </c>
      <c r="D5" s="11">
        <v>0.47872340425531923</v>
      </c>
      <c r="E5" s="11">
        <v>1.1929160169302742</v>
      </c>
      <c r="F5" s="11">
        <v>0.84944841012329653</v>
      </c>
    </row>
    <row r="6" spans="1:8" x14ac:dyDescent="0.35">
      <c r="B6" s="1"/>
      <c r="C6" s="11">
        <v>1</v>
      </c>
      <c r="D6" s="11">
        <v>0.42865168539325832</v>
      </c>
      <c r="E6" s="11">
        <v>1.2138889098838304</v>
      </c>
      <c r="F6" s="11">
        <v>0.8443149264052161</v>
      </c>
    </row>
    <row r="7" spans="1:8" x14ac:dyDescent="0.35">
      <c r="B7" s="1"/>
      <c r="C7" s="11">
        <v>1</v>
      </c>
      <c r="D7" s="11">
        <v>0.12130603556223404</v>
      </c>
      <c r="E7" s="11">
        <v>0.72468933324922757</v>
      </c>
      <c r="F7" s="11">
        <v>1.1221564177782699</v>
      </c>
    </row>
    <row r="8" spans="1:8" x14ac:dyDescent="0.35">
      <c r="B8" s="1"/>
      <c r="C8" s="11">
        <v>1</v>
      </c>
      <c r="D8" s="11">
        <v>5.7126202273389708E-2</v>
      </c>
      <c r="E8" s="11">
        <v>1.1967159634623752</v>
      </c>
      <c r="F8" s="11">
        <v>0.81890410958904059</v>
      </c>
    </row>
    <row r="9" spans="1:8" x14ac:dyDescent="0.35">
      <c r="B9" s="1"/>
    </row>
    <row r="10" spans="1:8" x14ac:dyDescent="0.35">
      <c r="B10" s="1"/>
    </row>
    <row r="11" spans="1:8" s="1" customFormat="1" x14ac:dyDescent="0.35">
      <c r="B11" s="4" t="s">
        <v>0</v>
      </c>
      <c r="C11" s="4">
        <f>AVERAGE(C5:C8)</f>
        <v>1</v>
      </c>
      <c r="D11" s="4">
        <f>AVERAGE(D5:D9)</f>
        <v>0.27145183187105026</v>
      </c>
      <c r="E11" s="4">
        <f>AVERAGE(E5:E9)</f>
        <v>1.0820525558814269</v>
      </c>
      <c r="F11" s="4">
        <f>AVERAGE(F5:F9)</f>
        <v>0.90870596597395581</v>
      </c>
      <c r="G11" s="11"/>
      <c r="H11" s="11"/>
    </row>
    <row r="12" spans="1:8" s="1" customFormat="1" x14ac:dyDescent="0.35">
      <c r="B12" s="4" t="s">
        <v>1</v>
      </c>
      <c r="C12" s="11">
        <f>STDEV(C5:C8)</f>
        <v>0</v>
      </c>
      <c r="D12" s="11">
        <f>STDEV(D5:D9)</f>
        <v>0.21303562637713372</v>
      </c>
      <c r="E12" s="11">
        <f>STDEV(E5:E9)</f>
        <v>0.23841679272548499</v>
      </c>
      <c r="F12" s="11">
        <f>STDEV(F5:F9)</f>
        <v>0.14292554318919559</v>
      </c>
      <c r="G12" s="11"/>
      <c r="H12" s="11"/>
    </row>
    <row r="13" spans="1:8" s="1" customFormat="1" x14ac:dyDescent="0.35">
      <c r="B13" s="4" t="s">
        <v>2</v>
      </c>
      <c r="C13" s="4">
        <f>C12/SQRT(COUNT(C5:C8))</f>
        <v>0</v>
      </c>
      <c r="D13" s="4">
        <f>D12/SQRT(COUNT(D5:D9))</f>
        <v>0.10651781318856686</v>
      </c>
      <c r="E13" s="4">
        <f>E12/SQRT(COUNT(E5:E9))</f>
        <v>0.1192083963627425</v>
      </c>
      <c r="F13" s="4">
        <f>F12/SQRT(COUNT(F5:F9))</f>
        <v>7.1462771594597796E-2</v>
      </c>
      <c r="G13" s="11"/>
      <c r="H13" s="11"/>
    </row>
    <row r="14" spans="1:8" x14ac:dyDescent="0.35">
      <c r="G14" s="4"/>
    </row>
    <row r="16" spans="1:8" x14ac:dyDescent="0.35">
      <c r="C16" s="13" t="s">
        <v>90</v>
      </c>
      <c r="G16" s="4"/>
      <c r="H16" s="4"/>
    </row>
    <row r="17" spans="2:8" x14ac:dyDescent="0.35">
      <c r="B17" s="1"/>
      <c r="C17" s="4" t="s">
        <v>60</v>
      </c>
      <c r="D17" s="4" t="s">
        <v>168</v>
      </c>
      <c r="E17" s="4" t="s">
        <v>182</v>
      </c>
      <c r="F17" s="4" t="s">
        <v>181</v>
      </c>
    </row>
    <row r="18" spans="2:8" x14ac:dyDescent="0.35">
      <c r="B18" s="1"/>
      <c r="C18" s="11">
        <v>1</v>
      </c>
      <c r="D18" s="11">
        <v>1.596983462486268</v>
      </c>
      <c r="E18" s="11">
        <v>1.0215076630796933</v>
      </c>
      <c r="F18" s="11">
        <v>1.0479273419042068</v>
      </c>
    </row>
    <row r="19" spans="2:8" x14ac:dyDescent="0.35">
      <c r="B19" s="1"/>
      <c r="C19" s="11">
        <v>1</v>
      </c>
      <c r="D19" s="11">
        <v>1.5478723404255315</v>
      </c>
      <c r="E19" s="11">
        <v>1.0150355364676371</v>
      </c>
      <c r="F19" s="11">
        <v>0.8627852574721645</v>
      </c>
    </row>
    <row r="20" spans="2:8" x14ac:dyDescent="0.35">
      <c r="B20" s="1"/>
      <c r="C20" s="11">
        <v>1</v>
      </c>
      <c r="D20" s="11">
        <v>1.326468822151369</v>
      </c>
      <c r="E20" s="11">
        <v>1.0152490795070528</v>
      </c>
      <c r="F20" s="11">
        <v>1.1849838627484288</v>
      </c>
      <c r="G20" s="4"/>
      <c r="H20" s="4"/>
    </row>
    <row r="21" spans="2:8" x14ac:dyDescent="0.35">
      <c r="B21" s="1"/>
      <c r="C21" s="11">
        <v>1</v>
      </c>
      <c r="D21" s="11">
        <v>1.5111189303307528</v>
      </c>
      <c r="E21" s="11">
        <v>1.1039297199780376</v>
      </c>
      <c r="F21" s="11">
        <v>0.86239443616492784</v>
      </c>
    </row>
    <row r="22" spans="2:8" x14ac:dyDescent="0.35">
      <c r="B22" s="1"/>
    </row>
    <row r="23" spans="2:8" x14ac:dyDescent="0.35">
      <c r="B23" s="1"/>
    </row>
    <row r="24" spans="2:8" x14ac:dyDescent="0.35">
      <c r="B24" s="4" t="s">
        <v>0</v>
      </c>
      <c r="C24" s="4">
        <f>AVERAGE(C18:C21)</f>
        <v>1</v>
      </c>
      <c r="D24" s="4">
        <f>AVERAGE(D18:D21)</f>
        <v>1.4956108888484803</v>
      </c>
      <c r="E24" s="4">
        <f t="shared" ref="E24:F24" si="0">AVERAGE(E18:E21)</f>
        <v>1.0389304997581053</v>
      </c>
      <c r="F24" s="4">
        <f t="shared" si="0"/>
        <v>0.98952272457243196</v>
      </c>
    </row>
    <row r="25" spans="2:8" x14ac:dyDescent="0.35">
      <c r="B25" s="4" t="s">
        <v>1</v>
      </c>
      <c r="C25" s="11">
        <f>STDEV(C18:C21)</f>
        <v>0</v>
      </c>
      <c r="D25" s="11">
        <f>STDEV(D18:D21)</f>
        <v>0.11812027215804956</v>
      </c>
      <c r="E25" s="11">
        <f t="shared" ref="E25:F25" si="1">STDEV(E18:E21)</f>
        <v>4.3436669619426597E-2</v>
      </c>
      <c r="F25" s="11">
        <f t="shared" si="1"/>
        <v>0.15688652283645504</v>
      </c>
    </row>
    <row r="26" spans="2:8" x14ac:dyDescent="0.35">
      <c r="B26" s="4" t="s">
        <v>2</v>
      </c>
      <c r="C26" s="4">
        <f>C25/SQRT(COUNT(C18:C21))</f>
        <v>0</v>
      </c>
      <c r="D26" s="4">
        <f>D25/SQRT(COUNT(D18:D21))</f>
        <v>5.9060136079024779E-2</v>
      </c>
      <c r="E26" s="4">
        <f t="shared" ref="E26:F26" si="2">E25/SQRT(COUNT(E18:E21))</f>
        <v>2.1718334809713299E-2</v>
      </c>
      <c r="F26" s="4">
        <f t="shared" si="2"/>
        <v>7.8443261418227522E-2</v>
      </c>
    </row>
    <row r="27" spans="2:8" s="1" customFormat="1" x14ac:dyDescent="0.35">
      <c r="C27" s="11"/>
      <c r="D27" s="11"/>
      <c r="E27" s="11"/>
      <c r="F27" s="11"/>
      <c r="G27" s="11"/>
      <c r="H27" s="11"/>
    </row>
    <row r="28" spans="2:8" s="1" customFormat="1" x14ac:dyDescent="0.35">
      <c r="C28" s="11"/>
      <c r="D28" s="11"/>
      <c r="E28" s="11"/>
      <c r="F28" s="11"/>
      <c r="G28" s="11"/>
      <c r="H28" s="11"/>
    </row>
    <row r="29" spans="2:8" s="1" customFormat="1" x14ac:dyDescent="0.35">
      <c r="C29" s="11"/>
      <c r="D29" s="11"/>
      <c r="E29" s="11"/>
      <c r="F29" s="11"/>
      <c r="G29" s="11"/>
      <c r="H29" s="11"/>
    </row>
    <row r="30" spans="2:8" x14ac:dyDescent="0.35">
      <c r="G30" s="4"/>
      <c r="H30" s="4"/>
    </row>
    <row r="32" spans="2:8" x14ac:dyDescent="0.35">
      <c r="G32" s="4"/>
      <c r="H32" s="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28"/>
  <sheetViews>
    <sheetView zoomScale="88" zoomScaleNormal="88" workbookViewId="0">
      <selection activeCell="H2253" sqref="H2253"/>
    </sheetView>
  </sheetViews>
  <sheetFormatPr baseColWidth="10" defaultRowHeight="14.5" x14ac:dyDescent="0.35"/>
  <cols>
    <col min="1" max="2" width="10.90625" style="11"/>
    <col min="3" max="3" width="10.90625" style="22"/>
    <col min="4" max="4" width="10.90625" style="11"/>
    <col min="5" max="5" width="15.1796875" style="11" customWidth="1"/>
    <col min="7" max="7" width="10.90625" style="11"/>
    <col min="11" max="11" width="14.453125" customWidth="1"/>
    <col min="17" max="17" width="14.26953125" customWidth="1"/>
    <col min="23" max="23" width="15.08984375" customWidth="1"/>
  </cols>
  <sheetData>
    <row r="1" spans="1:23" ht="17.5" x14ac:dyDescent="0.45">
      <c r="A1" s="26" t="s">
        <v>178</v>
      </c>
      <c r="M1" s="26" t="s">
        <v>179</v>
      </c>
    </row>
    <row r="3" spans="1:23" ht="16.5" x14ac:dyDescent="0.45">
      <c r="A3" s="33"/>
      <c r="B3" s="33"/>
      <c r="C3" s="79" t="s">
        <v>177</v>
      </c>
      <c r="D3" s="33"/>
      <c r="E3" s="33"/>
      <c r="G3" s="85"/>
      <c r="H3" s="85"/>
      <c r="I3" s="86" t="s">
        <v>180</v>
      </c>
      <c r="J3" s="85"/>
      <c r="K3" s="85"/>
      <c r="M3" s="33"/>
      <c r="N3" s="33"/>
      <c r="O3" s="79" t="s">
        <v>177</v>
      </c>
      <c r="P3" s="33"/>
      <c r="Q3" s="33"/>
      <c r="R3" s="81"/>
      <c r="S3" s="85"/>
      <c r="T3" s="85"/>
      <c r="U3" s="86" t="s">
        <v>180</v>
      </c>
      <c r="V3" s="85"/>
      <c r="W3" s="85"/>
    </row>
    <row r="4" spans="1:23" x14ac:dyDescent="0.35">
      <c r="A4" s="4" t="s">
        <v>32</v>
      </c>
      <c r="B4" s="4" t="s">
        <v>50</v>
      </c>
      <c r="C4" s="46"/>
      <c r="D4" s="4" t="s">
        <v>181</v>
      </c>
      <c r="E4" s="4" t="s">
        <v>182</v>
      </c>
      <c r="G4" s="87" t="s">
        <v>32</v>
      </c>
      <c r="H4" s="82" t="s">
        <v>50</v>
      </c>
      <c r="I4" s="46"/>
      <c r="J4" s="82" t="s">
        <v>181</v>
      </c>
      <c r="K4" s="82" t="s">
        <v>182</v>
      </c>
      <c r="M4" s="82" t="s">
        <v>32</v>
      </c>
      <c r="N4" s="82" t="s">
        <v>50</v>
      </c>
      <c r="O4" s="46"/>
      <c r="P4" s="82" t="s">
        <v>181</v>
      </c>
      <c r="Q4" s="82" t="s">
        <v>182</v>
      </c>
      <c r="R4" s="81"/>
      <c r="S4" s="82" t="s">
        <v>32</v>
      </c>
      <c r="T4" s="82" t="s">
        <v>50</v>
      </c>
      <c r="U4" s="46"/>
      <c r="V4" s="82" t="s">
        <v>181</v>
      </c>
      <c r="W4" s="82" t="s">
        <v>182</v>
      </c>
    </row>
    <row r="5" spans="1:23" x14ac:dyDescent="0.35">
      <c r="A5" s="11">
        <v>0.32</v>
      </c>
      <c r="B5" s="24">
        <v>0.32</v>
      </c>
      <c r="D5" s="22">
        <v>0.215</v>
      </c>
      <c r="E5" s="22">
        <v>1.29</v>
      </c>
      <c r="G5" s="11">
        <v>0.32</v>
      </c>
      <c r="H5" s="22">
        <v>0.11</v>
      </c>
      <c r="J5" s="11">
        <v>0.97</v>
      </c>
      <c r="K5" s="22">
        <v>0.75</v>
      </c>
      <c r="M5" s="22">
        <v>1.9049872873327438</v>
      </c>
      <c r="N5" s="22">
        <v>0.92645927097455949</v>
      </c>
      <c r="P5" s="22">
        <v>0.9419444053035354</v>
      </c>
      <c r="Q5" s="22">
        <v>1.0256022203636594</v>
      </c>
      <c r="S5" s="22">
        <v>0.75330642579787355</v>
      </c>
      <c r="T5" s="22">
        <v>1.0994201890023019</v>
      </c>
      <c r="V5" s="22">
        <v>0.58411993566259302</v>
      </c>
      <c r="W5" s="22">
        <v>0.8549804001376109</v>
      </c>
    </row>
    <row r="6" spans="1:23" x14ac:dyDescent="0.35">
      <c r="A6" s="11">
        <v>0.65</v>
      </c>
      <c r="B6" s="24">
        <v>2.37</v>
      </c>
      <c r="D6" s="22">
        <v>1.5049999999999999</v>
      </c>
      <c r="E6" s="22">
        <v>0.22</v>
      </c>
      <c r="G6" s="11">
        <v>2.04</v>
      </c>
      <c r="H6" s="22">
        <v>0.22</v>
      </c>
      <c r="I6" s="80"/>
      <c r="J6" s="11">
        <v>1.18</v>
      </c>
      <c r="K6" s="22">
        <v>0.86</v>
      </c>
      <c r="L6" s="81"/>
      <c r="M6" s="22">
        <v>0.84288127991111483</v>
      </c>
      <c r="N6" s="22">
        <v>0.75065570488945021</v>
      </c>
      <c r="P6" s="22">
        <v>1.1322496875578605</v>
      </c>
      <c r="Q6" s="22">
        <v>0.8545938793292206</v>
      </c>
      <c r="S6" s="22">
        <v>0.96972932596628969</v>
      </c>
      <c r="T6" s="22">
        <v>0.89582385770557937</v>
      </c>
      <c r="V6" s="22">
        <v>0.86782148881933152</v>
      </c>
      <c r="W6" s="22">
        <v>0.69338450133007723</v>
      </c>
    </row>
    <row r="7" spans="1:23" x14ac:dyDescent="0.35">
      <c r="A7" s="11">
        <v>0.11</v>
      </c>
      <c r="B7" s="24">
        <v>0.11</v>
      </c>
      <c r="D7" s="22">
        <v>0.32300000000000001</v>
      </c>
      <c r="E7" s="22">
        <v>0.43</v>
      </c>
      <c r="G7" s="11">
        <v>2.04</v>
      </c>
      <c r="H7" s="22">
        <v>1.4</v>
      </c>
      <c r="I7" s="80"/>
      <c r="J7" s="11">
        <v>1.29</v>
      </c>
      <c r="K7" s="22">
        <v>0.22</v>
      </c>
      <c r="L7" s="81"/>
      <c r="M7" s="22">
        <v>1.9503441275073328</v>
      </c>
      <c r="N7" s="22">
        <v>0.68309669144939966</v>
      </c>
      <c r="P7" s="22">
        <v>0.81593825927815933</v>
      </c>
      <c r="Q7" s="22">
        <v>0.80059124531834513</v>
      </c>
      <c r="S7" s="22">
        <v>0.82395435275783624</v>
      </c>
      <c r="T7" s="22">
        <v>1.1214085927823478</v>
      </c>
      <c r="V7" s="22">
        <v>0.91264197330609209</v>
      </c>
      <c r="W7" s="22">
        <v>1.0417726609781035</v>
      </c>
    </row>
    <row r="8" spans="1:23" x14ac:dyDescent="0.35">
      <c r="A8" s="11">
        <v>0.22</v>
      </c>
      <c r="B8" s="24">
        <v>1.51</v>
      </c>
      <c r="D8" s="22">
        <v>1.3979999999999999</v>
      </c>
      <c r="E8" s="22">
        <v>0.43</v>
      </c>
      <c r="G8" s="11">
        <v>0.43</v>
      </c>
      <c r="H8" s="22">
        <v>0.75</v>
      </c>
      <c r="I8" s="80"/>
      <c r="J8" s="11">
        <v>2.2599999999999998</v>
      </c>
      <c r="K8" s="22">
        <v>0.11</v>
      </c>
      <c r="L8" s="81"/>
      <c r="M8" s="22">
        <v>0.86177996331719353</v>
      </c>
      <c r="N8" s="22">
        <v>0.74870400005673754</v>
      </c>
      <c r="P8" s="22">
        <v>1.0485816065970108</v>
      </c>
      <c r="Q8" s="22">
        <v>0.89851602165806588</v>
      </c>
      <c r="S8" s="22">
        <v>0.64641835186709418</v>
      </c>
      <c r="T8" s="22">
        <v>1.0151313078454587</v>
      </c>
      <c r="V8" s="22">
        <v>1.194163070460772</v>
      </c>
      <c r="W8" s="22">
        <v>0.67836359319504413</v>
      </c>
    </row>
    <row r="9" spans="1:23" x14ac:dyDescent="0.35">
      <c r="A9" s="11">
        <v>3.23</v>
      </c>
      <c r="B9" s="24">
        <v>0.11</v>
      </c>
      <c r="D9" s="22">
        <v>0.32300000000000001</v>
      </c>
      <c r="E9" s="22">
        <v>0.86</v>
      </c>
      <c r="G9" s="11">
        <v>0.11</v>
      </c>
      <c r="H9" s="22">
        <v>1.83</v>
      </c>
      <c r="I9" s="80"/>
      <c r="J9" s="11">
        <v>2.69</v>
      </c>
      <c r="K9" s="22">
        <v>0.11</v>
      </c>
      <c r="L9" s="81"/>
      <c r="M9" s="22">
        <v>0.88702860434771491</v>
      </c>
      <c r="N9" s="22">
        <v>0.93696845084301172</v>
      </c>
      <c r="P9" s="22">
        <v>0.95994528330716056</v>
      </c>
      <c r="Q9" s="22">
        <v>1.170329279512806</v>
      </c>
      <c r="S9" s="22">
        <v>0.75330642579787355</v>
      </c>
      <c r="T9" s="22">
        <v>1.1879845931163762</v>
      </c>
      <c r="V9" s="22">
        <v>1.4487918769233954</v>
      </c>
      <c r="W9" s="22">
        <v>0.89640903386487969</v>
      </c>
    </row>
    <row r="10" spans="1:23" x14ac:dyDescent="0.35">
      <c r="A10" s="11">
        <v>0.97</v>
      </c>
      <c r="B10" s="24">
        <v>0.43</v>
      </c>
      <c r="D10" s="22">
        <v>0.64500000000000002</v>
      </c>
      <c r="E10" s="22">
        <v>0.75</v>
      </c>
      <c r="G10" s="11">
        <v>0.43</v>
      </c>
      <c r="H10" s="22">
        <v>0.86</v>
      </c>
      <c r="I10" s="80"/>
      <c r="J10" s="11">
        <v>0.43</v>
      </c>
      <c r="K10" s="22">
        <v>0.11</v>
      </c>
      <c r="L10" s="81"/>
      <c r="M10" s="22">
        <v>0.958541222356317</v>
      </c>
      <c r="N10" s="22">
        <v>0.6054788915638305</v>
      </c>
      <c r="P10" s="22">
        <v>1.2839610873724132</v>
      </c>
      <c r="Q10" s="22">
        <v>0.68682569633543433</v>
      </c>
      <c r="S10" s="22">
        <v>0.61078899389016772</v>
      </c>
      <c r="T10" s="22">
        <v>1.0027119316363586</v>
      </c>
      <c r="V10" s="22">
        <v>0.75104595626463644</v>
      </c>
      <c r="W10" s="22">
        <v>0.82372722030826784</v>
      </c>
    </row>
    <row r="11" spans="1:23" x14ac:dyDescent="0.35">
      <c r="A11" s="11">
        <v>2.37</v>
      </c>
      <c r="B11" s="24">
        <v>0.22</v>
      </c>
      <c r="D11" s="22">
        <v>0.53800000000000003</v>
      </c>
      <c r="E11" s="22">
        <v>0.22</v>
      </c>
      <c r="G11" s="11">
        <v>0.11</v>
      </c>
      <c r="H11" s="22">
        <v>1.29</v>
      </c>
      <c r="I11" s="80"/>
      <c r="J11" s="11">
        <v>0.86</v>
      </c>
      <c r="K11" s="22">
        <v>3.76</v>
      </c>
      <c r="L11" s="81"/>
      <c r="M11" s="22">
        <v>0.60475786899452177</v>
      </c>
      <c r="N11" s="22">
        <v>0.93081307406291824</v>
      </c>
      <c r="P11" s="22">
        <v>0.96714563450861069</v>
      </c>
      <c r="Q11" s="22">
        <v>0.75270890982870231</v>
      </c>
      <c r="S11" s="22">
        <v>0.81438532518689033</v>
      </c>
      <c r="T11" s="22">
        <v>1.1401394552616464</v>
      </c>
      <c r="V11" s="22">
        <v>0.80240780875757278</v>
      </c>
      <c r="W11" s="22">
        <v>1.0458912970796448</v>
      </c>
    </row>
    <row r="12" spans="1:23" x14ac:dyDescent="0.35">
      <c r="A12" s="11">
        <v>0.22</v>
      </c>
      <c r="B12" s="24">
        <v>0.11</v>
      </c>
      <c r="D12" s="22">
        <v>0.32300000000000001</v>
      </c>
      <c r="E12" s="22">
        <v>1.94</v>
      </c>
      <c r="G12" s="11">
        <v>0.11</v>
      </c>
      <c r="H12" s="22">
        <v>0.32</v>
      </c>
      <c r="I12" s="80"/>
      <c r="J12" s="11">
        <v>4.41</v>
      </c>
      <c r="K12" s="22">
        <v>1.51</v>
      </c>
      <c r="L12" s="81"/>
      <c r="M12" s="22">
        <v>0.63499576244424794</v>
      </c>
      <c r="N12" s="22">
        <v>1.0621778224185721</v>
      </c>
      <c r="P12" s="22">
        <v>0.87595318654224563</v>
      </c>
      <c r="Q12" s="22">
        <v>0.63858334328571875</v>
      </c>
      <c r="S12" s="22">
        <v>0.77366605892754581</v>
      </c>
      <c r="T12" s="22">
        <v>0.97726239022426831</v>
      </c>
      <c r="V12" s="22">
        <v>1.2646644811940007</v>
      </c>
      <c r="W12" s="22">
        <v>1.1905281060573025</v>
      </c>
    </row>
    <row r="13" spans="1:23" x14ac:dyDescent="0.35">
      <c r="A13" s="11">
        <v>0.43</v>
      </c>
      <c r="B13" s="24">
        <v>0.22</v>
      </c>
      <c r="D13" s="22">
        <v>0.43</v>
      </c>
      <c r="E13" s="22">
        <v>3.12</v>
      </c>
      <c r="G13" s="11">
        <v>1.72</v>
      </c>
      <c r="H13" s="22">
        <v>0.22</v>
      </c>
      <c r="I13" s="80"/>
      <c r="J13" s="11">
        <v>0.22</v>
      </c>
      <c r="K13" s="22">
        <v>1.08</v>
      </c>
      <c r="L13" s="81"/>
      <c r="M13" s="22">
        <v>0.71437023274977896</v>
      </c>
      <c r="N13" s="22">
        <v>0.97585241635628528</v>
      </c>
      <c r="P13" s="22">
        <v>0.96894572230897313</v>
      </c>
      <c r="Q13" s="22">
        <v>0.74658861130746967</v>
      </c>
      <c r="S13" s="22">
        <v>0.74312660923303742</v>
      </c>
      <c r="T13" s="22">
        <v>1.4353541356418942</v>
      </c>
      <c r="V13" s="22">
        <v>0.76315960072051769</v>
      </c>
      <c r="W13" s="22">
        <v>0.81888176607116037</v>
      </c>
    </row>
    <row r="14" spans="1:23" x14ac:dyDescent="0.35">
      <c r="A14" s="11">
        <v>0.11</v>
      </c>
      <c r="B14" s="24">
        <v>0.22</v>
      </c>
      <c r="D14" s="22">
        <v>0.215</v>
      </c>
      <c r="E14" s="22">
        <v>0.32</v>
      </c>
      <c r="G14" s="11">
        <v>1.83</v>
      </c>
      <c r="H14" s="22">
        <v>0.11</v>
      </c>
      <c r="I14" s="80"/>
      <c r="J14" s="11">
        <v>0.75</v>
      </c>
      <c r="K14" s="22">
        <v>1.4</v>
      </c>
      <c r="L14" s="81"/>
      <c r="M14" s="22">
        <v>0.83154206986746748</v>
      </c>
      <c r="N14" s="22">
        <v>0.75065570488945021</v>
      </c>
      <c r="P14" s="22">
        <v>0.79793738127453417</v>
      </c>
      <c r="Q14" s="22">
        <v>0.83191277304465283</v>
      </c>
      <c r="S14" s="22">
        <v>0.74129424225136686</v>
      </c>
      <c r="T14" s="22">
        <v>1.7916477154111587</v>
      </c>
      <c r="V14" s="22">
        <v>0.77527324517639884</v>
      </c>
      <c r="W14" s="22">
        <v>0.9782972104719958</v>
      </c>
    </row>
    <row r="15" spans="1:23" x14ac:dyDescent="0.35">
      <c r="A15" s="11">
        <v>0.43</v>
      </c>
      <c r="B15" s="24">
        <v>0.11</v>
      </c>
      <c r="D15" s="22">
        <v>0.43</v>
      </c>
      <c r="E15" s="22">
        <v>0.75</v>
      </c>
      <c r="G15" s="11">
        <v>0.32</v>
      </c>
      <c r="H15" s="22">
        <v>0.11</v>
      </c>
      <c r="I15" s="80"/>
      <c r="J15" s="11">
        <v>0.32</v>
      </c>
      <c r="K15" s="22">
        <v>2.4700000000000002</v>
      </c>
      <c r="L15" s="81"/>
      <c r="M15" s="22">
        <v>0.69547154934370004</v>
      </c>
      <c r="N15" s="22">
        <v>0.64556390620492721</v>
      </c>
      <c r="P15" s="22">
        <v>1.373965477390539</v>
      </c>
      <c r="Q15" s="22">
        <v>0.74406848838696216</v>
      </c>
      <c r="S15" s="22">
        <v>0.57678840656361496</v>
      </c>
      <c r="T15" s="22">
        <v>1.1604990883913187</v>
      </c>
      <c r="V15" s="22">
        <v>0.76727823983551735</v>
      </c>
      <c r="W15" s="22">
        <v>1.298824008256654</v>
      </c>
    </row>
    <row r="16" spans="1:23" x14ac:dyDescent="0.35">
      <c r="A16" s="11">
        <v>2.04</v>
      </c>
      <c r="B16" s="24">
        <v>0.86</v>
      </c>
      <c r="D16" s="22">
        <v>1.3979999999999999</v>
      </c>
      <c r="E16" s="22">
        <v>0.75</v>
      </c>
      <c r="G16" s="11">
        <v>0.86</v>
      </c>
      <c r="H16" s="22">
        <v>0.11</v>
      </c>
      <c r="I16" s="80"/>
      <c r="J16" s="11">
        <v>1.18</v>
      </c>
      <c r="K16" s="22">
        <v>2.2599999999999998</v>
      </c>
      <c r="L16" s="81"/>
      <c r="M16" s="22">
        <v>0.23812341091659298</v>
      </c>
      <c r="N16" s="22">
        <v>0.73564259079166117</v>
      </c>
      <c r="P16" s="22">
        <v>1.1371819281308539</v>
      </c>
      <c r="Q16" s="22">
        <v>0.71958729430203194</v>
      </c>
      <c r="S16" s="22">
        <v>0.72521013207892571</v>
      </c>
      <c r="T16" s="22">
        <v>1.1197798221319741</v>
      </c>
      <c r="V16" s="22">
        <v>0.83705283190139312</v>
      </c>
      <c r="W16" s="22">
        <v>1.0832012947053722</v>
      </c>
    </row>
    <row r="17" spans="1:23" x14ac:dyDescent="0.35">
      <c r="A17" s="11">
        <v>0.65</v>
      </c>
      <c r="B17" s="24">
        <v>0.97</v>
      </c>
      <c r="D17" s="22">
        <v>0.215</v>
      </c>
      <c r="E17" s="22">
        <v>0.43</v>
      </c>
      <c r="G17" s="11">
        <v>1.51</v>
      </c>
      <c r="H17" s="22">
        <v>0.11</v>
      </c>
      <c r="I17" s="80"/>
      <c r="J17" s="11">
        <v>0.65</v>
      </c>
      <c r="K17" s="22">
        <v>0.22</v>
      </c>
      <c r="L17" s="81"/>
      <c r="M17" s="22">
        <v>0.71059049606856317</v>
      </c>
      <c r="N17" s="22">
        <v>0.76942209751168644</v>
      </c>
      <c r="P17" s="22">
        <v>0.76193562526728387</v>
      </c>
      <c r="Q17" s="22">
        <v>0.57738035807339316</v>
      </c>
      <c r="S17" s="22">
        <v>0.75758194875510476</v>
      </c>
      <c r="T17" s="22">
        <v>1.0383412896132851</v>
      </c>
      <c r="V17" s="22">
        <v>0.66625044507346776</v>
      </c>
      <c r="W17" s="22">
        <v>1.0175453897925661</v>
      </c>
    </row>
    <row r="18" spans="1:23" x14ac:dyDescent="0.35">
      <c r="A18" s="11">
        <v>0.11</v>
      </c>
      <c r="B18" s="24">
        <v>0.32</v>
      </c>
      <c r="D18" s="22">
        <v>0.86</v>
      </c>
      <c r="E18" s="22">
        <v>0.22</v>
      </c>
      <c r="G18" s="11">
        <v>0.65</v>
      </c>
      <c r="H18" s="22">
        <v>1.83</v>
      </c>
      <c r="I18" s="80"/>
      <c r="J18" s="11">
        <v>0.43</v>
      </c>
      <c r="K18" s="22">
        <v>0.22</v>
      </c>
      <c r="L18" s="81"/>
      <c r="M18" s="22">
        <v>0.81642312314260446</v>
      </c>
      <c r="N18" s="22">
        <v>1.2010491278231203</v>
      </c>
      <c r="P18" s="22">
        <v>0.87444111278994108</v>
      </c>
      <c r="Q18" s="22">
        <v>0.90859651334009606</v>
      </c>
      <c r="S18" s="22">
        <v>0.56660858999877883</v>
      </c>
      <c r="T18" s="22">
        <v>1.3233761534286967</v>
      </c>
      <c r="V18" s="22">
        <v>0.64202315616170536</v>
      </c>
      <c r="W18" s="22">
        <v>0.73893177115888731</v>
      </c>
    </row>
    <row r="19" spans="1:23" x14ac:dyDescent="0.35">
      <c r="A19" s="11">
        <v>0.22</v>
      </c>
      <c r="B19" s="24">
        <v>1.18</v>
      </c>
      <c r="D19" s="22">
        <v>0.64500000000000002</v>
      </c>
      <c r="E19" s="22">
        <v>0.22</v>
      </c>
      <c r="G19" s="11">
        <v>0.11</v>
      </c>
      <c r="H19" s="22">
        <v>0.11</v>
      </c>
      <c r="I19" s="80"/>
      <c r="J19" s="11">
        <v>0.32</v>
      </c>
      <c r="K19" s="22">
        <v>1.4</v>
      </c>
      <c r="L19" s="81"/>
      <c r="M19" s="22">
        <v>0.74082838951828922</v>
      </c>
      <c r="N19" s="22">
        <v>0.75816226193834468</v>
      </c>
      <c r="P19" s="22">
        <v>1.3439760146364994</v>
      </c>
      <c r="Q19" s="22">
        <v>0.99603037797930427</v>
      </c>
      <c r="S19" s="22">
        <v>0.75330642579787355</v>
      </c>
      <c r="T19" s="22">
        <v>1.0790605558726296</v>
      </c>
      <c r="V19" s="22">
        <v>0.6219145063649425</v>
      </c>
      <c r="W19" s="22">
        <v>1.1367435640254098</v>
      </c>
    </row>
    <row r="20" spans="1:23" x14ac:dyDescent="0.35">
      <c r="A20" s="11">
        <v>0.54</v>
      </c>
      <c r="B20" s="24">
        <v>0.11</v>
      </c>
      <c r="D20" s="22">
        <v>0.215</v>
      </c>
      <c r="E20" s="22">
        <v>1.4</v>
      </c>
      <c r="G20" s="11">
        <v>0.97</v>
      </c>
      <c r="H20" s="22">
        <v>0.11</v>
      </c>
      <c r="I20" s="80"/>
      <c r="J20" s="11">
        <v>0.65</v>
      </c>
      <c r="K20" s="22">
        <v>0.32</v>
      </c>
      <c r="L20" s="81"/>
      <c r="M20" s="22">
        <v>0.7257094427934262</v>
      </c>
      <c r="N20" s="22">
        <v>0.90829340291623473</v>
      </c>
      <c r="P20" s="22">
        <v>0.6719312352491581</v>
      </c>
      <c r="Q20" s="22">
        <v>0.70302648653869682</v>
      </c>
      <c r="S20" s="22">
        <v>0.59714803969328722</v>
      </c>
      <c r="T20" s="22">
        <v>1.2419376209100077</v>
      </c>
      <c r="V20" s="22">
        <v>0.64614179527670501</v>
      </c>
      <c r="W20" s="22">
        <v>0.73481313505734602</v>
      </c>
    </row>
    <row r="21" spans="1:23" x14ac:dyDescent="0.35">
      <c r="A21" s="11">
        <v>0.43</v>
      </c>
      <c r="B21" s="24">
        <v>0.22</v>
      </c>
      <c r="D21" s="22">
        <v>0.753</v>
      </c>
      <c r="E21" s="22">
        <v>1.08</v>
      </c>
      <c r="G21" s="11">
        <v>0.86</v>
      </c>
      <c r="H21" s="22">
        <v>0.11</v>
      </c>
      <c r="I21" s="80"/>
      <c r="J21" s="11">
        <v>0.43</v>
      </c>
      <c r="K21" s="22">
        <v>1.72</v>
      </c>
      <c r="L21" s="81"/>
      <c r="M21" s="22">
        <v>0.93359496026029298</v>
      </c>
      <c r="N21" s="22">
        <v>0.82572127537839524</v>
      </c>
      <c r="P21" s="22">
        <v>1.2582558335832366</v>
      </c>
      <c r="Q21" s="22">
        <v>1.4486228534488506</v>
      </c>
      <c r="S21" s="22">
        <v>0.61852565447944319</v>
      </c>
      <c r="T21" s="22">
        <v>1.1604990883913187</v>
      </c>
      <c r="V21" s="22">
        <v>0.67836408952934901</v>
      </c>
      <c r="W21" s="22">
        <v>1.0856240218239259</v>
      </c>
    </row>
    <row r="22" spans="1:23" x14ac:dyDescent="0.35">
      <c r="A22" s="11">
        <v>2.2599999999999998</v>
      </c>
      <c r="B22" s="24">
        <v>0.11</v>
      </c>
      <c r="D22" s="22">
        <v>0.215</v>
      </c>
      <c r="E22" s="22">
        <v>1.4</v>
      </c>
      <c r="G22" s="11">
        <v>0.11</v>
      </c>
      <c r="H22" s="22">
        <v>4.41</v>
      </c>
      <c r="I22" s="80"/>
      <c r="J22" s="11">
        <v>0.22</v>
      </c>
      <c r="K22" s="22">
        <v>7.1</v>
      </c>
      <c r="L22" s="81"/>
      <c r="M22" s="22">
        <v>0.80130417641774143</v>
      </c>
      <c r="N22" s="22">
        <v>0.7488541311977156</v>
      </c>
      <c r="P22" s="22">
        <v>1.0679505513289114</v>
      </c>
      <c r="Q22" s="22">
        <v>1.0047212018794545</v>
      </c>
      <c r="S22" s="22">
        <v>0.73294679266820129</v>
      </c>
      <c r="T22" s="22">
        <v>1.5597514940641917</v>
      </c>
      <c r="V22" s="22">
        <v>0.88429604527932992</v>
      </c>
      <c r="W22" s="22">
        <v>1.3126335528324105</v>
      </c>
    </row>
    <row r="23" spans="1:23" x14ac:dyDescent="0.35">
      <c r="A23" s="11">
        <v>0.75</v>
      </c>
      <c r="B23" s="24">
        <v>0.32</v>
      </c>
      <c r="D23" s="22">
        <v>1.1830000000000001</v>
      </c>
      <c r="E23" s="22">
        <v>0.32</v>
      </c>
      <c r="G23" s="11">
        <v>0.22</v>
      </c>
      <c r="H23" s="22">
        <v>4.1900000000000004</v>
      </c>
      <c r="I23" s="80"/>
      <c r="J23" s="11">
        <v>0.22</v>
      </c>
      <c r="K23" s="22">
        <v>0.22</v>
      </c>
      <c r="L23" s="81"/>
      <c r="M23" s="22">
        <v>0.85573238462724843</v>
      </c>
      <c r="N23" s="22">
        <v>0.60052456391156017</v>
      </c>
      <c r="P23" s="22">
        <v>1.0646743915322516</v>
      </c>
      <c r="Q23" s="22">
        <v>0.83659300132559544</v>
      </c>
      <c r="S23" s="22">
        <v>0.60060917732533159</v>
      </c>
      <c r="T23" s="22">
        <v>1.7718988712753765</v>
      </c>
      <c r="V23" s="22">
        <v>0.59356857833818044</v>
      </c>
      <c r="W23" s="22">
        <v>1.0538862965708722</v>
      </c>
    </row>
    <row r="24" spans="1:23" x14ac:dyDescent="0.35">
      <c r="A24" s="11">
        <v>0.11</v>
      </c>
      <c r="B24" s="24">
        <v>0.11</v>
      </c>
      <c r="D24" s="22">
        <v>0.32300000000000001</v>
      </c>
      <c r="E24" s="22">
        <v>0.22</v>
      </c>
      <c r="G24" s="11">
        <v>0.22</v>
      </c>
      <c r="H24" s="22">
        <v>3.66</v>
      </c>
      <c r="I24" s="80"/>
      <c r="J24" s="11">
        <v>0.11</v>
      </c>
      <c r="K24" s="22">
        <v>1.08</v>
      </c>
      <c r="L24" s="81"/>
      <c r="M24" s="22">
        <v>0.75594733624315225</v>
      </c>
      <c r="N24" s="22">
        <v>0.72558380434614256</v>
      </c>
      <c r="P24" s="22">
        <v>0.94795669855674625</v>
      </c>
      <c r="Q24" s="22">
        <v>1.1944504560376634</v>
      </c>
      <c r="S24" s="22">
        <v>0.66168807671434837</v>
      </c>
      <c r="T24" s="22">
        <v>1.6617532560438497</v>
      </c>
      <c r="V24" s="22">
        <v>0.6299095117058241</v>
      </c>
      <c r="W24" s="22">
        <v>0.90852266945764837</v>
      </c>
    </row>
    <row r="25" spans="1:23" x14ac:dyDescent="0.35">
      <c r="A25" s="11">
        <v>0.86</v>
      </c>
      <c r="B25" s="24">
        <v>0.43</v>
      </c>
      <c r="D25" s="22">
        <v>0.215</v>
      </c>
      <c r="E25" s="22">
        <v>0.22</v>
      </c>
      <c r="G25" s="11">
        <v>0.97</v>
      </c>
      <c r="H25" s="22">
        <v>1.29</v>
      </c>
      <c r="I25" s="80"/>
      <c r="J25" s="11">
        <v>0.54</v>
      </c>
      <c r="K25" s="22">
        <v>1.51</v>
      </c>
      <c r="L25" s="81"/>
      <c r="M25" s="22">
        <v>0.91469627685421429</v>
      </c>
      <c r="N25" s="22">
        <v>0.73068826313939084</v>
      </c>
      <c r="P25" s="22">
        <v>1.4819707454122899</v>
      </c>
      <c r="Q25" s="22">
        <v>1.3812995697152928</v>
      </c>
      <c r="S25" s="22">
        <v>0.77814517821607365</v>
      </c>
      <c r="T25" s="22">
        <v>1.3233761534286967</v>
      </c>
      <c r="V25" s="22">
        <v>0.82857328078227632</v>
      </c>
      <c r="W25" s="22">
        <v>0.94147175826997909</v>
      </c>
    </row>
    <row r="26" spans="1:23" x14ac:dyDescent="0.35">
      <c r="A26" s="11">
        <v>2.2599999999999998</v>
      </c>
      <c r="B26" s="24">
        <v>0.32</v>
      </c>
      <c r="D26" s="22">
        <v>0.215</v>
      </c>
      <c r="E26" s="22">
        <v>0.22</v>
      </c>
      <c r="G26" s="11">
        <v>0.11</v>
      </c>
      <c r="H26" s="22">
        <v>0.43</v>
      </c>
      <c r="I26" s="80"/>
      <c r="J26" s="11">
        <v>0.22</v>
      </c>
      <c r="K26" s="22">
        <v>0.32</v>
      </c>
      <c r="L26" s="81"/>
      <c r="M26" s="22">
        <v>0.74687596820823443</v>
      </c>
      <c r="N26" s="22">
        <v>1.2911278124098544</v>
      </c>
      <c r="P26" s="22">
        <v>0.77993650327090902</v>
      </c>
      <c r="Q26" s="22">
        <v>0.20656227119871506</v>
      </c>
      <c r="S26" s="22">
        <v>0.85510459144623485</v>
      </c>
      <c r="T26" s="22">
        <v>1.185948629803409</v>
      </c>
      <c r="V26" s="22">
        <v>0.79950053408816135</v>
      </c>
      <c r="W26" s="22">
        <v>0.89640903386487969</v>
      </c>
    </row>
    <row r="27" spans="1:23" x14ac:dyDescent="0.35">
      <c r="A27" s="11">
        <v>0.22</v>
      </c>
      <c r="B27" s="24">
        <v>0.97</v>
      </c>
      <c r="D27" s="22">
        <v>0.64500000000000002</v>
      </c>
      <c r="E27" s="22">
        <v>0.22</v>
      </c>
      <c r="G27" s="11">
        <v>0.75</v>
      </c>
      <c r="H27" s="22">
        <v>0.75</v>
      </c>
      <c r="I27" s="80"/>
      <c r="J27" s="11">
        <v>0.43</v>
      </c>
      <c r="K27" s="22">
        <v>0.22</v>
      </c>
      <c r="L27" s="81"/>
      <c r="M27" s="22">
        <v>0.78618522969287841</v>
      </c>
      <c r="N27" s="22">
        <v>0.75065570488945021</v>
      </c>
      <c r="P27" s="22">
        <v>0.78594879652411986</v>
      </c>
      <c r="Q27" s="22">
        <v>0.6205824652820936</v>
      </c>
      <c r="S27" s="22">
        <v>0.66311325103342544</v>
      </c>
      <c r="T27" s="22">
        <v>1.4717978789440076</v>
      </c>
      <c r="V27" s="22">
        <v>0.79344371186022078</v>
      </c>
      <c r="W27" s="22">
        <v>0.96909084742149165</v>
      </c>
    </row>
    <row r="28" spans="1:23" x14ac:dyDescent="0.35">
      <c r="A28" s="11">
        <v>0.22</v>
      </c>
      <c r="B28" s="24">
        <v>0.11</v>
      </c>
      <c r="D28" s="22">
        <v>0.215</v>
      </c>
      <c r="E28" s="22">
        <v>0.32</v>
      </c>
      <c r="G28" s="11">
        <v>0.43</v>
      </c>
      <c r="H28" s="22">
        <v>0.43</v>
      </c>
      <c r="I28" s="80"/>
      <c r="J28" s="11">
        <v>0.32</v>
      </c>
      <c r="K28" s="22">
        <v>0.11</v>
      </c>
      <c r="L28" s="81"/>
      <c r="M28" s="22">
        <v>0.90713680349178272</v>
      </c>
      <c r="N28" s="22">
        <v>0.82572127537839524</v>
      </c>
      <c r="P28" s="22">
        <v>0.99594703931441086</v>
      </c>
      <c r="Q28" s="22">
        <v>0.96871944587220415</v>
      </c>
      <c r="S28" s="22">
        <v>0.73803670095061935</v>
      </c>
      <c r="T28" s="22">
        <v>1.4099045942298039</v>
      </c>
      <c r="V28" s="22">
        <v>0.75104595626463644</v>
      </c>
      <c r="W28" s="22">
        <v>0.62990905082396953</v>
      </c>
    </row>
    <row r="29" spans="1:23" x14ac:dyDescent="0.35">
      <c r="A29" s="11">
        <v>1.72</v>
      </c>
      <c r="B29" s="24">
        <v>0.54</v>
      </c>
      <c r="D29" s="22">
        <v>0.32300000000000001</v>
      </c>
      <c r="E29" s="22">
        <v>1.08</v>
      </c>
      <c r="G29" s="11">
        <v>0.43</v>
      </c>
      <c r="H29" s="22">
        <v>0.43</v>
      </c>
      <c r="I29" s="80"/>
      <c r="J29" s="11">
        <v>0.86</v>
      </c>
      <c r="K29" s="22">
        <v>1.08</v>
      </c>
      <c r="L29" s="81"/>
      <c r="M29" s="22">
        <v>0.90275230894157243</v>
      </c>
      <c r="N29" s="22">
        <v>1.0238943814692101</v>
      </c>
      <c r="P29" s="22">
        <v>0.80394967452774502</v>
      </c>
      <c r="Q29" s="22">
        <v>1.184729981915706</v>
      </c>
      <c r="S29" s="22">
        <v>0.65150826014951224</v>
      </c>
      <c r="T29" s="22">
        <v>1.2164880794979174</v>
      </c>
      <c r="V29" s="22">
        <v>0.95988518668402878</v>
      </c>
      <c r="W29" s="22">
        <v>0.63717723217963074</v>
      </c>
    </row>
    <row r="30" spans="1:23" x14ac:dyDescent="0.35">
      <c r="A30" s="11">
        <v>0.11</v>
      </c>
      <c r="B30" s="24">
        <v>0.11</v>
      </c>
      <c r="D30" s="22">
        <v>0.215</v>
      </c>
      <c r="E30" s="22">
        <v>0.22</v>
      </c>
      <c r="G30" s="11">
        <v>0.22</v>
      </c>
      <c r="H30" s="22">
        <v>2.8</v>
      </c>
      <c r="I30" s="80"/>
      <c r="J30" s="11">
        <v>1.61</v>
      </c>
      <c r="K30" s="22">
        <v>2.04</v>
      </c>
      <c r="L30" s="81"/>
      <c r="M30" s="22">
        <v>1.1969670122074072</v>
      </c>
      <c r="N30" s="22">
        <v>0.74314914784055575</v>
      </c>
      <c r="P30" s="22">
        <v>0.61792860123828264</v>
      </c>
      <c r="Q30" s="22">
        <v>1.4126210974416002</v>
      </c>
      <c r="S30" s="22">
        <v>0.62096881045500385</v>
      </c>
      <c r="T30" s="22">
        <v>1.1731220609317154</v>
      </c>
      <c r="V30" s="22">
        <v>0.76558232961169392</v>
      </c>
      <c r="W30" s="22">
        <v>1.062123568773955</v>
      </c>
    </row>
    <row r="31" spans="1:23" x14ac:dyDescent="0.35">
      <c r="A31" s="11">
        <v>1.29</v>
      </c>
      <c r="B31" s="24">
        <v>0.32</v>
      </c>
      <c r="D31" s="22">
        <v>1.075</v>
      </c>
      <c r="E31" s="22">
        <v>0.22</v>
      </c>
      <c r="G31" s="11">
        <v>0.75</v>
      </c>
      <c r="H31" s="22">
        <v>2.15</v>
      </c>
      <c r="I31" s="80"/>
      <c r="J31" s="11">
        <v>0.54</v>
      </c>
      <c r="K31" s="22">
        <v>0.75</v>
      </c>
      <c r="L31" s="81"/>
      <c r="M31" s="22">
        <v>1.0099456412208514</v>
      </c>
      <c r="N31" s="22">
        <v>0.65757439748315838</v>
      </c>
      <c r="P31" s="22">
        <v>0.84113948848323461</v>
      </c>
      <c r="Q31" s="22">
        <v>1.2156914920819413</v>
      </c>
      <c r="S31" s="22">
        <v>0.62524433341223506</v>
      </c>
      <c r="T31" s="22">
        <v>1.378347162878812</v>
      </c>
      <c r="V31" s="22">
        <v>1.0369279654234334</v>
      </c>
      <c r="W31" s="22">
        <v>0.73384404420992455</v>
      </c>
    </row>
    <row r="32" spans="1:23" x14ac:dyDescent="0.35">
      <c r="A32" s="11">
        <v>0.43</v>
      </c>
      <c r="B32" s="24">
        <v>0.11</v>
      </c>
      <c r="D32" s="22">
        <v>0.43</v>
      </c>
      <c r="E32" s="22">
        <v>0.97</v>
      </c>
      <c r="G32" s="11">
        <v>0.22</v>
      </c>
      <c r="H32" s="22">
        <v>1.83</v>
      </c>
      <c r="I32" s="80"/>
      <c r="J32" s="11">
        <v>0.97</v>
      </c>
      <c r="K32" s="22">
        <v>0.11</v>
      </c>
      <c r="L32" s="81"/>
      <c r="M32" s="22">
        <v>0.97517206375366638</v>
      </c>
      <c r="N32" s="22">
        <v>1.0629284781234614</v>
      </c>
      <c r="P32" s="22">
        <v>0.8249386982799719</v>
      </c>
      <c r="Q32" s="22">
        <v>0.8545938793292206</v>
      </c>
      <c r="S32" s="22">
        <v>0.55988991106598707</v>
      </c>
      <c r="T32" s="22">
        <v>1.1999967766628827</v>
      </c>
      <c r="V32" s="22">
        <v>0.91530697508638592</v>
      </c>
      <c r="W32" s="22">
        <v>0.60568177963843228</v>
      </c>
    </row>
    <row r="33" spans="1:23" x14ac:dyDescent="0.35">
      <c r="A33" s="11">
        <v>2.9</v>
      </c>
      <c r="B33" s="24">
        <v>0.22</v>
      </c>
      <c r="D33" s="22">
        <v>1.613</v>
      </c>
      <c r="E33" s="22">
        <v>0.32</v>
      </c>
      <c r="G33" s="11">
        <v>0.75</v>
      </c>
      <c r="H33" s="22">
        <v>0.22</v>
      </c>
      <c r="I33" s="80"/>
      <c r="J33" s="11">
        <v>0.65</v>
      </c>
      <c r="K33" s="22">
        <v>0.65</v>
      </c>
      <c r="L33" s="81"/>
      <c r="M33" s="22">
        <v>1.0129694305658241</v>
      </c>
      <c r="N33" s="22">
        <v>0.82572127537839524</v>
      </c>
      <c r="P33" s="22">
        <v>1.415979526651</v>
      </c>
      <c r="Q33" s="22">
        <v>0.87979510853429588</v>
      </c>
      <c r="S33" s="22">
        <v>0.77366605892754581</v>
      </c>
      <c r="T33" s="22">
        <v>1.1706789049561548</v>
      </c>
      <c r="V33" s="22">
        <v>1.276051306982529</v>
      </c>
      <c r="W33" s="22">
        <v>0.90052766996642108</v>
      </c>
    </row>
    <row r="34" spans="1:23" x14ac:dyDescent="0.35">
      <c r="A34" s="11">
        <v>0.65</v>
      </c>
      <c r="B34" s="24">
        <v>0.43</v>
      </c>
      <c r="D34" s="22">
        <v>4.1929999999999996</v>
      </c>
      <c r="E34" s="22">
        <v>3.12</v>
      </c>
      <c r="G34" s="11">
        <v>0.65</v>
      </c>
      <c r="H34" s="22">
        <v>2.8</v>
      </c>
      <c r="I34" s="80"/>
      <c r="J34" s="11">
        <v>0.43</v>
      </c>
      <c r="K34" s="22">
        <v>0.54</v>
      </c>
      <c r="L34" s="81"/>
      <c r="M34" s="22">
        <v>0.85679071089798886</v>
      </c>
      <c r="N34" s="22">
        <v>0.52545899342261515</v>
      </c>
      <c r="P34" s="22">
        <v>1.241515017039865</v>
      </c>
      <c r="Q34" s="22">
        <v>0.92047709282248857</v>
      </c>
      <c r="S34" s="22">
        <v>0.68204770984402063</v>
      </c>
      <c r="T34" s="22">
        <v>0.98907097743947825</v>
      </c>
      <c r="V34" s="22">
        <v>0.71470502289699267</v>
      </c>
      <c r="W34" s="22">
        <v>0.72681813556611874</v>
      </c>
    </row>
    <row r="35" spans="1:23" x14ac:dyDescent="0.35">
      <c r="A35" s="11">
        <v>0.11</v>
      </c>
      <c r="B35" s="24">
        <v>0.22</v>
      </c>
      <c r="D35" s="22">
        <v>0.215</v>
      </c>
      <c r="E35" s="22">
        <v>0.32</v>
      </c>
      <c r="G35" s="11">
        <v>0.11</v>
      </c>
      <c r="H35" s="22">
        <v>1.18</v>
      </c>
      <c r="I35" s="80"/>
      <c r="J35" s="11">
        <v>0.22</v>
      </c>
      <c r="K35" s="22">
        <v>0.54</v>
      </c>
      <c r="L35" s="81"/>
      <c r="M35" s="22">
        <v>0.81642312314260446</v>
      </c>
      <c r="N35" s="22">
        <v>1.0509179868452303</v>
      </c>
      <c r="P35" s="22">
        <v>0.63592947924190779</v>
      </c>
      <c r="Q35" s="22">
        <v>1.1606088053908481</v>
      </c>
      <c r="S35" s="22">
        <v>0.6718678932791845</v>
      </c>
      <c r="T35" s="22">
        <v>1.2899863550960342</v>
      </c>
      <c r="V35" s="22">
        <v>0.71470502289699267</v>
      </c>
      <c r="W35" s="22">
        <v>0.65413632200950689</v>
      </c>
    </row>
    <row r="36" spans="1:23" x14ac:dyDescent="0.35">
      <c r="A36" s="11">
        <v>2.15</v>
      </c>
      <c r="B36" s="24">
        <v>0.11</v>
      </c>
      <c r="D36" s="22">
        <v>0.96799999999999997</v>
      </c>
      <c r="E36" s="22">
        <v>0.32</v>
      </c>
      <c r="G36" s="11">
        <v>0.11</v>
      </c>
      <c r="H36" s="22">
        <v>1.61</v>
      </c>
      <c r="I36" s="80"/>
      <c r="J36" s="11">
        <v>0.22</v>
      </c>
      <c r="K36" s="22">
        <v>1.08</v>
      </c>
      <c r="L36" s="81"/>
      <c r="M36" s="22">
        <v>1.0038980625309064</v>
      </c>
      <c r="N36" s="22">
        <v>0.94582618816070729</v>
      </c>
      <c r="P36" s="22">
        <v>0.70393679633960371</v>
      </c>
      <c r="Q36" s="22">
        <v>0.98060002535459667</v>
      </c>
      <c r="S36" s="22">
        <v>0.75330642579787355</v>
      </c>
      <c r="T36" s="22">
        <v>1.5744104299175556</v>
      </c>
      <c r="V36" s="22">
        <v>0.59356857833818044</v>
      </c>
      <c r="W36" s="22">
        <v>0.67351813895793666</v>
      </c>
    </row>
    <row r="37" spans="1:23" x14ac:dyDescent="0.35">
      <c r="A37" s="11">
        <v>0.11</v>
      </c>
      <c r="B37" s="24">
        <v>0.97</v>
      </c>
      <c r="D37" s="22">
        <v>1.9350000000000001</v>
      </c>
      <c r="E37" s="22">
        <v>0.32250000000000001</v>
      </c>
      <c r="G37" s="11">
        <v>0.22</v>
      </c>
      <c r="H37" s="22">
        <v>0.65</v>
      </c>
      <c r="I37" s="80"/>
      <c r="J37" s="11">
        <v>2.15</v>
      </c>
      <c r="K37" s="22">
        <v>1.72</v>
      </c>
      <c r="L37" s="81"/>
      <c r="M37" s="22">
        <v>0.96761259039123493</v>
      </c>
      <c r="N37" s="22">
        <v>0.81566248893287652</v>
      </c>
      <c r="P37" s="22">
        <v>0.64392186907551741</v>
      </c>
      <c r="Q37" s="22">
        <v>1.0886052933763475</v>
      </c>
      <c r="S37" s="22">
        <v>0.99762202335394057</v>
      </c>
      <c r="T37" s="22">
        <v>1.1130611431991824</v>
      </c>
      <c r="V37" s="22">
        <v>0.80192326297933758</v>
      </c>
      <c r="W37" s="22">
        <v>0.82081994776600342</v>
      </c>
    </row>
    <row r="38" spans="1:23" x14ac:dyDescent="0.35">
      <c r="A38" s="11">
        <v>0.54</v>
      </c>
      <c r="B38" s="24">
        <v>0.11</v>
      </c>
      <c r="D38" s="22">
        <v>0.96799999999999997</v>
      </c>
      <c r="E38" s="22">
        <v>1.61</v>
      </c>
      <c r="G38" s="11">
        <v>0.11</v>
      </c>
      <c r="H38" s="22">
        <v>0.11</v>
      </c>
      <c r="I38" s="80"/>
      <c r="J38" s="11">
        <v>0.22</v>
      </c>
      <c r="K38" s="22">
        <v>0.22</v>
      </c>
      <c r="L38" s="81"/>
      <c r="M38" s="22">
        <v>1.0196217671247638</v>
      </c>
      <c r="N38" s="22">
        <v>0.75440898341389739</v>
      </c>
      <c r="P38" s="22">
        <v>0.88794177129265994</v>
      </c>
      <c r="Q38" s="22">
        <v>1.1066061713799726</v>
      </c>
      <c r="S38" s="22">
        <v>0.71258715953852902</v>
      </c>
      <c r="T38" s="22">
        <v>0.87546422457590711</v>
      </c>
      <c r="V38" s="22">
        <v>0.72681866735287393</v>
      </c>
      <c r="W38" s="22">
        <v>0.52088633048905175</v>
      </c>
    </row>
    <row r="39" spans="1:23" x14ac:dyDescent="0.35">
      <c r="A39" s="11">
        <v>0.32</v>
      </c>
      <c r="B39" s="24">
        <v>0.43</v>
      </c>
      <c r="D39" s="22">
        <v>3.3330000000000002</v>
      </c>
      <c r="E39" s="22">
        <v>0.22</v>
      </c>
      <c r="G39" s="11">
        <v>0.11</v>
      </c>
      <c r="H39" s="22">
        <v>4.84</v>
      </c>
      <c r="I39" s="80"/>
      <c r="J39" s="11">
        <v>0.43</v>
      </c>
      <c r="K39" s="22">
        <v>0.86</v>
      </c>
      <c r="L39" s="81"/>
      <c r="M39" s="22">
        <v>0.74082838951828922</v>
      </c>
      <c r="N39" s="22">
        <v>1.1792801123813261</v>
      </c>
      <c r="P39" s="22">
        <v>0.89723022434253064</v>
      </c>
      <c r="Q39" s="22">
        <v>1.316496408902242</v>
      </c>
      <c r="S39" s="22">
        <v>0.73294679266820129</v>
      </c>
      <c r="T39" s="22">
        <v>1.2604648870580093</v>
      </c>
      <c r="V39" s="22">
        <v>0.74498913403669575</v>
      </c>
      <c r="W39" s="22">
        <v>0.75710222454804033</v>
      </c>
    </row>
    <row r="40" spans="1:23" x14ac:dyDescent="0.35">
      <c r="A40" s="11">
        <v>0.11</v>
      </c>
      <c r="B40" s="24">
        <v>1.08</v>
      </c>
      <c r="D40" s="22">
        <v>0.215</v>
      </c>
      <c r="E40" s="22">
        <v>2.58</v>
      </c>
      <c r="G40" s="11">
        <v>0.86</v>
      </c>
      <c r="H40" s="22">
        <v>1.08</v>
      </c>
      <c r="I40" s="80"/>
      <c r="J40" s="11">
        <v>0.97</v>
      </c>
      <c r="K40" s="22">
        <v>0.75</v>
      </c>
      <c r="L40" s="81"/>
      <c r="M40" s="22">
        <v>0.83154206986746748</v>
      </c>
      <c r="N40" s="22">
        <v>0.91204668144068202</v>
      </c>
      <c r="P40" s="22">
        <v>0.95994528330716056</v>
      </c>
      <c r="Q40" s="22">
        <v>0.75558905030928225</v>
      </c>
      <c r="S40" s="22">
        <v>0.66168807671434837</v>
      </c>
      <c r="T40" s="22">
        <v>0.91414752752228434</v>
      </c>
      <c r="V40" s="22">
        <v>0.86418739548256718</v>
      </c>
      <c r="W40" s="22">
        <v>0.9933181186070289</v>
      </c>
    </row>
    <row r="41" spans="1:23" x14ac:dyDescent="0.35">
      <c r="A41" s="11">
        <v>0.11</v>
      </c>
      <c r="B41" s="24">
        <v>1.08</v>
      </c>
      <c r="D41" s="22">
        <v>0.215</v>
      </c>
      <c r="E41" s="22">
        <v>0.65</v>
      </c>
      <c r="G41" s="11">
        <v>0.75</v>
      </c>
      <c r="H41" s="22">
        <v>2.69</v>
      </c>
      <c r="I41" s="80"/>
      <c r="J41" s="11">
        <v>1.08</v>
      </c>
      <c r="K41" s="22">
        <v>0.75</v>
      </c>
      <c r="L41" s="81"/>
      <c r="M41" s="22">
        <v>0.74082838951828922</v>
      </c>
      <c r="N41" s="22">
        <v>1.2686081412631709</v>
      </c>
      <c r="P41" s="22">
        <v>1.0139479173180359</v>
      </c>
      <c r="Q41" s="22">
        <v>0.86071417785045323</v>
      </c>
      <c r="S41" s="22">
        <v>0.65435860878766638</v>
      </c>
      <c r="T41" s="22">
        <v>1.4650792000112156</v>
      </c>
      <c r="V41" s="22">
        <v>0.7558914140469889</v>
      </c>
      <c r="W41" s="22">
        <v>0.65413632200950689</v>
      </c>
    </row>
    <row r="42" spans="1:23" x14ac:dyDescent="0.35">
      <c r="A42" s="11">
        <v>0.32</v>
      </c>
      <c r="B42" s="24">
        <v>0.11</v>
      </c>
      <c r="D42" s="22">
        <v>1.9350000000000001</v>
      </c>
      <c r="E42" s="22">
        <v>0.43</v>
      </c>
      <c r="G42" s="11">
        <v>0.22</v>
      </c>
      <c r="H42" s="22">
        <v>0.22</v>
      </c>
      <c r="I42" s="80"/>
      <c r="J42" s="11">
        <v>1.61</v>
      </c>
      <c r="K42" s="22">
        <v>2.04</v>
      </c>
      <c r="L42" s="81"/>
      <c r="M42" s="22">
        <v>0.90713680349178272</v>
      </c>
      <c r="N42" s="22">
        <v>0.64556390620492721</v>
      </c>
      <c r="P42" s="22">
        <v>1.4379765995714302</v>
      </c>
      <c r="Q42" s="22">
        <v>1.1966105613980984</v>
      </c>
      <c r="S42" s="22">
        <v>0.97726239022426831</v>
      </c>
      <c r="T42" s="22">
        <v>1.1299596386968103</v>
      </c>
      <c r="V42" s="22">
        <v>0.89471377951138786</v>
      </c>
      <c r="W42" s="22">
        <v>1.0085812994539174</v>
      </c>
    </row>
    <row r="43" spans="1:23" x14ac:dyDescent="0.35">
      <c r="A43" s="11">
        <v>0.22</v>
      </c>
      <c r="B43" s="24">
        <v>0.75</v>
      </c>
      <c r="D43" s="22">
        <v>0.32300000000000001</v>
      </c>
      <c r="E43" s="22">
        <v>0.32</v>
      </c>
      <c r="G43" s="11">
        <v>0.11</v>
      </c>
      <c r="H43" s="22">
        <v>0.32</v>
      </c>
      <c r="I43" s="80"/>
      <c r="J43" s="11">
        <v>0.43</v>
      </c>
      <c r="K43" s="22">
        <v>0.75</v>
      </c>
      <c r="L43" s="81"/>
      <c r="M43" s="22">
        <v>1.2473131048012012</v>
      </c>
      <c r="N43" s="22">
        <v>0.99086553045407422</v>
      </c>
      <c r="P43" s="22">
        <v>0.58793913848424317</v>
      </c>
      <c r="Q43" s="22">
        <v>0.52445777674273519</v>
      </c>
      <c r="S43" s="22">
        <v>0.61078899389016772</v>
      </c>
      <c r="T43" s="22">
        <v>0.80766664625409845</v>
      </c>
      <c r="V43" s="22">
        <v>0.75104595626463644</v>
      </c>
      <c r="W43" s="22">
        <v>0.86176403606956142</v>
      </c>
    </row>
    <row r="44" spans="1:23" x14ac:dyDescent="0.35">
      <c r="A44" s="11">
        <v>0.75</v>
      </c>
      <c r="B44" s="24">
        <v>0.11</v>
      </c>
      <c r="D44" s="22">
        <v>0.215</v>
      </c>
      <c r="E44" s="22">
        <v>0.75</v>
      </c>
      <c r="G44" s="11">
        <v>1.83</v>
      </c>
      <c r="H44" s="22">
        <v>0.54</v>
      </c>
      <c r="I44" s="80"/>
      <c r="J44" s="11">
        <v>0.86</v>
      </c>
      <c r="K44" s="22">
        <v>1.08</v>
      </c>
      <c r="L44" s="81"/>
      <c r="M44" s="22">
        <v>1.048952523770998</v>
      </c>
      <c r="N44" s="22">
        <v>0.85574750357397322</v>
      </c>
      <c r="P44" s="22">
        <v>0.54592508922378202</v>
      </c>
      <c r="Q44" s="22">
        <v>0.9496385151883614</v>
      </c>
      <c r="S44" s="22">
        <v>0.73783310461932261</v>
      </c>
      <c r="T44" s="22">
        <v>1.1604990883913187</v>
      </c>
      <c r="V44" s="22">
        <v>0.79950053408816135</v>
      </c>
      <c r="W44" s="22">
        <v>0.78011813217430082</v>
      </c>
    </row>
    <row r="45" spans="1:23" x14ac:dyDescent="0.35">
      <c r="A45" s="11">
        <v>0.32</v>
      </c>
      <c r="B45" s="24">
        <v>0.11</v>
      </c>
      <c r="D45" s="22">
        <v>0.64500000000000002</v>
      </c>
      <c r="E45" s="22">
        <v>0.32</v>
      </c>
      <c r="G45" s="11">
        <v>0.11</v>
      </c>
      <c r="H45" s="22">
        <v>5.27</v>
      </c>
      <c r="I45" s="80"/>
      <c r="J45" s="11">
        <v>0.32</v>
      </c>
      <c r="K45" s="22">
        <v>0.97</v>
      </c>
      <c r="L45" s="81"/>
      <c r="M45" s="22">
        <v>1.0885641641901391</v>
      </c>
      <c r="N45" s="22">
        <v>1.2654553873026353</v>
      </c>
      <c r="P45" s="22">
        <v>1.2119575753579126</v>
      </c>
      <c r="Q45" s="22">
        <v>0.96259914735097152</v>
      </c>
      <c r="S45" s="22">
        <v>0.83474495831656259</v>
      </c>
      <c r="T45" s="22">
        <v>1.2846928504823194</v>
      </c>
      <c r="V45" s="22">
        <v>0.70259137844111152</v>
      </c>
      <c r="W45" s="22">
        <v>0.81839722064744969</v>
      </c>
    </row>
    <row r="46" spans="1:23" x14ac:dyDescent="0.35">
      <c r="A46" s="11">
        <v>1.08</v>
      </c>
      <c r="B46" s="24">
        <v>0.32</v>
      </c>
      <c r="D46" s="22">
        <v>0.32300000000000001</v>
      </c>
      <c r="E46" s="22">
        <v>0.32</v>
      </c>
      <c r="G46" s="11">
        <v>0.11</v>
      </c>
      <c r="H46" s="22">
        <v>0.43</v>
      </c>
      <c r="I46" s="80"/>
      <c r="J46" s="11">
        <v>3.12</v>
      </c>
      <c r="K46" s="22">
        <v>0.32</v>
      </c>
      <c r="L46" s="81"/>
      <c r="M46" s="22">
        <v>0.74082838951828922</v>
      </c>
      <c r="N46" s="22">
        <v>1.0058786445518633</v>
      </c>
      <c r="P46" s="22">
        <v>0.57591455197782149</v>
      </c>
      <c r="Q46" s="22">
        <v>0.76458948931109483</v>
      </c>
      <c r="S46" s="22">
        <v>0.6718678932791845</v>
      </c>
      <c r="T46" s="22">
        <v>1.2317578043451716</v>
      </c>
      <c r="V46" s="22">
        <v>0.84965102213550969</v>
      </c>
      <c r="W46" s="22">
        <v>0.62990905082396953</v>
      </c>
    </row>
    <row r="47" spans="1:23" x14ac:dyDescent="0.35">
      <c r="A47" s="11">
        <v>0.22</v>
      </c>
      <c r="B47" s="24">
        <v>0.11</v>
      </c>
      <c r="D47" s="22">
        <v>0.53800000000000003</v>
      </c>
      <c r="E47" s="22">
        <v>0.32</v>
      </c>
      <c r="G47" s="11">
        <v>0.75</v>
      </c>
      <c r="H47" s="22">
        <v>0.65</v>
      </c>
      <c r="I47" s="80"/>
      <c r="J47" s="11">
        <v>0.11</v>
      </c>
      <c r="K47" s="22">
        <v>0.65</v>
      </c>
      <c r="L47" s="81"/>
      <c r="M47" s="22">
        <v>0.81339933379763174</v>
      </c>
      <c r="N47" s="22">
        <v>1.0509179868452303</v>
      </c>
      <c r="P47" s="22">
        <v>1.3199628433796635</v>
      </c>
      <c r="Q47" s="22">
        <v>0.77430996343305247</v>
      </c>
      <c r="S47" s="22">
        <v>0.69507787504701091</v>
      </c>
      <c r="T47" s="22">
        <v>1.191038538085827</v>
      </c>
      <c r="V47" s="22">
        <v>0.84795511191168627</v>
      </c>
      <c r="W47" s="22">
        <v>0.86806312657780105</v>
      </c>
    </row>
    <row r="48" spans="1:23" x14ac:dyDescent="0.35">
      <c r="A48" s="11">
        <v>0.43</v>
      </c>
      <c r="B48" s="24">
        <v>3.87</v>
      </c>
      <c r="D48" s="22">
        <v>2.4729999999999999</v>
      </c>
      <c r="E48" s="22">
        <v>0.22</v>
      </c>
      <c r="G48" s="11">
        <v>0.32</v>
      </c>
      <c r="H48" s="22">
        <v>1.72</v>
      </c>
      <c r="I48" s="80"/>
      <c r="J48" s="11">
        <v>0.97</v>
      </c>
      <c r="K48" s="22">
        <v>1.61</v>
      </c>
      <c r="L48" s="81"/>
      <c r="M48" s="22">
        <v>0.82398259650503591</v>
      </c>
      <c r="N48" s="22">
        <v>1.0058786445518633</v>
      </c>
      <c r="P48" s="22">
        <v>1.0366290236026037</v>
      </c>
      <c r="Q48" s="22">
        <v>0.83335284328494275</v>
      </c>
      <c r="S48" s="22">
        <v>1.4522526311395221</v>
      </c>
      <c r="T48" s="22">
        <v>1.4838100624905139</v>
      </c>
      <c r="V48" s="22">
        <v>0.7241536655725801</v>
      </c>
      <c r="W48" s="22">
        <v>1.0110040265724711</v>
      </c>
    </row>
    <row r="49" spans="1:23" x14ac:dyDescent="0.35">
      <c r="A49" s="11">
        <v>0.22</v>
      </c>
      <c r="B49" s="24">
        <v>0.11</v>
      </c>
      <c r="D49" s="22">
        <v>0.43</v>
      </c>
      <c r="E49" s="22">
        <v>0.22</v>
      </c>
      <c r="G49" s="11">
        <v>0.11</v>
      </c>
      <c r="H49" s="22">
        <v>0.86</v>
      </c>
      <c r="I49" s="80"/>
      <c r="J49" s="11">
        <v>1.94</v>
      </c>
      <c r="K49" s="22">
        <v>0.43</v>
      </c>
      <c r="L49" s="81"/>
      <c r="M49" s="22">
        <v>0.77106628296801527</v>
      </c>
      <c r="N49" s="22">
        <v>1.1409966714319644</v>
      </c>
      <c r="P49" s="22">
        <v>0.79793738127453417</v>
      </c>
      <c r="Q49" s="22">
        <v>1.2032780866106414</v>
      </c>
      <c r="S49" s="22">
        <v>0.81438532518689033</v>
      </c>
      <c r="T49" s="22">
        <v>0.87037431629348905</v>
      </c>
      <c r="V49" s="22">
        <v>0.74159731358904901</v>
      </c>
      <c r="W49" s="22">
        <v>0.70259086438058138</v>
      </c>
    </row>
    <row r="50" spans="1:23" x14ac:dyDescent="0.35">
      <c r="A50" s="11">
        <v>0.22</v>
      </c>
      <c r="B50" s="24">
        <v>0.11</v>
      </c>
      <c r="D50" s="22">
        <v>0.96799999999999997</v>
      </c>
      <c r="E50" s="22">
        <v>0.43</v>
      </c>
      <c r="G50" s="11">
        <v>0.43</v>
      </c>
      <c r="H50" s="22">
        <v>1.94</v>
      </c>
      <c r="I50" s="80"/>
      <c r="J50" s="11">
        <v>1.18</v>
      </c>
      <c r="K50" s="22">
        <v>0.22</v>
      </c>
      <c r="L50" s="81"/>
      <c r="M50" s="22">
        <v>0.84968480593730322</v>
      </c>
      <c r="N50" s="22">
        <v>0.62559646445486783</v>
      </c>
      <c r="P50" s="22">
        <v>0.78393269818771372</v>
      </c>
      <c r="Q50" s="22">
        <v>0.76458948931109483</v>
      </c>
      <c r="S50" s="22">
        <v>0.73294679266820129</v>
      </c>
      <c r="T50" s="22">
        <v>0.63908888394041219</v>
      </c>
      <c r="V50" s="22">
        <v>0.80386144609227861</v>
      </c>
      <c r="W50" s="22">
        <v>0.65413632200950689</v>
      </c>
    </row>
    <row r="51" spans="1:23" x14ac:dyDescent="0.35">
      <c r="A51" s="11">
        <v>0.86</v>
      </c>
      <c r="B51" s="24">
        <v>1.61</v>
      </c>
      <c r="D51" s="22">
        <v>0.215</v>
      </c>
      <c r="E51" s="22">
        <v>0.32</v>
      </c>
      <c r="G51" s="11">
        <v>0.75</v>
      </c>
      <c r="H51" s="22">
        <v>0.54</v>
      </c>
      <c r="I51" s="80"/>
      <c r="J51" s="11">
        <v>0.65</v>
      </c>
      <c r="K51" s="22">
        <v>0.11</v>
      </c>
      <c r="L51" s="81"/>
      <c r="M51" s="22">
        <v>1.1377007410459443</v>
      </c>
      <c r="N51" s="22">
        <v>0.65307046325382168</v>
      </c>
      <c r="P51" s="22">
        <v>0.83393913728178448</v>
      </c>
      <c r="Q51" s="22">
        <v>1.1487282259084557</v>
      </c>
      <c r="S51" s="22">
        <v>0.8084810315792853</v>
      </c>
      <c r="T51" s="22">
        <v>0.68408367315698793</v>
      </c>
      <c r="V51" s="22">
        <v>0.7793918842913985</v>
      </c>
      <c r="W51" s="22">
        <v>1.7443635253586849</v>
      </c>
    </row>
    <row r="52" spans="1:23" x14ac:dyDescent="0.35">
      <c r="A52" s="11">
        <v>0.11</v>
      </c>
      <c r="B52" s="24">
        <v>0.54</v>
      </c>
      <c r="D52" s="22">
        <v>0.64500000000000002</v>
      </c>
      <c r="E52" s="22">
        <v>0.32</v>
      </c>
      <c r="G52" s="11">
        <v>0.97</v>
      </c>
      <c r="H52" s="22">
        <v>0.22</v>
      </c>
      <c r="I52" s="80"/>
      <c r="J52" s="11">
        <v>0.11</v>
      </c>
      <c r="K52" s="22">
        <v>0.65</v>
      </c>
      <c r="L52" s="81"/>
      <c r="M52" s="22">
        <v>0.87689891004205667</v>
      </c>
      <c r="N52" s="22">
        <v>0.72062947669387223</v>
      </c>
      <c r="P52" s="22">
        <v>0.79793738127453417</v>
      </c>
      <c r="Q52" s="22">
        <v>0.80779159651979526</v>
      </c>
      <c r="S52" s="22">
        <v>0.71258715953852902</v>
      </c>
      <c r="T52" s="22">
        <v>1.2012183546506632</v>
      </c>
      <c r="V52" s="22">
        <v>0.87218240082344878</v>
      </c>
      <c r="W52" s="22">
        <v>0.96497221131995026</v>
      </c>
    </row>
    <row r="53" spans="1:23" x14ac:dyDescent="0.35">
      <c r="A53" s="11">
        <v>5.48</v>
      </c>
      <c r="B53" s="24">
        <v>0.11</v>
      </c>
      <c r="D53" s="22">
        <v>0.32300000000000001</v>
      </c>
      <c r="E53" s="22">
        <v>0.22</v>
      </c>
      <c r="G53" s="11">
        <v>2.2599999999999998</v>
      </c>
      <c r="H53" s="22">
        <v>0.11</v>
      </c>
      <c r="I53" s="80"/>
      <c r="J53" s="11">
        <v>0.32</v>
      </c>
      <c r="K53" s="22">
        <v>0.65</v>
      </c>
      <c r="L53" s="81"/>
      <c r="M53" s="22">
        <v>0.92225575021664574</v>
      </c>
      <c r="N53" s="22">
        <v>0.52545899342261515</v>
      </c>
      <c r="P53" s="22">
        <v>0.7319461625132444</v>
      </c>
      <c r="Q53" s="22">
        <v>1.0166017813618469</v>
      </c>
      <c r="S53" s="22">
        <v>0.7388510862758062</v>
      </c>
      <c r="T53" s="22">
        <v>0.81438532518689033</v>
      </c>
      <c r="V53" s="22">
        <v>0.86418739548256718</v>
      </c>
      <c r="W53" s="22">
        <v>0.93686857674472701</v>
      </c>
    </row>
    <row r="54" spans="1:23" x14ac:dyDescent="0.35">
      <c r="A54" s="11">
        <v>0.32</v>
      </c>
      <c r="B54" s="24">
        <v>0.22</v>
      </c>
      <c r="D54" s="22">
        <v>0.753</v>
      </c>
      <c r="E54" s="22">
        <v>0.22</v>
      </c>
      <c r="G54" s="11">
        <v>0.11</v>
      </c>
      <c r="H54" s="22">
        <v>0.32</v>
      </c>
      <c r="I54" s="80"/>
      <c r="J54" s="11">
        <v>0.54</v>
      </c>
      <c r="K54" s="22">
        <v>3.01</v>
      </c>
      <c r="L54" s="81"/>
      <c r="M54" s="22">
        <v>1.0855403748451666</v>
      </c>
      <c r="N54" s="22">
        <v>0.81566248893287652</v>
      </c>
      <c r="P54" s="22">
        <v>1.0679505513289114</v>
      </c>
      <c r="Q54" s="22">
        <v>0.71058685530021937</v>
      </c>
      <c r="S54" s="22">
        <v>0.93654312396492378</v>
      </c>
      <c r="T54" s="22">
        <v>0.57678840656361496</v>
      </c>
      <c r="V54" s="22">
        <v>0.94970972534108866</v>
      </c>
      <c r="W54" s="22">
        <v>0.8549804001376109</v>
      </c>
    </row>
    <row r="55" spans="1:23" x14ac:dyDescent="0.35">
      <c r="A55" s="11">
        <v>0.22</v>
      </c>
      <c r="B55" s="24">
        <v>0.43</v>
      </c>
      <c r="D55" s="22">
        <v>0.215</v>
      </c>
      <c r="E55" s="22">
        <v>0.22</v>
      </c>
      <c r="G55" s="11">
        <v>0.11</v>
      </c>
      <c r="H55" s="22">
        <v>0.32</v>
      </c>
      <c r="I55" s="80"/>
      <c r="J55" s="11">
        <v>2.9</v>
      </c>
      <c r="K55" s="22">
        <v>1.29</v>
      </c>
      <c r="L55" s="81"/>
      <c r="M55" s="22">
        <v>1.1641588978144546</v>
      </c>
      <c r="N55" s="22">
        <v>0.53431673074031072</v>
      </c>
      <c r="P55" s="22">
        <v>1.0319487953216611</v>
      </c>
      <c r="Q55" s="22">
        <v>0.6205824652820936</v>
      </c>
      <c r="S55" s="22">
        <v>0.54971009450115094</v>
      </c>
      <c r="T55" s="22">
        <v>0.64478958121672048</v>
      </c>
      <c r="V55" s="22">
        <v>1.4589673382663355</v>
      </c>
      <c r="W55" s="22">
        <v>0.68635859268627142</v>
      </c>
    </row>
    <row r="56" spans="1:23" x14ac:dyDescent="0.35">
      <c r="A56" s="11">
        <v>0.11</v>
      </c>
      <c r="B56" s="24">
        <v>0.11</v>
      </c>
      <c r="D56" s="22">
        <v>3.1179999999999999</v>
      </c>
      <c r="E56" s="22">
        <v>0.22</v>
      </c>
      <c r="G56" s="11">
        <v>0.65</v>
      </c>
      <c r="H56" s="22">
        <v>0.54</v>
      </c>
      <c r="I56" s="80"/>
      <c r="J56" s="11">
        <v>2.2599999999999998</v>
      </c>
      <c r="K56" s="22">
        <v>0.11</v>
      </c>
      <c r="L56" s="81"/>
      <c r="M56" s="22">
        <v>0.88445838340448812</v>
      </c>
      <c r="N56" s="22">
        <v>1.3061409265076434</v>
      </c>
      <c r="P56" s="22">
        <v>1.1238252766521639</v>
      </c>
      <c r="Q56" s="22">
        <v>0.98060002535459667</v>
      </c>
      <c r="S56" s="22">
        <v>1.0927015100695101</v>
      </c>
      <c r="T56" s="22">
        <v>0.53749431462334751</v>
      </c>
      <c r="V56" s="22">
        <v>1.0684234410087248</v>
      </c>
      <c r="W56" s="22">
        <v>0.8479544914938052</v>
      </c>
    </row>
    <row r="57" spans="1:23" x14ac:dyDescent="0.35">
      <c r="A57" s="11">
        <v>0.11</v>
      </c>
      <c r="B57" s="24">
        <v>0.22</v>
      </c>
      <c r="D57" s="22">
        <v>2.0430000000000001</v>
      </c>
      <c r="E57" s="22">
        <v>0.65</v>
      </c>
      <c r="G57" s="11">
        <v>0.86</v>
      </c>
      <c r="H57" s="22">
        <v>0.32</v>
      </c>
      <c r="I57" s="80"/>
      <c r="J57" s="11">
        <v>1.08</v>
      </c>
      <c r="K57" s="22">
        <v>0.22</v>
      </c>
      <c r="L57" s="81"/>
      <c r="M57" s="22">
        <v>1.2699915248884959</v>
      </c>
      <c r="N57" s="22">
        <v>1.1710228996275422</v>
      </c>
      <c r="P57" s="22">
        <v>1.018700149110993</v>
      </c>
      <c r="Q57" s="22">
        <v>1.0263222554838047</v>
      </c>
      <c r="S57" s="22">
        <v>0.64377159956023677</v>
      </c>
      <c r="T57" s="22">
        <v>0.61078899389016772</v>
      </c>
      <c r="V57" s="22">
        <v>0.81645963632639518</v>
      </c>
      <c r="W57" s="22">
        <v>0.5935681440456636</v>
      </c>
    </row>
    <row r="58" spans="1:23" x14ac:dyDescent="0.35">
      <c r="A58" s="11">
        <v>1.08</v>
      </c>
      <c r="B58" s="24">
        <v>0.32</v>
      </c>
      <c r="D58" s="22">
        <v>0.64500000000000002</v>
      </c>
      <c r="E58" s="22">
        <v>1.29</v>
      </c>
      <c r="G58" s="11">
        <v>2.37</v>
      </c>
      <c r="H58" s="22">
        <v>0.11</v>
      </c>
      <c r="I58" s="80"/>
      <c r="J58" s="11">
        <v>3.33</v>
      </c>
      <c r="K58" s="22">
        <v>0.43</v>
      </c>
      <c r="L58" s="81"/>
      <c r="M58" s="22">
        <v>0.88702860434771491</v>
      </c>
      <c r="N58" s="22">
        <v>0.81220947269038513</v>
      </c>
      <c r="P58" s="22">
        <v>1.0859514293325365</v>
      </c>
      <c r="Q58" s="22">
        <v>0.94279818154698392</v>
      </c>
      <c r="S58" s="22">
        <v>0.86345204102940032</v>
      </c>
      <c r="T58" s="22">
        <v>0.54971009450115094</v>
      </c>
      <c r="V58" s="22">
        <v>0.91215742752785678</v>
      </c>
      <c r="W58" s="22">
        <v>1.7685907965442222</v>
      </c>
    </row>
    <row r="59" spans="1:23" x14ac:dyDescent="0.35">
      <c r="A59" s="11">
        <v>0.32</v>
      </c>
      <c r="B59" s="24">
        <v>0.11</v>
      </c>
      <c r="D59" s="22">
        <v>3.44</v>
      </c>
      <c r="E59" s="22">
        <v>0.32250000000000001</v>
      </c>
      <c r="G59" s="11">
        <v>1.18</v>
      </c>
      <c r="H59" s="22">
        <v>0.54</v>
      </c>
      <c r="I59" s="80"/>
      <c r="J59" s="11">
        <v>0.11</v>
      </c>
      <c r="K59" s="22">
        <v>0.54</v>
      </c>
      <c r="L59" s="81"/>
      <c r="M59" s="22">
        <v>0.9524936436663719</v>
      </c>
      <c r="N59" s="22">
        <v>0.79569504718281725</v>
      </c>
      <c r="P59" s="22">
        <v>1.0983360333990309</v>
      </c>
      <c r="Q59" s="22">
        <v>1.0767247138939551</v>
      </c>
      <c r="S59" s="22">
        <v>0.63114862701983998</v>
      </c>
      <c r="T59" s="22">
        <v>0.65965211340138108</v>
      </c>
      <c r="V59" s="22">
        <v>0.65413680061758661</v>
      </c>
      <c r="W59" s="22">
        <v>1.6474544406165357</v>
      </c>
    </row>
    <row r="60" spans="1:23" x14ac:dyDescent="0.35">
      <c r="A60" s="11">
        <v>1.61</v>
      </c>
      <c r="B60" s="24">
        <v>0.22</v>
      </c>
      <c r="D60" s="22">
        <v>2.903</v>
      </c>
      <c r="E60" s="22">
        <v>0.22</v>
      </c>
      <c r="G60" s="11">
        <v>4.3</v>
      </c>
      <c r="H60" s="22">
        <v>0.11</v>
      </c>
      <c r="I60" s="80"/>
      <c r="J60" s="11">
        <v>1.4</v>
      </c>
      <c r="K60" s="22">
        <v>0.54</v>
      </c>
      <c r="L60" s="81"/>
      <c r="M60" s="22">
        <v>0.93737469694150877</v>
      </c>
      <c r="N60" s="22">
        <v>0.80320160423171172</v>
      </c>
      <c r="P60" s="22">
        <v>1.0839353309961306</v>
      </c>
      <c r="Q60" s="22">
        <v>0.94459826934734636</v>
      </c>
      <c r="S60" s="22">
        <v>0.90559648160782191</v>
      </c>
      <c r="T60" s="22">
        <v>0.65150826014951224</v>
      </c>
      <c r="V60" s="22">
        <v>0.74353549670199004</v>
      </c>
      <c r="W60" s="22">
        <v>1.5214726304517419</v>
      </c>
    </row>
    <row r="61" spans="1:23" x14ac:dyDescent="0.35">
      <c r="A61" s="11">
        <v>0.32</v>
      </c>
      <c r="B61" s="24">
        <v>0.22</v>
      </c>
      <c r="D61" s="22">
        <v>0.43</v>
      </c>
      <c r="E61" s="22">
        <v>0.65</v>
      </c>
      <c r="G61" s="11">
        <v>1.4</v>
      </c>
      <c r="H61" s="22">
        <v>0.43</v>
      </c>
      <c r="I61" s="80"/>
      <c r="J61" s="11">
        <v>0.43</v>
      </c>
      <c r="K61" s="22">
        <v>1.4</v>
      </c>
      <c r="L61" s="81"/>
      <c r="M61" s="22">
        <v>0.8265528174482627</v>
      </c>
      <c r="N61" s="22">
        <v>0.57650358135509772</v>
      </c>
      <c r="P61" s="22">
        <v>0.7889369422727216</v>
      </c>
      <c r="Q61" s="22">
        <v>0.99248060483698919</v>
      </c>
      <c r="S61" s="22">
        <v>0.69385629705923046</v>
      </c>
      <c r="T61" s="22">
        <v>0.60569908560774965</v>
      </c>
      <c r="V61" s="22">
        <v>0.70259137844111152</v>
      </c>
      <c r="W61" s="22">
        <v>1.4853739963852912</v>
      </c>
    </row>
    <row r="62" spans="1:23" x14ac:dyDescent="0.35">
      <c r="A62" s="11">
        <v>0.32</v>
      </c>
      <c r="B62" s="24">
        <v>0.86</v>
      </c>
      <c r="D62" s="22">
        <v>0.215</v>
      </c>
      <c r="E62" s="22">
        <v>5.7</v>
      </c>
      <c r="G62" s="11">
        <v>0.86</v>
      </c>
      <c r="H62" s="22">
        <v>0.22</v>
      </c>
      <c r="I62" s="80"/>
      <c r="J62" s="11">
        <v>5.48</v>
      </c>
      <c r="K62" s="22">
        <v>0.54</v>
      </c>
      <c r="L62" s="81"/>
      <c r="M62" s="22">
        <v>0.7257094427934262</v>
      </c>
      <c r="N62" s="22">
        <v>0.68760062567873637</v>
      </c>
      <c r="P62" s="22">
        <v>0.85194001528540964</v>
      </c>
      <c r="Q62" s="22">
        <v>0.56657983127121814</v>
      </c>
      <c r="S62" s="22">
        <v>0.60834583791460706</v>
      </c>
      <c r="T62" s="22">
        <v>0.72276697610336516</v>
      </c>
      <c r="V62" s="22">
        <v>0.83850646923609895</v>
      </c>
      <c r="W62" s="22">
        <v>1.6232271694309985</v>
      </c>
    </row>
    <row r="63" spans="1:23" x14ac:dyDescent="0.35">
      <c r="A63" s="11">
        <v>0.43</v>
      </c>
      <c r="B63" s="24">
        <v>0.22</v>
      </c>
      <c r="D63" s="22">
        <v>0.43</v>
      </c>
      <c r="E63" s="22">
        <v>1.4</v>
      </c>
      <c r="G63" s="11">
        <v>0.54</v>
      </c>
      <c r="H63" s="22">
        <v>0.43</v>
      </c>
      <c r="I63" s="80"/>
      <c r="J63" s="11">
        <v>0.11</v>
      </c>
      <c r="K63" s="22">
        <v>0.65</v>
      </c>
      <c r="L63" s="81"/>
      <c r="M63" s="22">
        <v>0.80130417641774143</v>
      </c>
      <c r="N63" s="22">
        <v>1.1989472918494299</v>
      </c>
      <c r="P63" s="22">
        <v>0.62692904024009521</v>
      </c>
      <c r="Q63" s="22">
        <v>0.76134933127044213</v>
      </c>
      <c r="S63" s="22">
        <v>0.6433644068976434</v>
      </c>
      <c r="T63" s="22">
        <v>0.61587890217258578</v>
      </c>
      <c r="V63" s="22">
        <v>0.82372782299992386</v>
      </c>
      <c r="W63" s="22">
        <v>0.69047722878781281</v>
      </c>
    </row>
    <row r="64" spans="1:23" x14ac:dyDescent="0.35">
      <c r="A64" s="11">
        <v>1.08</v>
      </c>
      <c r="B64" s="24">
        <v>0.22</v>
      </c>
      <c r="D64" s="22">
        <v>0.43</v>
      </c>
      <c r="E64" s="22">
        <v>0.22</v>
      </c>
      <c r="G64" s="11">
        <v>1.51</v>
      </c>
      <c r="H64" s="22">
        <v>0.11</v>
      </c>
      <c r="I64" s="80"/>
      <c r="J64" s="11">
        <v>3.23</v>
      </c>
      <c r="K64" s="22">
        <v>0.22</v>
      </c>
      <c r="L64" s="81"/>
      <c r="M64" s="22">
        <v>0.90063565640009169</v>
      </c>
      <c r="N64" s="22">
        <v>0.82782311135208564</v>
      </c>
      <c r="P64" s="22">
        <v>2.2740093775717964</v>
      </c>
      <c r="Q64" s="22">
        <v>0.83947314180617538</v>
      </c>
      <c r="S64" s="22">
        <v>0.78384587549238194</v>
      </c>
      <c r="T64" s="22">
        <v>0.71258715953852902</v>
      </c>
      <c r="V64" s="22">
        <v>1.5367369356730931</v>
      </c>
      <c r="W64" s="22">
        <v>0.76315904234442467</v>
      </c>
    </row>
    <row r="65" spans="1:23" x14ac:dyDescent="0.35">
      <c r="A65" s="11">
        <v>0.11</v>
      </c>
      <c r="B65" s="24">
        <v>0.11</v>
      </c>
      <c r="D65" s="22">
        <v>0.32300000000000001</v>
      </c>
      <c r="E65" s="22">
        <v>0.54</v>
      </c>
      <c r="G65" s="11">
        <v>0.32</v>
      </c>
      <c r="H65" s="22">
        <v>0.11</v>
      </c>
      <c r="I65" s="80"/>
      <c r="J65" s="11">
        <v>4.5199999999999996</v>
      </c>
      <c r="K65" s="22">
        <v>1.51</v>
      </c>
      <c r="L65" s="81"/>
      <c r="M65" s="22">
        <v>0.96761259039123493</v>
      </c>
      <c r="N65" s="22">
        <v>0.72438275521831941</v>
      </c>
      <c r="P65" s="22">
        <v>0.65994265049874379</v>
      </c>
      <c r="Q65" s="22">
        <v>0.48269573977432501</v>
      </c>
      <c r="S65" s="22">
        <v>0.66514921434639263</v>
      </c>
      <c r="T65" s="22">
        <v>0.63114862701983998</v>
      </c>
      <c r="V65" s="22">
        <v>0.87969286038609518</v>
      </c>
      <c r="W65" s="22">
        <v>0.81670131166446203</v>
      </c>
    </row>
    <row r="66" spans="1:23" x14ac:dyDescent="0.35">
      <c r="A66" s="11">
        <v>0.22</v>
      </c>
      <c r="B66" s="24">
        <v>4.3</v>
      </c>
      <c r="D66" s="22">
        <v>0.215</v>
      </c>
      <c r="E66" s="22">
        <v>1.29</v>
      </c>
      <c r="G66" s="11">
        <v>0.86</v>
      </c>
      <c r="H66" s="22">
        <v>3.87</v>
      </c>
      <c r="I66" s="80"/>
      <c r="J66" s="11">
        <v>1.29</v>
      </c>
      <c r="K66" s="22">
        <v>0.65</v>
      </c>
      <c r="L66" s="81"/>
      <c r="M66" s="22">
        <v>0.92981522357907731</v>
      </c>
      <c r="N66" s="22">
        <v>1.0997106076630445</v>
      </c>
      <c r="P66" s="22">
        <v>1.5719751354304157</v>
      </c>
      <c r="Q66" s="22">
        <v>1.092565486537145</v>
      </c>
      <c r="S66" s="22">
        <v>0.59551926904291352</v>
      </c>
      <c r="T66" s="22">
        <v>0.93491435331455008</v>
      </c>
      <c r="V66" s="22">
        <v>1.0519488845487264</v>
      </c>
      <c r="W66" s="22">
        <v>0.56522223675858496</v>
      </c>
    </row>
    <row r="67" spans="1:23" x14ac:dyDescent="0.35">
      <c r="A67" s="11">
        <v>0.11</v>
      </c>
      <c r="B67" s="24">
        <v>0.11</v>
      </c>
      <c r="D67" s="22">
        <v>0.32300000000000001</v>
      </c>
      <c r="E67" s="22">
        <v>0.32</v>
      </c>
      <c r="G67" s="11">
        <v>0.11</v>
      </c>
      <c r="H67" s="22">
        <v>3.55</v>
      </c>
      <c r="I67" s="80"/>
      <c r="J67" s="11">
        <v>1.08</v>
      </c>
      <c r="K67" s="22">
        <v>1.72</v>
      </c>
      <c r="L67" s="81"/>
      <c r="M67" s="22">
        <v>0.88702860434771491</v>
      </c>
      <c r="N67" s="22">
        <v>0.73864521361121904</v>
      </c>
      <c r="P67" s="22">
        <v>1.0079356240648252</v>
      </c>
      <c r="Q67" s="22">
        <v>0.8905956353364709</v>
      </c>
      <c r="S67" s="22">
        <v>0.44791192885278969</v>
      </c>
      <c r="T67" s="22">
        <v>0.87546422457590711</v>
      </c>
      <c r="V67" s="22">
        <v>0.77042778739404638</v>
      </c>
      <c r="W67" s="22">
        <v>0.98120448301426022</v>
      </c>
    </row>
    <row r="68" spans="1:23" x14ac:dyDescent="0.35">
      <c r="A68" s="11">
        <v>0.43</v>
      </c>
      <c r="B68" s="24">
        <v>0.43</v>
      </c>
      <c r="D68" s="22">
        <v>0.32300000000000001</v>
      </c>
      <c r="E68" s="22">
        <v>0.22</v>
      </c>
      <c r="G68" s="11">
        <v>0.75</v>
      </c>
      <c r="H68" s="22">
        <v>0.54</v>
      </c>
      <c r="I68" s="80"/>
      <c r="J68" s="11">
        <v>1.18</v>
      </c>
      <c r="K68" s="22">
        <v>0.32</v>
      </c>
      <c r="L68" s="81"/>
      <c r="M68" s="22">
        <v>0.74838786288072079</v>
      </c>
      <c r="N68" s="22">
        <v>0.67739170809223981</v>
      </c>
      <c r="P68" s="22">
        <v>0.80394967452774502</v>
      </c>
      <c r="Q68" s="22">
        <v>1.0115615355208318</v>
      </c>
      <c r="S68" s="22">
        <v>0.79402569205721807</v>
      </c>
      <c r="T68" s="22">
        <v>0.60264514063829888</v>
      </c>
      <c r="V68" s="22">
        <v>0.83244964700815827</v>
      </c>
      <c r="W68" s="22">
        <v>0.96109584793026437</v>
      </c>
    </row>
    <row r="69" spans="1:23" x14ac:dyDescent="0.35">
      <c r="A69" s="11">
        <v>0.11</v>
      </c>
      <c r="B69" s="24">
        <v>0.11</v>
      </c>
      <c r="D69" s="22">
        <v>2.15</v>
      </c>
      <c r="E69" s="22">
        <v>0.22</v>
      </c>
      <c r="G69" s="11">
        <v>0.43</v>
      </c>
      <c r="H69" s="22">
        <v>1.4</v>
      </c>
      <c r="I69" s="80"/>
      <c r="J69" s="11">
        <v>4.09</v>
      </c>
      <c r="K69" s="22">
        <v>0.43</v>
      </c>
      <c r="L69" s="81"/>
      <c r="M69" s="22">
        <v>1.0190170092557693</v>
      </c>
      <c r="N69" s="22">
        <v>0.7405969184439315</v>
      </c>
      <c r="P69" s="22">
        <v>1.2605599459677008</v>
      </c>
      <c r="Q69" s="22">
        <v>1.0526035373690972</v>
      </c>
      <c r="S69" s="22">
        <v>0.77366605892754581</v>
      </c>
      <c r="T69" s="22">
        <v>0.70485049894925345</v>
      </c>
      <c r="V69" s="22">
        <v>1.08828981791637</v>
      </c>
      <c r="W69" s="22">
        <v>0.58751132624927926</v>
      </c>
    </row>
    <row r="70" spans="1:23" x14ac:dyDescent="0.35">
      <c r="A70" s="11">
        <v>0.75</v>
      </c>
      <c r="B70" s="24">
        <v>0.43</v>
      </c>
      <c r="D70" s="22">
        <v>0.96799999999999997</v>
      </c>
      <c r="E70" s="22">
        <v>3.44</v>
      </c>
      <c r="G70" s="11">
        <v>0.86</v>
      </c>
      <c r="H70" s="22">
        <v>4.84</v>
      </c>
      <c r="I70" s="80"/>
      <c r="J70" s="11">
        <v>0.43</v>
      </c>
      <c r="K70" s="22">
        <v>0.43</v>
      </c>
      <c r="L70" s="81"/>
      <c r="M70" s="22">
        <v>0.87689891004205667</v>
      </c>
      <c r="N70" s="22">
        <v>0.86700733914731498</v>
      </c>
      <c r="P70" s="22">
        <v>1.2959496721228274</v>
      </c>
      <c r="Q70" s="22">
        <v>0.8545938793292206</v>
      </c>
      <c r="S70" s="22">
        <v>0.66168807671434837</v>
      </c>
      <c r="T70" s="22">
        <v>0.81519971051207718</v>
      </c>
      <c r="V70" s="22">
        <v>0.79344371186022078</v>
      </c>
      <c r="W70" s="22">
        <v>0.57539769065651059</v>
      </c>
    </row>
    <row r="71" spans="1:23" x14ac:dyDescent="0.35">
      <c r="A71" s="11">
        <v>0.11</v>
      </c>
      <c r="B71" s="24">
        <v>0.22</v>
      </c>
      <c r="D71" s="22">
        <v>0.215</v>
      </c>
      <c r="E71" s="22">
        <v>0.32</v>
      </c>
      <c r="G71" s="11">
        <v>3.23</v>
      </c>
      <c r="H71" s="22">
        <v>0.65</v>
      </c>
      <c r="I71" s="80"/>
      <c r="J71" s="11">
        <v>0.43</v>
      </c>
      <c r="K71" s="22">
        <v>2.37</v>
      </c>
      <c r="L71" s="81"/>
      <c r="M71" s="22">
        <v>0.88294648873200177</v>
      </c>
      <c r="N71" s="22">
        <v>0.97765399004802001</v>
      </c>
      <c r="P71" s="22">
        <v>0.95994528330716056</v>
      </c>
      <c r="Q71" s="22">
        <v>0.99860090335822183</v>
      </c>
      <c r="S71" s="22">
        <v>1.2751238229113735</v>
      </c>
      <c r="T71" s="22">
        <v>0.78730701312442619</v>
      </c>
      <c r="V71" s="22">
        <v>0.78133006740433952</v>
      </c>
      <c r="W71" s="22">
        <v>0.65534768556878376</v>
      </c>
    </row>
    <row r="72" spans="1:23" x14ac:dyDescent="0.35">
      <c r="A72" s="11">
        <v>0.11</v>
      </c>
      <c r="B72" s="24">
        <v>0.22</v>
      </c>
      <c r="D72" s="22">
        <v>0.43</v>
      </c>
      <c r="E72" s="22">
        <v>0.75</v>
      </c>
      <c r="G72" s="11">
        <v>0.86</v>
      </c>
      <c r="H72" s="22">
        <v>3.12</v>
      </c>
      <c r="I72" s="80"/>
      <c r="J72" s="11">
        <v>0.11</v>
      </c>
      <c r="K72" s="22">
        <v>0.11</v>
      </c>
      <c r="L72" s="81"/>
      <c r="M72" s="22">
        <v>0.79374470305530986</v>
      </c>
      <c r="N72" s="22">
        <v>0.7806819330850282</v>
      </c>
      <c r="P72" s="22">
        <v>0.96894572230897313</v>
      </c>
      <c r="Q72" s="22">
        <v>0.64938387008789378</v>
      </c>
      <c r="S72" s="22">
        <v>0.72032382012780449</v>
      </c>
      <c r="T72" s="22">
        <v>1.2103801895590158</v>
      </c>
      <c r="V72" s="22">
        <v>0.6299095117058241</v>
      </c>
      <c r="W72" s="22">
        <v>1.502090813503312</v>
      </c>
    </row>
    <row r="73" spans="1:23" x14ac:dyDescent="0.35">
      <c r="A73" s="11">
        <v>0.11</v>
      </c>
      <c r="B73" s="24">
        <v>4.3</v>
      </c>
      <c r="D73" s="22">
        <v>1.29</v>
      </c>
      <c r="E73" s="22">
        <v>0.32</v>
      </c>
      <c r="G73" s="11">
        <v>0.11</v>
      </c>
      <c r="H73" s="22">
        <v>1.18</v>
      </c>
      <c r="I73" s="80"/>
      <c r="J73" s="11">
        <v>2.8</v>
      </c>
      <c r="K73" s="22">
        <v>2.04</v>
      </c>
      <c r="L73" s="81"/>
      <c r="M73" s="22">
        <v>0.98772078953530273</v>
      </c>
      <c r="N73" s="22">
        <v>1.0359048727474414</v>
      </c>
      <c r="P73" s="22">
        <v>0.66591894199594726</v>
      </c>
      <c r="Q73" s="22">
        <v>0.80347138579892508</v>
      </c>
      <c r="S73" s="22">
        <v>1.7102091828924697</v>
      </c>
      <c r="T73" s="22">
        <v>0.71441952652019958</v>
      </c>
      <c r="V73" s="22">
        <v>1.3082736012351732</v>
      </c>
      <c r="W73" s="22">
        <v>0.8850222164076772</v>
      </c>
    </row>
    <row r="74" spans="1:23" x14ac:dyDescent="0.35">
      <c r="A74" s="11">
        <v>0.11</v>
      </c>
      <c r="B74" s="24">
        <v>0.11</v>
      </c>
      <c r="D74" s="22">
        <v>0.215</v>
      </c>
      <c r="E74" s="22">
        <v>0.97</v>
      </c>
      <c r="G74" s="11">
        <v>0.22</v>
      </c>
      <c r="H74" s="22">
        <v>3.44</v>
      </c>
      <c r="I74" s="80"/>
      <c r="J74" s="11">
        <v>0.43</v>
      </c>
      <c r="K74" s="22">
        <v>2.2599999999999998</v>
      </c>
      <c r="L74" s="81"/>
      <c r="M74" s="22">
        <v>0.9524936436663719</v>
      </c>
      <c r="N74" s="22">
        <v>0.93081307406291824</v>
      </c>
      <c r="P74" s="22">
        <v>0.77993650327090902</v>
      </c>
      <c r="Q74" s="22">
        <v>1.0391028788663783</v>
      </c>
      <c r="S74" s="22">
        <v>0.60060917732533159</v>
      </c>
      <c r="T74" s="22">
        <v>0.90091376598799744</v>
      </c>
      <c r="V74" s="22">
        <v>0.71470502289699267</v>
      </c>
      <c r="W74" s="22">
        <v>0.73020995353209395</v>
      </c>
    </row>
    <row r="75" spans="1:23" x14ac:dyDescent="0.35">
      <c r="A75" s="11">
        <v>1.18</v>
      </c>
      <c r="B75" s="24">
        <v>0.97</v>
      </c>
      <c r="D75" s="22">
        <v>0.43</v>
      </c>
      <c r="E75" s="22">
        <v>0.65</v>
      </c>
      <c r="G75" s="11">
        <v>0.11</v>
      </c>
      <c r="H75" s="22">
        <v>3.66</v>
      </c>
      <c r="I75" s="80"/>
      <c r="J75" s="11">
        <v>0.43</v>
      </c>
      <c r="K75" s="22">
        <v>0.11</v>
      </c>
      <c r="L75" s="81"/>
      <c r="M75" s="22">
        <v>0.80130417641774143</v>
      </c>
      <c r="N75" s="22">
        <v>0.6856489208460238</v>
      </c>
      <c r="P75" s="22">
        <v>0.13190489514040346</v>
      </c>
      <c r="Q75" s="22">
        <v>2.6553491162463524E-2</v>
      </c>
      <c r="S75" s="22">
        <v>0.75330642579787355</v>
      </c>
      <c r="T75" s="22">
        <v>0.88625483013463335</v>
      </c>
      <c r="V75" s="22">
        <v>0.70259137844111152</v>
      </c>
      <c r="W75" s="22">
        <v>0.70259086438058138</v>
      </c>
    </row>
    <row r="76" spans="1:23" x14ac:dyDescent="0.35">
      <c r="A76" s="11">
        <v>0.32</v>
      </c>
      <c r="B76" s="24">
        <v>0.11</v>
      </c>
      <c r="D76" s="22">
        <v>0.215</v>
      </c>
      <c r="E76" s="22">
        <v>0.65</v>
      </c>
      <c r="G76" s="11">
        <v>1.08</v>
      </c>
      <c r="H76" s="22">
        <v>0.22</v>
      </c>
      <c r="I76" s="80"/>
      <c r="J76" s="11">
        <v>0.11</v>
      </c>
      <c r="K76" s="22">
        <v>0.11</v>
      </c>
      <c r="L76" s="81"/>
      <c r="M76" s="22">
        <v>0.82851828052249488</v>
      </c>
      <c r="N76" s="22">
        <v>0.87076061767176227</v>
      </c>
      <c r="P76" s="22">
        <v>1.1039523073361617</v>
      </c>
      <c r="Q76" s="22">
        <v>0.98744035899597415</v>
      </c>
      <c r="S76" s="22">
        <v>1.1971464280247286</v>
      </c>
      <c r="T76" s="22">
        <v>0.81438532518689033</v>
      </c>
      <c r="V76" s="22">
        <v>0.89640968973521118</v>
      </c>
      <c r="W76" s="22">
        <v>0.8479544914938052</v>
      </c>
    </row>
    <row r="77" spans="1:23" x14ac:dyDescent="0.35">
      <c r="A77" s="11">
        <v>0.11</v>
      </c>
      <c r="B77" s="24">
        <v>0.32</v>
      </c>
      <c r="D77" s="22">
        <v>0.53800000000000003</v>
      </c>
      <c r="E77" s="22">
        <v>0.32</v>
      </c>
      <c r="G77" s="11">
        <v>0.11</v>
      </c>
      <c r="H77" s="22">
        <v>2.2599999999999998</v>
      </c>
      <c r="I77" s="80"/>
      <c r="J77" s="11">
        <v>0.11</v>
      </c>
      <c r="K77" s="22">
        <v>0.22</v>
      </c>
      <c r="L77" s="81"/>
      <c r="M77" s="22">
        <v>0.96761259039123493</v>
      </c>
      <c r="N77" s="22">
        <v>0.60803112096045464</v>
      </c>
      <c r="P77" s="22">
        <v>0.91674317609846001</v>
      </c>
      <c r="Q77" s="22">
        <v>0.96871944587220415</v>
      </c>
      <c r="S77" s="22">
        <v>0.89582385770557937</v>
      </c>
      <c r="T77" s="22">
        <v>0.81825365548152795</v>
      </c>
      <c r="V77" s="22">
        <v>0.60568222279406159</v>
      </c>
      <c r="W77" s="22">
        <v>0.75104540675165599</v>
      </c>
    </row>
    <row r="78" spans="1:23" x14ac:dyDescent="0.35">
      <c r="A78" s="11">
        <v>4.1900000000000004</v>
      </c>
      <c r="B78" s="24">
        <v>0.32</v>
      </c>
      <c r="D78" s="22">
        <v>0.53800000000000003</v>
      </c>
      <c r="E78" s="22">
        <v>0.32</v>
      </c>
      <c r="G78" s="11">
        <v>0.43</v>
      </c>
      <c r="H78" s="22">
        <v>1.08</v>
      </c>
      <c r="I78" s="80"/>
      <c r="J78" s="11">
        <v>0.11</v>
      </c>
      <c r="K78" s="22">
        <v>0.65</v>
      </c>
      <c r="L78" s="81"/>
      <c r="M78" s="22">
        <v>0.94236394936071355</v>
      </c>
      <c r="N78" s="22">
        <v>1.3930668571338418</v>
      </c>
      <c r="P78" s="22">
        <v>1.132753712141962</v>
      </c>
      <c r="Q78" s="22">
        <v>1.0940055567774352</v>
      </c>
      <c r="S78" s="22">
        <v>0.71767706782094709</v>
      </c>
      <c r="T78" s="22">
        <v>0.82252917843875917</v>
      </c>
      <c r="V78" s="22">
        <v>0.79950053408816135</v>
      </c>
      <c r="W78" s="22">
        <v>0.81161358471549927</v>
      </c>
    </row>
    <row r="79" spans="1:23" x14ac:dyDescent="0.35">
      <c r="A79" s="11">
        <v>0.43</v>
      </c>
      <c r="B79" s="24">
        <v>0.32</v>
      </c>
      <c r="D79" s="22">
        <v>0.53800000000000003</v>
      </c>
      <c r="E79" s="22">
        <v>3.23</v>
      </c>
      <c r="G79" s="11">
        <v>1.83</v>
      </c>
      <c r="H79" s="22">
        <v>0.97</v>
      </c>
      <c r="I79" s="80"/>
      <c r="J79" s="11">
        <v>0.32</v>
      </c>
      <c r="K79" s="22">
        <v>0.32</v>
      </c>
      <c r="L79" s="81"/>
      <c r="M79" s="22">
        <v>1.2095157379890435</v>
      </c>
      <c r="N79" s="22">
        <v>0.80245094852682231</v>
      </c>
      <c r="P79" s="22">
        <v>1.3127624921782133</v>
      </c>
      <c r="Q79" s="22">
        <v>1.1426079273872229</v>
      </c>
      <c r="S79" s="22">
        <v>0.80949901323576889</v>
      </c>
      <c r="T79" s="22">
        <v>1.0179816564836128</v>
      </c>
      <c r="V79" s="22">
        <v>0.61367722813494319</v>
      </c>
      <c r="W79" s="22">
        <v>0.79949994912273059</v>
      </c>
    </row>
    <row r="80" spans="1:23" x14ac:dyDescent="0.35">
      <c r="A80" s="11">
        <v>0.11</v>
      </c>
      <c r="B80" s="24">
        <v>1.83</v>
      </c>
      <c r="D80" s="22">
        <v>0.215</v>
      </c>
      <c r="E80" s="22">
        <v>0.22</v>
      </c>
      <c r="G80" s="11">
        <v>0.75</v>
      </c>
      <c r="H80" s="22">
        <v>0.65</v>
      </c>
      <c r="I80" s="80"/>
      <c r="J80" s="11">
        <v>0.54</v>
      </c>
      <c r="K80" s="22">
        <v>0.32</v>
      </c>
      <c r="L80" s="81"/>
      <c r="M80" s="22">
        <v>0.75594733624315225</v>
      </c>
      <c r="N80" s="22">
        <v>0.61553767800934911</v>
      </c>
      <c r="P80" s="22">
        <v>0.99594703931441086</v>
      </c>
      <c r="Q80" s="22">
        <v>0.716707153821452</v>
      </c>
      <c r="S80" s="22">
        <v>0.73579714130635543</v>
      </c>
      <c r="T80" s="22">
        <v>0.74984528816582918</v>
      </c>
      <c r="V80" s="22">
        <v>0.6686731739646441</v>
      </c>
      <c r="W80" s="22">
        <v>0.61367677912965957</v>
      </c>
    </row>
    <row r="81" spans="1:23" x14ac:dyDescent="0.35">
      <c r="A81" s="11">
        <v>0.11</v>
      </c>
      <c r="B81" s="24">
        <v>1.72</v>
      </c>
      <c r="D81" s="22">
        <v>0.64500000000000002</v>
      </c>
      <c r="E81" s="22">
        <v>0.22</v>
      </c>
      <c r="G81" s="11">
        <v>0.65</v>
      </c>
      <c r="H81" s="22">
        <v>0.22</v>
      </c>
      <c r="I81" s="80"/>
      <c r="J81" s="11">
        <v>1.51</v>
      </c>
      <c r="K81" s="22">
        <v>0.43</v>
      </c>
      <c r="L81" s="81"/>
      <c r="M81" s="22">
        <v>0.9084975086970204</v>
      </c>
      <c r="N81" s="22">
        <v>0.85079317592170289</v>
      </c>
      <c r="P81" s="22">
        <v>0.86392860003582395</v>
      </c>
      <c r="Q81" s="22">
        <v>0.82471242184320293</v>
      </c>
      <c r="S81" s="22">
        <v>0.79402569205721807</v>
      </c>
      <c r="T81" s="22">
        <v>0.73294679266820129</v>
      </c>
      <c r="V81" s="22">
        <v>1.0209379547416704</v>
      </c>
      <c r="W81" s="22">
        <v>0.82372722030826784</v>
      </c>
    </row>
    <row r="82" spans="1:23" x14ac:dyDescent="0.35">
      <c r="A82" s="11">
        <v>0.43</v>
      </c>
      <c r="B82" s="24">
        <v>1.51</v>
      </c>
      <c r="D82" s="22">
        <v>0.32300000000000001</v>
      </c>
      <c r="E82" s="22">
        <v>3.23</v>
      </c>
      <c r="G82" s="11">
        <v>0.86</v>
      </c>
      <c r="H82" s="22">
        <v>2.4700000000000002</v>
      </c>
      <c r="I82" s="80"/>
      <c r="J82" s="11">
        <v>0.22</v>
      </c>
      <c r="K82" s="22">
        <v>1.4</v>
      </c>
      <c r="L82" s="81"/>
      <c r="M82" s="22">
        <v>1.0885641641901391</v>
      </c>
      <c r="N82" s="22">
        <v>0.88577373176955121</v>
      </c>
      <c r="P82" s="22">
        <v>1.139954063343412</v>
      </c>
      <c r="Q82" s="22">
        <v>0.88915556509618088</v>
      </c>
      <c r="S82" s="22">
        <v>0.74821651751545548</v>
      </c>
      <c r="T82" s="22">
        <v>1.1613134737165056</v>
      </c>
      <c r="V82" s="22">
        <v>0.69047773398523027</v>
      </c>
      <c r="W82" s="22">
        <v>0.85716085454430935</v>
      </c>
    </row>
    <row r="83" spans="1:23" x14ac:dyDescent="0.35">
      <c r="A83" s="11">
        <v>0.11</v>
      </c>
      <c r="B83" s="24">
        <v>0.43</v>
      </c>
      <c r="D83" s="22">
        <v>2.3650000000000002</v>
      </c>
      <c r="E83" s="22">
        <v>0.43</v>
      </c>
      <c r="G83" s="11">
        <v>0.11</v>
      </c>
      <c r="H83" s="22">
        <v>0.97</v>
      </c>
      <c r="I83" s="80"/>
      <c r="J83" s="11">
        <v>1.72</v>
      </c>
      <c r="K83" s="22">
        <v>0.32</v>
      </c>
      <c r="L83" s="81"/>
      <c r="M83" s="22">
        <v>1.0179586829850289</v>
      </c>
      <c r="N83" s="22">
        <v>0.7806819330850282</v>
      </c>
      <c r="P83" s="22">
        <v>0.78648882286422861</v>
      </c>
      <c r="Q83" s="22">
        <v>0.76458948931109483</v>
      </c>
      <c r="S83" s="22">
        <v>1.0994201890023019</v>
      </c>
      <c r="T83" s="22">
        <v>1.2578181347511521</v>
      </c>
      <c r="V83" s="22">
        <v>1.3157840607978195</v>
      </c>
      <c r="W83" s="22">
        <v>0.56522223675858496</v>
      </c>
    </row>
    <row r="84" spans="1:23" x14ac:dyDescent="0.35">
      <c r="A84" s="11">
        <v>0.32</v>
      </c>
      <c r="B84" s="24">
        <v>0.11</v>
      </c>
      <c r="D84" s="22">
        <v>0.215</v>
      </c>
      <c r="E84" s="22">
        <v>0.97</v>
      </c>
      <c r="G84" s="11">
        <v>0.97</v>
      </c>
      <c r="H84" s="22">
        <v>4.95</v>
      </c>
      <c r="I84" s="80"/>
      <c r="J84" s="11">
        <v>2.69</v>
      </c>
      <c r="K84" s="22">
        <v>1.29</v>
      </c>
      <c r="L84" s="81"/>
      <c r="M84" s="22">
        <v>0.97517206375366638</v>
      </c>
      <c r="N84" s="22">
        <v>0.67559013440050519</v>
      </c>
      <c r="P84" s="22">
        <v>0.99594703931441086</v>
      </c>
      <c r="Q84" s="22">
        <v>1.1966105613980984</v>
      </c>
      <c r="S84" s="22">
        <v>0.64926870050524832</v>
      </c>
      <c r="T84" s="22">
        <v>1.1024741339717528</v>
      </c>
      <c r="V84" s="22">
        <v>1.1570953184257753</v>
      </c>
      <c r="W84" s="22">
        <v>0.87630039878088384</v>
      </c>
    </row>
    <row r="85" spans="1:23" x14ac:dyDescent="0.35">
      <c r="A85" s="11">
        <v>5.16</v>
      </c>
      <c r="B85" s="24">
        <v>0.43</v>
      </c>
      <c r="D85" s="22">
        <v>0.53800000000000003</v>
      </c>
      <c r="E85" s="22">
        <v>1.4</v>
      </c>
      <c r="G85" s="11">
        <v>0.43</v>
      </c>
      <c r="H85" s="22">
        <v>2.69</v>
      </c>
      <c r="I85" s="80"/>
      <c r="J85" s="11">
        <v>0.11</v>
      </c>
      <c r="K85" s="22">
        <v>1.61</v>
      </c>
      <c r="L85" s="81"/>
      <c r="M85" s="22">
        <v>1.0404859136050746</v>
      </c>
      <c r="N85" s="22">
        <v>1.1560097855297533</v>
      </c>
      <c r="P85" s="22">
        <v>0.83033896168105936</v>
      </c>
      <c r="Q85" s="22">
        <v>0.66558466029115648</v>
      </c>
      <c r="S85" s="22">
        <v>0.58533945247807739</v>
      </c>
      <c r="T85" s="22">
        <v>0.98947817010207173</v>
      </c>
      <c r="V85" s="22">
        <v>0.70259137844111152</v>
      </c>
      <c r="W85" s="22">
        <v>0.99016857335290898</v>
      </c>
    </row>
    <row r="86" spans="1:23" x14ac:dyDescent="0.35">
      <c r="A86" s="11">
        <v>0.11</v>
      </c>
      <c r="B86" s="24">
        <v>0.32</v>
      </c>
      <c r="D86" s="22">
        <v>0.64500000000000002</v>
      </c>
      <c r="E86" s="22">
        <v>0.22</v>
      </c>
      <c r="G86" s="11">
        <v>0.11</v>
      </c>
      <c r="H86" s="22">
        <v>0.22</v>
      </c>
      <c r="I86" s="80"/>
      <c r="J86" s="11">
        <v>1.61</v>
      </c>
      <c r="K86" s="22">
        <v>0.32</v>
      </c>
      <c r="L86" s="81"/>
      <c r="M86" s="22">
        <v>0.85800022663597775</v>
      </c>
      <c r="N86" s="22">
        <v>0.60803112096045464</v>
      </c>
      <c r="P86" s="22">
        <v>1.0799391360793258</v>
      </c>
      <c r="Q86" s="22">
        <v>1.0490033617683723</v>
      </c>
      <c r="S86" s="22">
        <v>0.75330642579787355</v>
      </c>
      <c r="T86" s="22">
        <v>1.3335559699935329</v>
      </c>
      <c r="V86" s="22">
        <v>1.2275967291590042</v>
      </c>
      <c r="W86" s="22">
        <v>0.6945958648893541</v>
      </c>
    </row>
    <row r="87" spans="1:23" x14ac:dyDescent="0.35">
      <c r="A87" s="11">
        <v>0.11</v>
      </c>
      <c r="B87" s="24">
        <v>0.43</v>
      </c>
      <c r="D87" s="22">
        <v>0.43</v>
      </c>
      <c r="E87" s="22">
        <v>5.7</v>
      </c>
      <c r="G87" s="11">
        <v>1.72</v>
      </c>
      <c r="H87" s="22">
        <v>0.75</v>
      </c>
      <c r="I87" s="80"/>
      <c r="J87" s="11">
        <v>0.97</v>
      </c>
      <c r="K87" s="22">
        <v>0.22</v>
      </c>
      <c r="L87" s="81"/>
      <c r="M87" s="22">
        <v>0.77106628296801527</v>
      </c>
      <c r="N87" s="22">
        <v>0.58551144981377112</v>
      </c>
      <c r="P87" s="22">
        <v>0.70793299125640841</v>
      </c>
      <c r="Q87" s="22">
        <v>0.8905956353364709</v>
      </c>
      <c r="S87" s="22">
        <v>1.295279859709749</v>
      </c>
      <c r="T87" s="22">
        <v>1.9282608537112593</v>
      </c>
      <c r="V87" s="22">
        <v>0.95843154934932318</v>
      </c>
      <c r="W87" s="22">
        <v>0.58145450845289492</v>
      </c>
    </row>
    <row r="88" spans="1:23" x14ac:dyDescent="0.35">
      <c r="A88" s="11">
        <v>0.11</v>
      </c>
      <c r="B88" s="24">
        <v>0.43</v>
      </c>
      <c r="D88" s="22">
        <v>0.53800000000000003</v>
      </c>
      <c r="E88" s="22">
        <v>1.8275999999999999</v>
      </c>
      <c r="G88" s="11">
        <v>2.04</v>
      </c>
      <c r="H88" s="22">
        <v>0.43</v>
      </c>
      <c r="I88" s="80"/>
      <c r="J88" s="11">
        <v>0.11</v>
      </c>
      <c r="K88" s="22">
        <v>0.75</v>
      </c>
      <c r="L88" s="81"/>
      <c r="M88" s="22">
        <v>1.0835749117709343</v>
      </c>
      <c r="N88" s="22">
        <v>0.75816226193834468</v>
      </c>
      <c r="P88" s="22">
        <v>0.72953404486075857</v>
      </c>
      <c r="Q88" s="22">
        <v>1.1487282259084557</v>
      </c>
      <c r="S88" s="22">
        <v>0.70831163658129781</v>
      </c>
      <c r="T88" s="22">
        <v>1.3488256948407871</v>
      </c>
      <c r="V88" s="22">
        <v>0.77527324517639884</v>
      </c>
      <c r="W88" s="22">
        <v>0.74062768014187497</v>
      </c>
    </row>
    <row r="89" spans="1:23" x14ac:dyDescent="0.35">
      <c r="A89" s="11">
        <v>0.43</v>
      </c>
      <c r="B89" s="24">
        <v>0.22</v>
      </c>
      <c r="D89" s="22">
        <v>0.215</v>
      </c>
      <c r="E89" s="22">
        <v>0.22</v>
      </c>
      <c r="G89" s="11">
        <v>1.51</v>
      </c>
      <c r="H89" s="22">
        <v>1.94</v>
      </c>
      <c r="I89" s="80"/>
      <c r="J89" s="11">
        <v>0.65</v>
      </c>
      <c r="K89" s="22">
        <v>0.11</v>
      </c>
      <c r="L89" s="81"/>
      <c r="M89" s="22">
        <v>1.1036831109150023</v>
      </c>
      <c r="N89" s="22">
        <v>0.73188931226721399</v>
      </c>
      <c r="P89" s="22">
        <v>0.79793738127453417</v>
      </c>
      <c r="Q89" s="22">
        <v>0.88447533681523827</v>
      </c>
      <c r="S89" s="22">
        <v>0.65578378310674346</v>
      </c>
      <c r="T89" s="22">
        <v>1.9862858081308254</v>
      </c>
      <c r="V89" s="22">
        <v>0.75104595626463644</v>
      </c>
      <c r="W89" s="22">
        <v>0.55722723726735768</v>
      </c>
    </row>
    <row r="90" spans="1:23" x14ac:dyDescent="0.35">
      <c r="A90" s="11">
        <v>0.32</v>
      </c>
      <c r="B90" s="24">
        <v>0.22</v>
      </c>
      <c r="D90" s="22">
        <v>0.43</v>
      </c>
      <c r="E90" s="22">
        <v>0.22</v>
      </c>
      <c r="G90" s="11">
        <v>0.65</v>
      </c>
      <c r="H90" s="22">
        <v>2.04</v>
      </c>
      <c r="I90" s="80"/>
      <c r="J90" s="11">
        <v>1.51</v>
      </c>
      <c r="K90" s="22">
        <v>1.08</v>
      </c>
      <c r="L90" s="81"/>
      <c r="M90" s="22">
        <v>1.1036831109150023</v>
      </c>
      <c r="N90" s="22">
        <v>0.85244461847245967</v>
      </c>
      <c r="P90" s="22">
        <v>0.84293957628359706</v>
      </c>
      <c r="Q90" s="22">
        <v>1.4126210974416002</v>
      </c>
      <c r="S90" s="22">
        <v>0.76002510473066531</v>
      </c>
      <c r="T90" s="22">
        <v>1.0041371059554358</v>
      </c>
      <c r="V90" s="22">
        <v>1.0400775129819626</v>
      </c>
      <c r="W90" s="22">
        <v>0.74135449827744115</v>
      </c>
    </row>
    <row r="91" spans="1:23" x14ac:dyDescent="0.35">
      <c r="A91" s="11">
        <v>0.22</v>
      </c>
      <c r="B91" s="24">
        <v>0.22</v>
      </c>
      <c r="D91" s="22">
        <v>0.64500000000000002</v>
      </c>
      <c r="E91" s="22">
        <v>0.22</v>
      </c>
      <c r="G91" s="11">
        <v>0.11</v>
      </c>
      <c r="H91" s="22">
        <v>0.22</v>
      </c>
      <c r="I91" s="80"/>
      <c r="J91" s="11">
        <v>0.22</v>
      </c>
      <c r="K91" s="22">
        <v>0.11</v>
      </c>
      <c r="L91" s="81"/>
      <c r="M91" s="22">
        <v>0.98273153711609795</v>
      </c>
      <c r="N91" s="22">
        <v>1.0734376579919138</v>
      </c>
      <c r="P91" s="22">
        <v>1.0019593325676217</v>
      </c>
      <c r="Q91" s="22">
        <v>1.3521381473494198</v>
      </c>
      <c r="S91" s="22">
        <v>0.83474495831656259</v>
      </c>
      <c r="T91" s="22">
        <v>0.95690275709459605</v>
      </c>
      <c r="V91" s="22">
        <v>0.64202315616170536</v>
      </c>
      <c r="W91" s="22">
        <v>0.94486357623595429</v>
      </c>
    </row>
    <row r="92" spans="1:23" x14ac:dyDescent="0.35">
      <c r="A92" s="11">
        <v>0.32</v>
      </c>
      <c r="B92" s="24">
        <v>1.51</v>
      </c>
      <c r="D92" s="22">
        <v>1.1830000000000001</v>
      </c>
      <c r="E92" s="22">
        <v>0.54</v>
      </c>
      <c r="G92" s="11">
        <v>1.61</v>
      </c>
      <c r="H92" s="22">
        <v>0.65</v>
      </c>
      <c r="I92" s="80"/>
      <c r="J92" s="11">
        <v>0.11</v>
      </c>
      <c r="K92" s="22">
        <v>0.11</v>
      </c>
      <c r="L92" s="81"/>
      <c r="M92" s="22">
        <v>1.1900122967139701</v>
      </c>
      <c r="N92" s="22">
        <v>0.96083930225849623</v>
      </c>
      <c r="P92" s="22">
        <v>0.87483713210602088</v>
      </c>
      <c r="Q92" s="22">
        <v>1.0576437832101124</v>
      </c>
      <c r="S92" s="22">
        <v>0.6433644068976434</v>
      </c>
      <c r="T92" s="22">
        <v>0.93308198633287953</v>
      </c>
      <c r="V92" s="22">
        <v>0.92063697864697369</v>
      </c>
      <c r="W92" s="22">
        <v>0.87218176267934244</v>
      </c>
    </row>
    <row r="93" spans="1:23" x14ac:dyDescent="0.35">
      <c r="A93" s="11">
        <v>0.11</v>
      </c>
      <c r="B93" s="24">
        <v>1.51</v>
      </c>
      <c r="D93" s="22">
        <v>0.43</v>
      </c>
      <c r="E93" s="22">
        <v>0.32</v>
      </c>
      <c r="G93" s="11">
        <v>1.94</v>
      </c>
      <c r="H93" s="22">
        <v>0.43</v>
      </c>
      <c r="I93" s="80"/>
      <c r="J93" s="11">
        <v>0.22</v>
      </c>
      <c r="K93" s="22">
        <v>0.75</v>
      </c>
      <c r="L93" s="81"/>
      <c r="M93" s="22">
        <v>0.98575532646107056</v>
      </c>
      <c r="N93" s="22">
        <v>0.60307679330818431</v>
      </c>
      <c r="P93" s="22">
        <v>3.9120892759016854</v>
      </c>
      <c r="Q93" s="22">
        <v>1.1246070493835978</v>
      </c>
      <c r="S93" s="22">
        <v>0.76694737999475393</v>
      </c>
      <c r="T93" s="22">
        <v>1.0841504641550477</v>
      </c>
      <c r="V93" s="22">
        <v>0.64202315616170536</v>
      </c>
      <c r="W93" s="22">
        <v>0.82372722030826784</v>
      </c>
    </row>
    <row r="94" spans="1:23" x14ac:dyDescent="0.35">
      <c r="A94" s="11">
        <v>2.04</v>
      </c>
      <c r="B94" s="24">
        <v>0.43</v>
      </c>
      <c r="D94" s="22">
        <v>0.215</v>
      </c>
      <c r="E94" s="22">
        <v>0.43</v>
      </c>
      <c r="G94" s="11">
        <v>1.18</v>
      </c>
      <c r="H94" s="22">
        <v>0.11</v>
      </c>
      <c r="I94" s="80"/>
      <c r="J94" s="11">
        <v>9.25</v>
      </c>
      <c r="K94" s="22">
        <v>0.65</v>
      </c>
      <c r="L94" s="81"/>
      <c r="M94" s="22">
        <v>1.1213722785830922</v>
      </c>
      <c r="N94" s="22">
        <v>0.90078684586734026</v>
      </c>
      <c r="P94" s="22">
        <v>0.77993650327090902</v>
      </c>
      <c r="Q94" s="22">
        <v>0.47657544125309237</v>
      </c>
      <c r="S94" s="22">
        <v>0.76063589372455553</v>
      </c>
      <c r="T94" s="22">
        <v>1.0383412896132851</v>
      </c>
      <c r="V94" s="22">
        <v>1.4870709934039801</v>
      </c>
      <c r="W94" s="22">
        <v>0.60980041573997368</v>
      </c>
    </row>
    <row r="95" spans="1:23" x14ac:dyDescent="0.35">
      <c r="A95" s="11">
        <v>0.43</v>
      </c>
      <c r="B95" s="24">
        <v>0.32</v>
      </c>
      <c r="D95" s="22">
        <v>3.44</v>
      </c>
      <c r="E95" s="22">
        <v>0.65</v>
      </c>
      <c r="G95" s="11">
        <v>0.32</v>
      </c>
      <c r="H95" s="22">
        <v>0.32</v>
      </c>
      <c r="I95" s="80"/>
      <c r="J95" s="11">
        <v>2.04</v>
      </c>
      <c r="K95" s="22">
        <v>0.43</v>
      </c>
      <c r="L95" s="81"/>
      <c r="M95" s="22">
        <v>0.80886364978017289</v>
      </c>
      <c r="N95" s="22">
        <v>0.90829340291623473</v>
      </c>
      <c r="P95" s="22">
        <v>1.1444542828443183</v>
      </c>
      <c r="Q95" s="22">
        <v>1.1058861362598276</v>
      </c>
      <c r="S95" s="22">
        <v>0.68550884747606489</v>
      </c>
      <c r="T95" s="22">
        <v>1.5540507967878834</v>
      </c>
      <c r="V95" s="22">
        <v>1.1285071175098955</v>
      </c>
      <c r="W95" s="22">
        <v>0.69653404658419704</v>
      </c>
    </row>
    <row r="96" spans="1:23" x14ac:dyDescent="0.35">
      <c r="A96" s="11">
        <v>0.54</v>
      </c>
      <c r="B96" s="24">
        <v>0.86</v>
      </c>
      <c r="D96" s="22">
        <v>1.613</v>
      </c>
      <c r="E96" s="22">
        <v>0.22</v>
      </c>
      <c r="G96" s="11">
        <v>0.11</v>
      </c>
      <c r="H96" s="22">
        <v>1.08</v>
      </c>
      <c r="I96" s="80"/>
      <c r="J96" s="11">
        <v>0.86</v>
      </c>
      <c r="K96" s="22">
        <v>1.4</v>
      </c>
      <c r="L96" s="81"/>
      <c r="M96" s="22">
        <v>1.108672363334207</v>
      </c>
      <c r="N96" s="22">
        <v>0.8712110110946959</v>
      </c>
      <c r="P96" s="22">
        <v>0.76074756731904447</v>
      </c>
      <c r="Q96" s="22">
        <v>0.64218351888644387</v>
      </c>
      <c r="S96" s="22">
        <v>1.0790605558726296</v>
      </c>
      <c r="T96" s="22">
        <v>0.99762202335394057</v>
      </c>
      <c r="V96" s="22">
        <v>0.84189828968374569</v>
      </c>
      <c r="W96" s="22">
        <v>1.0342622069105869</v>
      </c>
    </row>
    <row r="97" spans="1:23" x14ac:dyDescent="0.35">
      <c r="A97" s="11">
        <v>0.11</v>
      </c>
      <c r="B97" s="24">
        <v>0.54</v>
      </c>
      <c r="D97" s="22">
        <v>0.64500000000000002</v>
      </c>
      <c r="E97" s="22">
        <v>0.54</v>
      </c>
      <c r="G97" s="11">
        <v>0.11</v>
      </c>
      <c r="H97" s="22">
        <v>0.11</v>
      </c>
      <c r="I97" s="80"/>
      <c r="J97" s="11">
        <v>3.12</v>
      </c>
      <c r="K97" s="22">
        <v>0.22</v>
      </c>
      <c r="L97" s="81"/>
      <c r="M97" s="22">
        <v>1.1792778445393175</v>
      </c>
      <c r="N97" s="22">
        <v>0.84073438947618417</v>
      </c>
      <c r="P97" s="22">
        <v>0.92394352729991025</v>
      </c>
      <c r="Q97" s="22">
        <v>1.0886052933763475</v>
      </c>
      <c r="S97" s="22">
        <v>0.65150826014951224</v>
      </c>
      <c r="T97" s="22">
        <v>1.2419376209100077</v>
      </c>
      <c r="V97" s="22">
        <v>1.6065115277389692</v>
      </c>
      <c r="W97" s="22">
        <v>0.5935681440456636</v>
      </c>
    </row>
    <row r="98" spans="1:23" x14ac:dyDescent="0.35">
      <c r="A98" s="11">
        <v>0.11</v>
      </c>
      <c r="B98" s="24">
        <v>1.72</v>
      </c>
      <c r="D98" s="22">
        <v>0.43</v>
      </c>
      <c r="E98" s="22">
        <v>0.22</v>
      </c>
      <c r="G98" s="11">
        <v>1.18</v>
      </c>
      <c r="H98" s="22">
        <v>0.43</v>
      </c>
      <c r="I98" s="80"/>
      <c r="J98" s="11">
        <v>0.32</v>
      </c>
      <c r="K98" s="22">
        <v>0.32</v>
      </c>
      <c r="L98" s="81"/>
      <c r="M98" s="22">
        <v>1.028088377290687</v>
      </c>
      <c r="N98" s="22">
        <v>0.71792711615627014</v>
      </c>
      <c r="P98" s="22">
        <v>1.3379637213832887</v>
      </c>
      <c r="Q98" s="22">
        <v>0.84559344032740802</v>
      </c>
      <c r="S98" s="22">
        <v>0.71075479255685847</v>
      </c>
      <c r="T98" s="22">
        <v>0.80929541690447226</v>
      </c>
      <c r="V98" s="22">
        <v>0.94486426755873609</v>
      </c>
      <c r="W98" s="22">
        <v>0.7430504072604287</v>
      </c>
    </row>
    <row r="99" spans="1:23" x14ac:dyDescent="0.35">
      <c r="A99" s="11">
        <v>0.22</v>
      </c>
      <c r="B99" s="24">
        <v>1.29</v>
      </c>
      <c r="D99" s="22">
        <v>0.215</v>
      </c>
      <c r="E99" s="22">
        <v>0.32</v>
      </c>
      <c r="G99" s="11">
        <v>0.11</v>
      </c>
      <c r="H99" s="22">
        <v>0.65</v>
      </c>
      <c r="I99" s="80"/>
      <c r="J99" s="11">
        <v>0.32</v>
      </c>
      <c r="K99" s="22">
        <v>0.11</v>
      </c>
      <c r="L99" s="81"/>
      <c r="M99" s="22">
        <v>0.90713680349178272</v>
      </c>
      <c r="N99" s="22">
        <v>0.85574750357397322</v>
      </c>
      <c r="P99" s="22">
        <v>1.5179725014195402</v>
      </c>
      <c r="Q99" s="22">
        <v>0.51257719726034268</v>
      </c>
      <c r="S99" s="22">
        <v>0.89582385770557937</v>
      </c>
      <c r="T99" s="22">
        <v>1.0112629775508211</v>
      </c>
      <c r="V99" s="22">
        <v>0.67836408952934901</v>
      </c>
      <c r="W99" s="22">
        <v>0.67836359319504413</v>
      </c>
    </row>
    <row r="100" spans="1:23" x14ac:dyDescent="0.35">
      <c r="A100" s="11">
        <v>0.22</v>
      </c>
      <c r="B100" s="24">
        <v>3.23</v>
      </c>
      <c r="D100" s="22">
        <v>0.43</v>
      </c>
      <c r="E100" s="22">
        <v>0.22</v>
      </c>
      <c r="G100" s="11">
        <v>1.61</v>
      </c>
      <c r="H100" s="22">
        <v>0.97</v>
      </c>
      <c r="I100" s="80"/>
      <c r="J100" s="11">
        <v>3.55</v>
      </c>
      <c r="K100" s="22">
        <v>0.11</v>
      </c>
      <c r="L100" s="81"/>
      <c r="M100" s="22">
        <v>1.0734452174652762</v>
      </c>
      <c r="N100" s="22">
        <v>0.76386724529550454</v>
      </c>
      <c r="P100" s="22">
        <v>3.7950835688781219</v>
      </c>
      <c r="Q100" s="22">
        <v>1.0047212018794545</v>
      </c>
      <c r="S100" s="22">
        <v>0.73030004036134377</v>
      </c>
      <c r="T100" s="22">
        <v>0.91170437154672368</v>
      </c>
      <c r="V100" s="22">
        <v>0.96763791913579278</v>
      </c>
      <c r="W100" s="22">
        <v>0.67836359319504413</v>
      </c>
    </row>
    <row r="101" spans="1:23" x14ac:dyDescent="0.35">
      <c r="A101" s="11">
        <v>0.22</v>
      </c>
      <c r="B101" s="24">
        <v>1.51</v>
      </c>
      <c r="D101" s="22">
        <v>0.215</v>
      </c>
      <c r="E101" s="22">
        <v>0.75</v>
      </c>
      <c r="G101" s="11">
        <v>0.65</v>
      </c>
      <c r="H101" s="22">
        <v>0.11</v>
      </c>
      <c r="I101" s="80"/>
      <c r="J101" s="11">
        <v>0.22</v>
      </c>
      <c r="K101" s="22">
        <v>1.83</v>
      </c>
      <c r="L101" s="81"/>
      <c r="M101" s="22">
        <v>0.96761259039123493</v>
      </c>
      <c r="N101" s="22">
        <v>1.0713358220182234</v>
      </c>
      <c r="P101" s="22">
        <v>0.68993211325278325</v>
      </c>
      <c r="Q101" s="22">
        <v>1.0706044153727223</v>
      </c>
      <c r="S101" s="22">
        <v>0.69568866404090102</v>
      </c>
      <c r="T101" s="22">
        <v>0.5700697276308232</v>
      </c>
      <c r="V101" s="22">
        <v>0.69047773398523027</v>
      </c>
      <c r="W101" s="22">
        <v>0.94195630369368988</v>
      </c>
    </row>
    <row r="102" spans="1:23" x14ac:dyDescent="0.35">
      <c r="A102" s="11">
        <v>0.22</v>
      </c>
      <c r="B102" s="24">
        <v>0.11</v>
      </c>
      <c r="D102" s="22">
        <v>0.32300000000000001</v>
      </c>
      <c r="E102" s="22">
        <v>0.75249999999999995</v>
      </c>
      <c r="G102" s="11">
        <v>0.65</v>
      </c>
      <c r="H102" s="22">
        <v>0.65</v>
      </c>
      <c r="I102" s="80"/>
      <c r="J102" s="11">
        <v>0.54</v>
      </c>
      <c r="K102" s="22">
        <v>0.11</v>
      </c>
      <c r="L102" s="81"/>
      <c r="M102" s="22">
        <v>1.0215872301989959</v>
      </c>
      <c r="N102" s="22">
        <v>0.67063580674823486</v>
      </c>
      <c r="P102" s="22">
        <v>0.71992157600682272</v>
      </c>
      <c r="Q102" s="22">
        <v>0.69258597729659421</v>
      </c>
      <c r="S102" s="22">
        <v>0.56660858999877883</v>
      </c>
      <c r="T102" s="22">
        <v>0.78730701312442619</v>
      </c>
      <c r="V102" s="22">
        <v>0.8188823652175713</v>
      </c>
      <c r="W102" s="22">
        <v>0.60568177963843228</v>
      </c>
    </row>
    <row r="103" spans="1:23" x14ac:dyDescent="0.35">
      <c r="A103" s="11">
        <v>0.11</v>
      </c>
      <c r="B103" s="24">
        <v>0.86</v>
      </c>
      <c r="D103" s="22">
        <v>0.43</v>
      </c>
      <c r="E103" s="22">
        <v>0.22</v>
      </c>
      <c r="G103" s="11">
        <v>1.08</v>
      </c>
      <c r="H103" s="22">
        <v>0.11</v>
      </c>
      <c r="I103" s="80"/>
      <c r="J103" s="11">
        <v>0.11</v>
      </c>
      <c r="K103" s="22">
        <v>6.67</v>
      </c>
      <c r="L103" s="81"/>
      <c r="M103" s="22">
        <v>1.0432073240155502</v>
      </c>
      <c r="N103" s="22">
        <v>0.83322783242728971</v>
      </c>
      <c r="P103" s="22">
        <v>0.6719312352491581</v>
      </c>
      <c r="Q103" s="22">
        <v>0.39269134975619924</v>
      </c>
      <c r="S103" s="22">
        <v>0.79402569205721807</v>
      </c>
      <c r="T103" s="22">
        <v>0.54971009450115094</v>
      </c>
      <c r="V103" s="22">
        <v>0.70259137844111152</v>
      </c>
      <c r="W103" s="22">
        <v>1.2418899209706415</v>
      </c>
    </row>
    <row r="104" spans="1:23" x14ac:dyDescent="0.35">
      <c r="A104" s="11">
        <v>0.22</v>
      </c>
      <c r="B104" s="24">
        <v>0.22</v>
      </c>
      <c r="D104" s="22">
        <v>0.32300000000000001</v>
      </c>
      <c r="E104" s="22">
        <v>0.32</v>
      </c>
      <c r="G104" s="11">
        <v>0.86</v>
      </c>
      <c r="H104" s="22">
        <v>0.43</v>
      </c>
      <c r="I104" s="80"/>
      <c r="J104" s="11">
        <v>1.18</v>
      </c>
      <c r="K104" s="22">
        <v>2.15</v>
      </c>
      <c r="L104" s="81"/>
      <c r="M104" s="22">
        <v>1.0129694305658241</v>
      </c>
      <c r="N104" s="22">
        <v>0.86325406062286769</v>
      </c>
      <c r="P104" s="22">
        <v>0.68391981999957241</v>
      </c>
      <c r="Q104" s="22">
        <v>0.81859212332197029</v>
      </c>
      <c r="S104" s="22">
        <v>0.64132844358467611</v>
      </c>
      <c r="T104" s="22">
        <v>0.73294679266820129</v>
      </c>
      <c r="V104" s="22">
        <v>0.79950053408816135</v>
      </c>
      <c r="W104" s="22">
        <v>0.91942494149114018</v>
      </c>
    </row>
    <row r="105" spans="1:23" x14ac:dyDescent="0.35">
      <c r="A105" s="11">
        <v>0.43</v>
      </c>
      <c r="B105" s="24">
        <v>0.11</v>
      </c>
      <c r="D105" s="22">
        <v>0.215</v>
      </c>
      <c r="E105" s="22">
        <v>1.18</v>
      </c>
      <c r="G105" s="11">
        <v>0.22</v>
      </c>
      <c r="H105" s="22">
        <v>1.51</v>
      </c>
      <c r="I105" s="80"/>
      <c r="J105" s="11">
        <v>1.94</v>
      </c>
      <c r="K105" s="22">
        <v>1.18</v>
      </c>
      <c r="L105" s="81"/>
      <c r="M105" s="22">
        <v>0.87689891004205667</v>
      </c>
      <c r="N105" s="22">
        <v>0.81821471832950066</v>
      </c>
      <c r="P105" s="22">
        <v>1.1219531853397868</v>
      </c>
      <c r="Q105" s="22">
        <v>0.98960046435640925</v>
      </c>
      <c r="S105" s="22">
        <v>0.50899082824180641</v>
      </c>
      <c r="T105" s="22">
        <v>0.70831163658129781</v>
      </c>
      <c r="V105" s="22">
        <v>0.92063697864697369</v>
      </c>
      <c r="W105" s="22">
        <v>0.98459630098023554</v>
      </c>
    </row>
    <row r="106" spans="1:23" x14ac:dyDescent="0.35">
      <c r="A106" s="11">
        <v>0.11</v>
      </c>
      <c r="B106" s="24">
        <v>0.32</v>
      </c>
      <c r="D106" s="22">
        <v>0.43</v>
      </c>
      <c r="E106" s="22">
        <v>0.32</v>
      </c>
      <c r="G106" s="11">
        <v>0.22</v>
      </c>
      <c r="H106" s="22">
        <v>0.86</v>
      </c>
      <c r="I106" s="80"/>
      <c r="J106" s="11">
        <v>2.58</v>
      </c>
      <c r="K106" s="22">
        <v>0.32</v>
      </c>
      <c r="L106" s="81"/>
      <c r="M106" s="22">
        <v>1.1490399510895914</v>
      </c>
      <c r="N106" s="22">
        <v>0.94582618816070729</v>
      </c>
      <c r="P106" s="22">
        <v>0.65393035724553294</v>
      </c>
      <c r="Q106" s="22">
        <v>0.84163324716661048</v>
      </c>
      <c r="S106" s="22">
        <v>0.5700697276308232</v>
      </c>
      <c r="T106" s="22">
        <v>0.69996418699813223</v>
      </c>
      <c r="V106" s="22">
        <v>0.73287548958081461</v>
      </c>
      <c r="W106" s="22">
        <v>0.90440403335610697</v>
      </c>
    </row>
    <row r="107" spans="1:23" x14ac:dyDescent="0.35">
      <c r="A107" s="11">
        <v>0.43</v>
      </c>
      <c r="B107" s="24">
        <v>0.54</v>
      </c>
      <c r="D107" s="22">
        <v>0.215</v>
      </c>
      <c r="E107" s="22">
        <v>0.43</v>
      </c>
      <c r="G107" s="11">
        <v>0.86</v>
      </c>
      <c r="H107" s="22">
        <v>0.97</v>
      </c>
      <c r="I107" s="80"/>
      <c r="J107" s="11">
        <v>0.43</v>
      </c>
      <c r="K107" s="22">
        <v>1.08</v>
      </c>
      <c r="L107" s="81"/>
      <c r="M107" s="22">
        <v>0.95748289608557668</v>
      </c>
      <c r="N107" s="22">
        <v>0.72062947669387223</v>
      </c>
      <c r="P107" s="22">
        <v>0.86994089328903479</v>
      </c>
      <c r="Q107" s="22">
        <v>0.92659739134372121</v>
      </c>
      <c r="S107" s="22">
        <v>0.87037431629348905</v>
      </c>
      <c r="T107" s="22">
        <v>0.91618349083525152</v>
      </c>
      <c r="V107" s="22">
        <v>0.69653455621317084</v>
      </c>
      <c r="W107" s="22">
        <v>0.71228177285479632</v>
      </c>
    </row>
    <row r="108" spans="1:23" x14ac:dyDescent="0.35">
      <c r="A108" s="11">
        <v>2.2599999999999998</v>
      </c>
      <c r="B108" s="24">
        <v>1.72</v>
      </c>
      <c r="D108" s="22">
        <v>1.075</v>
      </c>
      <c r="E108" s="22">
        <v>0.22</v>
      </c>
      <c r="G108" s="11">
        <v>1.83</v>
      </c>
      <c r="H108" s="22">
        <v>0.54</v>
      </c>
      <c r="I108" s="80"/>
      <c r="J108" s="11">
        <v>1.94</v>
      </c>
      <c r="K108" s="22">
        <v>0.43</v>
      </c>
      <c r="L108" s="81"/>
      <c r="M108" s="22">
        <v>1.0810046908277078</v>
      </c>
      <c r="N108" s="22">
        <v>1.0359048727474414</v>
      </c>
      <c r="P108" s="22">
        <v>0.77993650327090902</v>
      </c>
      <c r="Q108" s="22">
        <v>0.90859651334009606</v>
      </c>
      <c r="S108" s="22">
        <v>0.83718811429212314</v>
      </c>
      <c r="T108" s="22">
        <v>0.78588183880534912</v>
      </c>
      <c r="V108" s="22">
        <v>1.0296597787499047</v>
      </c>
      <c r="W108" s="22">
        <v>0.92669312284680139</v>
      </c>
    </row>
    <row r="109" spans="1:23" x14ac:dyDescent="0.35">
      <c r="A109" s="11">
        <v>0.97</v>
      </c>
      <c r="B109" s="24">
        <v>2.15</v>
      </c>
      <c r="D109" s="22">
        <v>0.53800000000000003</v>
      </c>
      <c r="E109" s="22">
        <v>2.9</v>
      </c>
      <c r="G109" s="11">
        <v>0.22</v>
      </c>
      <c r="H109" s="22">
        <v>0.86</v>
      </c>
      <c r="I109" s="80"/>
      <c r="J109" s="11">
        <v>2.37</v>
      </c>
      <c r="K109" s="22">
        <v>0.32</v>
      </c>
      <c r="L109" s="81"/>
      <c r="M109" s="22">
        <v>1.320639996416787</v>
      </c>
      <c r="N109" s="22">
        <v>1.0408592003997117</v>
      </c>
      <c r="P109" s="22">
        <v>0.62152877683900765</v>
      </c>
      <c r="Q109" s="22">
        <v>0.88447533681523827</v>
      </c>
      <c r="S109" s="22">
        <v>0.78384587549238194</v>
      </c>
      <c r="T109" s="22">
        <v>0.69996418699813223</v>
      </c>
      <c r="V109" s="22">
        <v>0.80604190209433724</v>
      </c>
      <c r="W109" s="22">
        <v>1.0255403892837935</v>
      </c>
    </row>
    <row r="110" spans="1:23" x14ac:dyDescent="0.35">
      <c r="A110" s="11">
        <v>0.86</v>
      </c>
      <c r="B110" s="24">
        <v>3.76</v>
      </c>
      <c r="D110" s="22">
        <v>0.215</v>
      </c>
      <c r="E110" s="22">
        <v>3.98</v>
      </c>
      <c r="G110" s="11">
        <v>2.9</v>
      </c>
      <c r="H110" s="22">
        <v>0.43</v>
      </c>
      <c r="I110" s="80"/>
      <c r="J110" s="11">
        <v>0.75</v>
      </c>
      <c r="K110" s="22">
        <v>3.44</v>
      </c>
      <c r="L110" s="81"/>
      <c r="M110" s="22">
        <v>1.1036831109150023</v>
      </c>
      <c r="N110" s="22">
        <v>1.2088559471539706</v>
      </c>
      <c r="P110" s="22">
        <v>0.68993211325278325</v>
      </c>
      <c r="Q110" s="22">
        <v>1.0122815706409771</v>
      </c>
      <c r="S110" s="22">
        <v>0.87627860990109396</v>
      </c>
      <c r="T110" s="22">
        <v>0.65150826014951224</v>
      </c>
      <c r="V110" s="22">
        <v>0.74062822203257861</v>
      </c>
      <c r="W110" s="22">
        <v>0.87678494420459452</v>
      </c>
    </row>
    <row r="111" spans="1:23" x14ac:dyDescent="0.35">
      <c r="A111" s="11">
        <v>1.29</v>
      </c>
      <c r="B111" s="24">
        <v>0.22</v>
      </c>
      <c r="D111" s="22">
        <v>0.43</v>
      </c>
      <c r="E111" s="22">
        <v>0.32</v>
      </c>
      <c r="G111" s="11">
        <v>0.11</v>
      </c>
      <c r="H111" s="22">
        <v>0.32</v>
      </c>
      <c r="I111" s="80"/>
      <c r="J111" s="11">
        <v>0.11</v>
      </c>
      <c r="K111" s="22">
        <v>0.54</v>
      </c>
      <c r="L111" s="81"/>
      <c r="M111" s="22">
        <v>0.78618522969287841</v>
      </c>
      <c r="N111" s="22">
        <v>0.97585241635628528</v>
      </c>
      <c r="P111" s="22">
        <v>1.1489545023452246</v>
      </c>
      <c r="Q111" s="22">
        <v>0.72858773330384452</v>
      </c>
      <c r="S111" s="22">
        <v>0.79402569205721807</v>
      </c>
      <c r="T111" s="22">
        <v>0.59042936076049546</v>
      </c>
      <c r="V111" s="22">
        <v>0.92063697864697369</v>
      </c>
      <c r="W111" s="22">
        <v>0.7316635898032261</v>
      </c>
    </row>
    <row r="112" spans="1:23" x14ac:dyDescent="0.35">
      <c r="A112" s="11">
        <v>0.22</v>
      </c>
      <c r="B112" s="24">
        <v>1.29</v>
      </c>
      <c r="D112" s="22">
        <v>0.43</v>
      </c>
      <c r="E112" s="22">
        <v>0.86</v>
      </c>
      <c r="G112" s="11">
        <v>0.65</v>
      </c>
      <c r="H112" s="22">
        <v>0.65</v>
      </c>
      <c r="I112" s="80"/>
      <c r="J112" s="11">
        <v>0.32</v>
      </c>
      <c r="K112" s="22">
        <v>1.08</v>
      </c>
      <c r="L112" s="81"/>
      <c r="M112" s="22">
        <v>0.92225575021664574</v>
      </c>
      <c r="N112" s="22">
        <v>1.0738880514148474</v>
      </c>
      <c r="P112" s="22">
        <v>1.0499496733252862</v>
      </c>
      <c r="Q112" s="22">
        <v>1.1195668035425828</v>
      </c>
      <c r="S112" s="22">
        <v>0.83820609594860684</v>
      </c>
      <c r="T112" s="22">
        <v>0.70240734297369289</v>
      </c>
      <c r="V112" s="22">
        <v>0.73481367269375553</v>
      </c>
      <c r="W112" s="22">
        <v>1.0490408423337645</v>
      </c>
    </row>
    <row r="113" spans="1:23" x14ac:dyDescent="0.35">
      <c r="A113" s="11">
        <v>1.4</v>
      </c>
      <c r="B113" s="24">
        <v>0.32</v>
      </c>
      <c r="D113" s="22">
        <v>2.6880000000000002</v>
      </c>
      <c r="E113" s="22">
        <v>2.2599999999999998</v>
      </c>
      <c r="G113" s="11">
        <v>0.75</v>
      </c>
      <c r="H113" s="22">
        <v>0.75</v>
      </c>
      <c r="I113" s="80"/>
      <c r="J113" s="11">
        <v>0.86</v>
      </c>
      <c r="K113" s="22">
        <v>0.65</v>
      </c>
      <c r="L113" s="81"/>
      <c r="M113" s="22">
        <v>1.1792778445393175</v>
      </c>
      <c r="N113" s="22">
        <v>0.71057069024835351</v>
      </c>
      <c r="P113" s="22">
        <v>0.95994528330716056</v>
      </c>
      <c r="Q113" s="22">
        <v>0.59502121851694589</v>
      </c>
      <c r="S113" s="22">
        <v>0.78812139844961304</v>
      </c>
      <c r="T113" s="22">
        <v>0.93063883035731887</v>
      </c>
      <c r="V113" s="22">
        <v>0.67545681485993747</v>
      </c>
      <c r="W113" s="22">
        <v>1.009550390301339</v>
      </c>
    </row>
    <row r="114" spans="1:23" x14ac:dyDescent="0.35">
      <c r="A114" s="11">
        <v>0.11</v>
      </c>
      <c r="B114" s="24">
        <v>1.29</v>
      </c>
      <c r="D114" s="22">
        <v>1.3979999999999999</v>
      </c>
      <c r="E114" s="22">
        <v>0.32</v>
      </c>
      <c r="G114" s="11">
        <v>0.43</v>
      </c>
      <c r="H114" s="22">
        <v>0.43</v>
      </c>
      <c r="I114" s="80"/>
      <c r="J114" s="11">
        <v>0.43</v>
      </c>
      <c r="K114" s="22">
        <v>0.65</v>
      </c>
      <c r="L114" s="81"/>
      <c r="M114" s="22">
        <v>0.76350680960558381</v>
      </c>
      <c r="N114" s="22">
        <v>0.61553767800934911</v>
      </c>
      <c r="P114" s="22">
        <v>0.92948779772502688</v>
      </c>
      <c r="Q114" s="22">
        <v>1.268614073412599</v>
      </c>
      <c r="S114" s="22">
        <v>0.59042936076049546</v>
      </c>
      <c r="T114" s="22">
        <v>0.60569908560774965</v>
      </c>
      <c r="V114" s="22">
        <v>0.75710277849257701</v>
      </c>
      <c r="W114" s="22">
        <v>1.0255403892837935</v>
      </c>
    </row>
    <row r="115" spans="1:23" x14ac:dyDescent="0.35">
      <c r="A115" s="11">
        <v>0.22</v>
      </c>
      <c r="B115" s="24">
        <v>0.11</v>
      </c>
      <c r="D115" s="22">
        <v>0.32300000000000001</v>
      </c>
      <c r="E115" s="22">
        <v>0.54</v>
      </c>
      <c r="G115" s="11">
        <v>0.54</v>
      </c>
      <c r="H115" s="22">
        <v>1.18</v>
      </c>
      <c r="I115" s="80"/>
      <c r="J115" s="11">
        <v>1.08</v>
      </c>
      <c r="K115" s="22">
        <v>0.86</v>
      </c>
      <c r="L115" s="81"/>
      <c r="M115" s="22">
        <v>1.201956264626612</v>
      </c>
      <c r="N115" s="22">
        <v>0.88577373176955121</v>
      </c>
      <c r="P115" s="22">
        <v>1.2119575753579126</v>
      </c>
      <c r="Q115" s="22">
        <v>1.1357675937458456</v>
      </c>
      <c r="S115" s="22">
        <v>1.0831324824985642</v>
      </c>
      <c r="T115" s="22">
        <v>0.62381915909315799</v>
      </c>
      <c r="V115" s="22">
        <v>1.0466188809881385</v>
      </c>
      <c r="W115" s="22">
        <v>0.97514766521787588</v>
      </c>
    </row>
    <row r="116" spans="1:23" x14ac:dyDescent="0.35">
      <c r="A116" s="11">
        <v>0.22</v>
      </c>
      <c r="B116" s="24">
        <v>0.54</v>
      </c>
      <c r="D116" s="22">
        <v>1.29</v>
      </c>
      <c r="E116" s="22">
        <v>0.54</v>
      </c>
      <c r="G116" s="11">
        <v>0.43</v>
      </c>
      <c r="H116" s="22">
        <v>0.11</v>
      </c>
      <c r="I116" s="80"/>
      <c r="J116" s="11">
        <v>0.86</v>
      </c>
      <c r="K116" s="22">
        <v>2.9</v>
      </c>
      <c r="L116" s="81"/>
      <c r="M116" s="22">
        <v>0.90033327746559422</v>
      </c>
      <c r="N116" s="22">
        <v>0.66808357735161072</v>
      </c>
      <c r="P116" s="22">
        <v>1.2389588923633503</v>
      </c>
      <c r="Q116" s="22">
        <v>1.1156066103817852</v>
      </c>
      <c r="S116" s="22">
        <v>1.2928367037341884</v>
      </c>
      <c r="T116" s="22">
        <v>0.71258715953852902</v>
      </c>
      <c r="V116" s="22">
        <v>0.67545681485993747</v>
      </c>
      <c r="W116" s="22">
        <v>1.0686649319940498</v>
      </c>
    </row>
    <row r="117" spans="1:23" x14ac:dyDescent="0.35">
      <c r="A117" s="11">
        <v>0.43</v>
      </c>
      <c r="B117" s="24">
        <v>1.51</v>
      </c>
      <c r="D117" s="22">
        <v>3.3330000000000002</v>
      </c>
      <c r="E117" s="22">
        <v>0.32</v>
      </c>
      <c r="G117" s="11">
        <v>0.11</v>
      </c>
      <c r="H117" s="22">
        <v>0.11</v>
      </c>
      <c r="I117" s="80"/>
      <c r="J117" s="11">
        <v>0.97</v>
      </c>
      <c r="K117" s="22">
        <v>0.32</v>
      </c>
      <c r="L117" s="81"/>
      <c r="M117" s="22">
        <v>0.88445838340448812</v>
      </c>
      <c r="N117" s="22">
        <v>0.67258751158094732</v>
      </c>
      <c r="P117" s="22">
        <v>0.84844784495270631</v>
      </c>
      <c r="Q117" s="22">
        <v>1.0526035373690972</v>
      </c>
      <c r="S117" s="22">
        <v>0.71258715953852902</v>
      </c>
      <c r="T117" s="22">
        <v>0.73294679266820129</v>
      </c>
      <c r="V117" s="22">
        <v>0.81016054120933678</v>
      </c>
      <c r="W117" s="22">
        <v>0.86418676318811516</v>
      </c>
    </row>
    <row r="118" spans="1:23" x14ac:dyDescent="0.35">
      <c r="A118" s="11">
        <v>0.11</v>
      </c>
      <c r="B118" s="24">
        <v>0.22</v>
      </c>
      <c r="D118" s="22">
        <v>0.32300000000000001</v>
      </c>
      <c r="E118" s="22">
        <v>0.22</v>
      </c>
      <c r="G118" s="11">
        <v>2.9</v>
      </c>
      <c r="H118" s="22">
        <v>0.11</v>
      </c>
      <c r="I118" s="80"/>
      <c r="J118" s="11">
        <v>0.43</v>
      </c>
      <c r="K118" s="22">
        <v>0.11</v>
      </c>
      <c r="L118" s="81"/>
      <c r="M118" s="22">
        <v>0.7257094427934262</v>
      </c>
      <c r="N118" s="22">
        <v>0.86745773257024861</v>
      </c>
      <c r="P118" s="22">
        <v>0.87595318654224563</v>
      </c>
      <c r="Q118" s="22">
        <v>0.97339967415314654</v>
      </c>
      <c r="S118" s="22">
        <v>1.0338621703247572</v>
      </c>
      <c r="T118" s="22">
        <v>0.59042936076049546</v>
      </c>
      <c r="V118" s="22">
        <v>0.67836408952934901</v>
      </c>
      <c r="W118" s="22">
        <v>0.70259086438058138</v>
      </c>
    </row>
    <row r="119" spans="1:23" x14ac:dyDescent="0.35">
      <c r="A119" s="11">
        <v>1.08</v>
      </c>
      <c r="B119" s="24">
        <v>2.4700000000000002</v>
      </c>
      <c r="D119" s="22">
        <v>0.215</v>
      </c>
      <c r="E119" s="22">
        <v>0.97</v>
      </c>
      <c r="G119" s="11">
        <v>0.11</v>
      </c>
      <c r="H119" s="22">
        <v>0.32</v>
      </c>
      <c r="I119" s="80"/>
      <c r="J119" s="11">
        <v>0.54</v>
      </c>
      <c r="K119" s="22">
        <v>1.83</v>
      </c>
      <c r="L119" s="81"/>
      <c r="M119" s="22">
        <v>0.77106628296801527</v>
      </c>
      <c r="N119" s="22">
        <v>0.85079317592170289</v>
      </c>
      <c r="P119" s="22">
        <v>0.83393913728178448</v>
      </c>
      <c r="Q119" s="22">
        <v>1.1786096833944733</v>
      </c>
      <c r="S119" s="22">
        <v>0.99762202335394057</v>
      </c>
      <c r="T119" s="22">
        <v>0.79402569205721807</v>
      </c>
      <c r="V119" s="22">
        <v>0.79950053408816135</v>
      </c>
      <c r="W119" s="22">
        <v>0.87363539895047471</v>
      </c>
    </row>
    <row r="120" spans="1:23" x14ac:dyDescent="0.35">
      <c r="A120" s="11">
        <v>0.43</v>
      </c>
      <c r="B120" s="24">
        <v>0.11</v>
      </c>
      <c r="D120" s="22">
        <v>0.64500000000000002</v>
      </c>
      <c r="E120" s="22">
        <v>2.58</v>
      </c>
      <c r="G120" s="11">
        <v>0.32</v>
      </c>
      <c r="H120" s="22">
        <v>0.75</v>
      </c>
      <c r="I120" s="80"/>
      <c r="J120" s="11">
        <v>0.75</v>
      </c>
      <c r="K120" s="22">
        <v>0.75</v>
      </c>
      <c r="L120" s="81"/>
      <c r="M120" s="22">
        <v>1.0432073240155502</v>
      </c>
      <c r="N120" s="22">
        <v>1.0249452994560553</v>
      </c>
      <c r="P120" s="22">
        <v>1.4219558181482035</v>
      </c>
      <c r="Q120" s="22">
        <v>0.59070100779607593</v>
      </c>
      <c r="S120" s="22">
        <v>0.76694737999475393</v>
      </c>
      <c r="T120" s="22">
        <v>0.92778848171916473</v>
      </c>
      <c r="V120" s="22">
        <v>0.74402004248022535</v>
      </c>
      <c r="W120" s="22">
        <v>0.93444584962617327</v>
      </c>
    </row>
    <row r="121" spans="1:23" x14ac:dyDescent="0.35">
      <c r="A121" s="11">
        <v>4.1900000000000004</v>
      </c>
      <c r="B121" s="24">
        <v>0.22</v>
      </c>
      <c r="D121" s="22">
        <v>0.32300000000000001</v>
      </c>
      <c r="E121" s="22">
        <v>3.01</v>
      </c>
      <c r="G121" s="11">
        <v>0.32</v>
      </c>
      <c r="H121" s="22">
        <v>0.11</v>
      </c>
      <c r="I121" s="80"/>
      <c r="J121" s="11">
        <v>0.65</v>
      </c>
      <c r="K121" s="22">
        <v>1.18</v>
      </c>
      <c r="L121" s="81"/>
      <c r="M121" s="22">
        <v>0.90713680349178272</v>
      </c>
      <c r="N121" s="22">
        <v>0.87076061767176227</v>
      </c>
      <c r="P121" s="22">
        <v>1.2959496721228274</v>
      </c>
      <c r="Q121" s="22">
        <v>1.3586184634307248</v>
      </c>
      <c r="S121" s="22">
        <v>0.71258715953852902</v>
      </c>
      <c r="T121" s="22">
        <v>0.79402569205721807</v>
      </c>
      <c r="V121" s="22">
        <v>0.72681866735287393</v>
      </c>
      <c r="W121" s="22">
        <v>0.94268312182925584</v>
      </c>
    </row>
    <row r="122" spans="1:23" x14ac:dyDescent="0.35">
      <c r="A122" s="11">
        <v>0.65</v>
      </c>
      <c r="B122" s="24">
        <v>0.43</v>
      </c>
      <c r="D122" s="22">
        <v>0.753</v>
      </c>
      <c r="E122" s="22">
        <v>0.32</v>
      </c>
      <c r="G122" s="11">
        <v>0.11</v>
      </c>
      <c r="H122" s="22">
        <v>0.32</v>
      </c>
      <c r="I122" s="80"/>
      <c r="J122" s="11">
        <v>0.22</v>
      </c>
      <c r="K122" s="22">
        <v>0.22</v>
      </c>
      <c r="L122" s="81"/>
      <c r="M122" s="22">
        <v>1.201956264626612</v>
      </c>
      <c r="N122" s="22">
        <v>0.57800489276487665</v>
      </c>
      <c r="P122" s="22">
        <v>0.73363824504558506</v>
      </c>
      <c r="Q122" s="22">
        <v>0.70302648653869682</v>
      </c>
      <c r="S122" s="22">
        <v>0.61078899389016772</v>
      </c>
      <c r="T122" s="22">
        <v>0.69894620534164853</v>
      </c>
      <c r="V122" s="22">
        <v>0.65413680061758661</v>
      </c>
      <c r="W122" s="22">
        <v>0.64202268641673821</v>
      </c>
    </row>
    <row r="123" spans="1:23" x14ac:dyDescent="0.35">
      <c r="A123" s="11">
        <v>0.32</v>
      </c>
      <c r="B123" s="24">
        <v>0.65</v>
      </c>
      <c r="D123" s="22">
        <v>0.86</v>
      </c>
      <c r="E123" s="22">
        <v>1.08</v>
      </c>
      <c r="G123" s="11">
        <v>0.65</v>
      </c>
      <c r="H123" s="22">
        <v>0.86</v>
      </c>
      <c r="I123" s="80"/>
      <c r="J123" s="11">
        <v>1.94</v>
      </c>
      <c r="K123" s="22">
        <v>0.75</v>
      </c>
      <c r="L123" s="81"/>
      <c r="M123" s="22">
        <v>0.92225575021664574</v>
      </c>
      <c r="N123" s="22">
        <v>0.46540653703145912</v>
      </c>
      <c r="P123" s="22">
        <v>1.3649650383887264</v>
      </c>
      <c r="Q123" s="22">
        <v>1.0115615355208318</v>
      </c>
      <c r="S123" s="22">
        <v>0.70240734297369289</v>
      </c>
      <c r="T123" s="22">
        <v>0.90844683024597606</v>
      </c>
      <c r="V123" s="22">
        <v>0.94752926933903003</v>
      </c>
      <c r="W123" s="22">
        <v>0.8549804001376109</v>
      </c>
    </row>
    <row r="124" spans="1:23" x14ac:dyDescent="0.35">
      <c r="A124" s="11">
        <v>0.11</v>
      </c>
      <c r="B124" s="24">
        <v>0.11</v>
      </c>
      <c r="D124" s="22">
        <v>0.32300000000000001</v>
      </c>
      <c r="E124" s="22">
        <v>0.97</v>
      </c>
      <c r="G124" s="11">
        <v>0.11</v>
      </c>
      <c r="H124" s="22">
        <v>0.11</v>
      </c>
      <c r="I124" s="80"/>
      <c r="J124" s="11">
        <v>0.65</v>
      </c>
      <c r="K124" s="22">
        <v>0.11</v>
      </c>
      <c r="L124" s="81"/>
      <c r="M124" s="22">
        <v>1.2987175236657358</v>
      </c>
      <c r="N124" s="22">
        <v>1.0123342836139126</v>
      </c>
      <c r="P124" s="22">
        <v>1.2239461601083268</v>
      </c>
      <c r="Q124" s="22">
        <v>0.95251865566894134</v>
      </c>
      <c r="S124" s="22">
        <v>0.65150826014951224</v>
      </c>
      <c r="T124" s="22">
        <v>0.83474495831656259</v>
      </c>
      <c r="V124" s="22">
        <v>0.70259137844111152</v>
      </c>
      <c r="W124" s="22">
        <v>0.96909084742149165</v>
      </c>
    </row>
    <row r="125" spans="1:23" x14ac:dyDescent="0.35">
      <c r="A125" s="11">
        <v>0.11</v>
      </c>
      <c r="B125" s="24">
        <v>0.11</v>
      </c>
      <c r="D125" s="22">
        <v>0.215</v>
      </c>
      <c r="E125" s="22">
        <v>3.44</v>
      </c>
      <c r="G125" s="11">
        <v>1.83</v>
      </c>
      <c r="H125" s="22">
        <v>0.22</v>
      </c>
      <c r="I125" s="80"/>
      <c r="J125" s="11">
        <v>1.08</v>
      </c>
      <c r="K125" s="22">
        <v>2.15</v>
      </c>
      <c r="L125" s="81"/>
      <c r="M125" s="22">
        <v>0.99785048384096098</v>
      </c>
      <c r="N125" s="22">
        <v>0.81371078410016406</v>
      </c>
      <c r="P125" s="22">
        <v>0.97794616131078571</v>
      </c>
      <c r="Q125" s="22">
        <v>1.1426079273872229</v>
      </c>
      <c r="S125" s="22">
        <v>0.63481336098318097</v>
      </c>
      <c r="T125" s="22">
        <v>0.72276697610336516</v>
      </c>
      <c r="V125" s="22">
        <v>0.86006875636756752</v>
      </c>
      <c r="W125" s="22">
        <v>1.0720567499600251</v>
      </c>
    </row>
    <row r="126" spans="1:23" x14ac:dyDescent="0.35">
      <c r="A126" s="11">
        <v>0.11</v>
      </c>
      <c r="B126" s="24">
        <v>0.22</v>
      </c>
      <c r="D126" s="22">
        <v>0.753</v>
      </c>
      <c r="E126" s="22">
        <v>2.8</v>
      </c>
      <c r="G126" s="11">
        <v>2.69</v>
      </c>
      <c r="H126" s="22">
        <v>0.43</v>
      </c>
      <c r="I126" s="80"/>
      <c r="J126" s="11">
        <v>0.11</v>
      </c>
      <c r="K126" s="22">
        <v>2.58</v>
      </c>
      <c r="L126" s="81"/>
      <c r="M126" s="22">
        <v>0.7257094427934262</v>
      </c>
      <c r="N126" s="22">
        <v>0.81821471832950066</v>
      </c>
      <c r="P126" s="22">
        <v>1.0576540491108377</v>
      </c>
      <c r="Q126" s="22">
        <v>0.67458509929296906</v>
      </c>
      <c r="S126" s="22">
        <v>0.98214870217538974</v>
      </c>
      <c r="T126" s="22">
        <v>0.79911560033963613</v>
      </c>
      <c r="V126" s="22">
        <v>0.55722764497053667</v>
      </c>
      <c r="W126" s="22">
        <v>0.81670131166446203</v>
      </c>
    </row>
    <row r="127" spans="1:23" x14ac:dyDescent="0.35">
      <c r="A127" s="11">
        <v>0.11</v>
      </c>
      <c r="B127" s="24">
        <v>0.22</v>
      </c>
      <c r="D127" s="22">
        <v>0.215</v>
      </c>
      <c r="E127" s="22">
        <v>2.04</v>
      </c>
      <c r="G127" s="11">
        <v>1.18</v>
      </c>
      <c r="H127" s="22">
        <v>0.75</v>
      </c>
      <c r="I127" s="80"/>
      <c r="J127" s="11">
        <v>0.86</v>
      </c>
      <c r="K127" s="22">
        <v>3.55</v>
      </c>
      <c r="L127" s="81"/>
      <c r="M127" s="22">
        <v>0.9524936436663719</v>
      </c>
      <c r="N127" s="22">
        <v>0.98711225192962704</v>
      </c>
      <c r="P127" s="22">
        <v>0.86994089328903479</v>
      </c>
      <c r="Q127" s="22">
        <v>0.68178545049441919</v>
      </c>
      <c r="S127" s="22">
        <v>0.91251875687191053</v>
      </c>
      <c r="T127" s="22">
        <v>0.95975310573275019</v>
      </c>
      <c r="V127" s="22">
        <v>0.71470502289699267</v>
      </c>
      <c r="W127" s="22">
        <v>1.0703608409770375</v>
      </c>
    </row>
    <row r="128" spans="1:23" x14ac:dyDescent="0.35">
      <c r="A128" s="11">
        <v>0.22</v>
      </c>
      <c r="B128" s="24">
        <v>0.11</v>
      </c>
      <c r="D128" s="22">
        <v>0.32300000000000001</v>
      </c>
      <c r="E128" s="22">
        <v>2.04</v>
      </c>
      <c r="G128" s="11">
        <v>0.75</v>
      </c>
      <c r="H128" s="22">
        <v>0.11</v>
      </c>
      <c r="I128" s="80"/>
      <c r="J128" s="11">
        <v>0.86</v>
      </c>
      <c r="K128" s="22">
        <v>0.43</v>
      </c>
      <c r="L128" s="81"/>
      <c r="M128" s="22">
        <v>0.82398259650503591</v>
      </c>
      <c r="N128" s="22">
        <v>0.90078684586734026</v>
      </c>
      <c r="P128" s="22">
        <v>0.89993035604307425</v>
      </c>
      <c r="Q128" s="22">
        <v>1.2610537046510766</v>
      </c>
      <c r="S128" s="22">
        <v>0.83474495831656259</v>
      </c>
      <c r="T128" s="22">
        <v>0.69222752640885676</v>
      </c>
      <c r="V128" s="22">
        <v>0.74183958647816672</v>
      </c>
      <c r="W128" s="22">
        <v>0.66624995760227546</v>
      </c>
    </row>
    <row r="129" spans="1:23" x14ac:dyDescent="0.35">
      <c r="A129" s="11">
        <v>0.11</v>
      </c>
      <c r="B129" s="24">
        <v>0.11</v>
      </c>
      <c r="D129" s="22">
        <v>1.075</v>
      </c>
      <c r="E129" s="22">
        <v>0.43</v>
      </c>
      <c r="G129" s="11">
        <v>0.11</v>
      </c>
      <c r="H129" s="22">
        <v>1.08</v>
      </c>
      <c r="I129" s="80"/>
      <c r="J129" s="11">
        <v>0.32</v>
      </c>
      <c r="K129" s="22">
        <v>2.9</v>
      </c>
      <c r="L129" s="81"/>
      <c r="M129" s="22">
        <v>1.2926699449757904</v>
      </c>
      <c r="N129" s="22">
        <v>0.72062947669387223</v>
      </c>
      <c r="P129" s="22">
        <v>1.0463494977245613</v>
      </c>
      <c r="Q129" s="22">
        <v>1.0284823608442395</v>
      </c>
      <c r="S129" s="22">
        <v>0.75330642579787355</v>
      </c>
      <c r="T129" s="22">
        <v>0.82049321512579187</v>
      </c>
      <c r="V129" s="22">
        <v>0.6219145063649425</v>
      </c>
      <c r="W129" s="22">
        <v>0.95843084809985524</v>
      </c>
    </row>
    <row r="130" spans="1:23" x14ac:dyDescent="0.35">
      <c r="A130" s="11">
        <v>3.87</v>
      </c>
      <c r="B130" s="24">
        <v>0.22</v>
      </c>
      <c r="D130" s="22">
        <v>0.753</v>
      </c>
      <c r="E130" s="22">
        <v>0.22</v>
      </c>
      <c r="G130" s="11">
        <v>0.75</v>
      </c>
      <c r="H130" s="22">
        <v>2.58</v>
      </c>
      <c r="I130" s="80"/>
      <c r="J130" s="11">
        <v>0.11</v>
      </c>
      <c r="K130" s="22">
        <v>1.61</v>
      </c>
      <c r="L130" s="81"/>
      <c r="M130" s="22">
        <v>1.0986938584957977</v>
      </c>
      <c r="N130" s="22">
        <v>1.0208917586496522</v>
      </c>
      <c r="P130" s="22">
        <v>1.5359733794231654</v>
      </c>
      <c r="Q130" s="22">
        <v>1.5087457859809588</v>
      </c>
      <c r="S130" s="22">
        <v>1.0151313078454587</v>
      </c>
      <c r="T130" s="22">
        <v>1.6169620631585706</v>
      </c>
      <c r="V130" s="22">
        <v>0.70259137844111152</v>
      </c>
      <c r="W130" s="22">
        <v>0.93832221301585916</v>
      </c>
    </row>
    <row r="131" spans="1:23" x14ac:dyDescent="0.35">
      <c r="A131" s="11">
        <v>0.54</v>
      </c>
      <c r="B131" s="24">
        <v>0.43</v>
      </c>
      <c r="D131" s="22">
        <v>0.43</v>
      </c>
      <c r="E131" s="22">
        <v>0.32</v>
      </c>
      <c r="G131" s="11">
        <v>0.11</v>
      </c>
      <c r="H131" s="22">
        <v>0.54</v>
      </c>
      <c r="I131" s="80"/>
      <c r="J131" s="11">
        <v>0.54</v>
      </c>
      <c r="K131" s="22">
        <v>0.43</v>
      </c>
      <c r="L131" s="81"/>
      <c r="M131" s="22">
        <v>0.92225575021664574</v>
      </c>
      <c r="N131" s="22">
        <v>0.74810347549282608</v>
      </c>
      <c r="P131" s="22">
        <v>0.8249386982799719</v>
      </c>
      <c r="Q131" s="22">
        <v>1.0500834144485898</v>
      </c>
      <c r="S131" s="22">
        <v>1.7712880822814865</v>
      </c>
      <c r="T131" s="22">
        <v>0.8469607381943659</v>
      </c>
      <c r="V131" s="22">
        <v>0.61052768057641416</v>
      </c>
      <c r="W131" s="22">
        <v>0.70864768217696572</v>
      </c>
    </row>
    <row r="132" spans="1:23" x14ac:dyDescent="0.35">
      <c r="A132" s="11">
        <v>0.22</v>
      </c>
      <c r="B132" s="24">
        <v>0.11</v>
      </c>
      <c r="D132" s="22">
        <v>0.32300000000000001</v>
      </c>
      <c r="E132" s="22">
        <v>0.22</v>
      </c>
      <c r="G132" s="11">
        <v>0.11</v>
      </c>
      <c r="H132" s="22">
        <v>0.43</v>
      </c>
      <c r="I132" s="80"/>
      <c r="J132" s="11">
        <v>1.83</v>
      </c>
      <c r="K132" s="22">
        <v>0.97</v>
      </c>
      <c r="L132" s="81"/>
      <c r="M132" s="22">
        <v>0.93435090759653616</v>
      </c>
      <c r="N132" s="22">
        <v>0.46540653703145912</v>
      </c>
      <c r="P132" s="22">
        <v>0.6959444065059941</v>
      </c>
      <c r="Q132" s="22">
        <v>1.1314473830249754</v>
      </c>
      <c r="S132" s="22">
        <v>0.63114862701983998</v>
      </c>
      <c r="T132" s="22">
        <v>1.0230715647660309</v>
      </c>
      <c r="V132" s="22">
        <v>1.0744802632366655</v>
      </c>
      <c r="W132" s="22">
        <v>0.7806026775980115</v>
      </c>
    </row>
    <row r="133" spans="1:23" x14ac:dyDescent="0.35">
      <c r="A133" s="11">
        <v>0.22</v>
      </c>
      <c r="B133" s="24">
        <v>0.11</v>
      </c>
      <c r="D133" s="22">
        <v>0.753</v>
      </c>
      <c r="E133" s="22">
        <v>0.75</v>
      </c>
      <c r="G133" s="11">
        <v>0.11</v>
      </c>
      <c r="H133" s="22">
        <v>1.08</v>
      </c>
      <c r="I133" s="80"/>
      <c r="J133" s="11">
        <v>3.66</v>
      </c>
      <c r="K133" s="22">
        <v>0.22</v>
      </c>
      <c r="L133" s="81"/>
      <c r="M133" s="22">
        <v>1.0330776297098918</v>
      </c>
      <c r="N133" s="22">
        <v>0.71567514904160179</v>
      </c>
      <c r="P133" s="22">
        <v>0.74908299837269554</v>
      </c>
      <c r="Q133" s="22">
        <v>0.76458948931109483</v>
      </c>
      <c r="S133" s="22">
        <v>1.5880513841144361</v>
      </c>
      <c r="T133" s="22">
        <v>0.9792983535372356</v>
      </c>
      <c r="V133" s="22">
        <v>1.5498196716854449</v>
      </c>
      <c r="W133" s="22">
        <v>0.86006812708657376</v>
      </c>
    </row>
    <row r="134" spans="1:23" x14ac:dyDescent="0.35">
      <c r="A134" s="11">
        <v>8.92</v>
      </c>
      <c r="B134" s="24">
        <v>0.11</v>
      </c>
      <c r="D134" s="22">
        <v>0.43</v>
      </c>
      <c r="E134" s="22">
        <v>0.32</v>
      </c>
      <c r="G134" s="11">
        <v>0.22</v>
      </c>
      <c r="H134" s="22">
        <v>0.97</v>
      </c>
      <c r="I134" s="80"/>
      <c r="J134" s="11">
        <v>1.94</v>
      </c>
      <c r="K134" s="22">
        <v>2.58</v>
      </c>
      <c r="L134" s="81"/>
      <c r="M134" s="22">
        <v>0.88445838340448812</v>
      </c>
      <c r="N134" s="22">
        <v>1.0884507720897028</v>
      </c>
      <c r="P134" s="22">
        <v>1.1759558193506623</v>
      </c>
      <c r="Q134" s="22">
        <v>0.7861905429154451</v>
      </c>
      <c r="S134" s="22">
        <v>1.6389504669386168</v>
      </c>
      <c r="T134" s="22">
        <v>0.97054371129147654</v>
      </c>
      <c r="V134" s="22">
        <v>1.2060344420275355</v>
      </c>
      <c r="W134" s="22">
        <v>0.9710290291163346</v>
      </c>
    </row>
    <row r="135" spans="1:23" x14ac:dyDescent="0.35">
      <c r="A135" s="11">
        <v>1.94</v>
      </c>
      <c r="B135" s="24">
        <v>1.18</v>
      </c>
      <c r="D135" s="22">
        <v>0.32300000000000001</v>
      </c>
      <c r="E135" s="22">
        <v>0.43</v>
      </c>
      <c r="G135" s="11">
        <v>0.65</v>
      </c>
      <c r="H135" s="22">
        <v>0.22</v>
      </c>
      <c r="I135" s="80"/>
      <c r="J135" s="11">
        <v>0.22</v>
      </c>
      <c r="K135" s="22">
        <v>0.86</v>
      </c>
      <c r="L135" s="81"/>
      <c r="M135" s="22">
        <v>0.86177996331719353</v>
      </c>
      <c r="N135" s="22">
        <v>0.8757149453240326</v>
      </c>
      <c r="P135" s="22">
        <v>0.83995143053499532</v>
      </c>
      <c r="Q135" s="22">
        <v>0.93466538486494599</v>
      </c>
      <c r="S135" s="22">
        <v>1.163960226023363</v>
      </c>
      <c r="T135" s="22">
        <v>0.59042936076049546</v>
      </c>
      <c r="V135" s="22">
        <v>1.1265689343969547</v>
      </c>
      <c r="W135" s="22">
        <v>0.8176704025118835</v>
      </c>
    </row>
    <row r="136" spans="1:23" x14ac:dyDescent="0.35">
      <c r="A136" s="11">
        <v>0.43</v>
      </c>
      <c r="B136" s="24">
        <v>0.32</v>
      </c>
      <c r="D136" s="22">
        <v>0.215</v>
      </c>
      <c r="E136" s="22">
        <v>0.32</v>
      </c>
      <c r="G136" s="11">
        <v>0.22</v>
      </c>
      <c r="H136" s="22">
        <v>0.43</v>
      </c>
      <c r="I136" s="80"/>
      <c r="J136" s="11">
        <v>0.11</v>
      </c>
      <c r="K136" s="22">
        <v>3.44</v>
      </c>
      <c r="L136" s="81"/>
      <c r="M136" s="22">
        <v>0.98273153711609795</v>
      </c>
      <c r="N136" s="22">
        <v>0.93922041795768008</v>
      </c>
      <c r="P136" s="22">
        <v>1.3019619653760384</v>
      </c>
      <c r="Q136" s="22">
        <v>1.1606088053908481</v>
      </c>
      <c r="S136" s="22">
        <v>1.2012183546506632</v>
      </c>
      <c r="T136" s="22">
        <v>0.58533945247807739</v>
      </c>
      <c r="V136" s="22">
        <v>0.67836408952934901</v>
      </c>
      <c r="W136" s="22">
        <v>1.1500685631774552</v>
      </c>
    </row>
    <row r="137" spans="1:23" x14ac:dyDescent="0.35">
      <c r="A137" s="11">
        <v>2.9</v>
      </c>
      <c r="B137" s="24">
        <v>2.58</v>
      </c>
      <c r="D137" s="22">
        <v>0.43</v>
      </c>
      <c r="E137" s="22">
        <v>0.32</v>
      </c>
      <c r="G137" s="11">
        <v>0.22</v>
      </c>
      <c r="H137" s="22">
        <v>2.37</v>
      </c>
      <c r="I137" s="80"/>
      <c r="J137" s="11">
        <v>1.29</v>
      </c>
      <c r="K137" s="22">
        <v>3.44</v>
      </c>
      <c r="L137" s="81"/>
      <c r="M137" s="22">
        <v>0.96761259039123493</v>
      </c>
      <c r="N137" s="22">
        <v>0.64556390620492721</v>
      </c>
      <c r="P137" s="22">
        <v>1.2119575753579126</v>
      </c>
      <c r="Q137" s="22">
        <v>0.60258158727846844</v>
      </c>
      <c r="S137" s="22">
        <v>1.8425467982353392</v>
      </c>
      <c r="T137" s="22">
        <v>1.0550361887796165</v>
      </c>
      <c r="V137" s="22">
        <v>1.0376547840907864</v>
      </c>
      <c r="W137" s="22">
        <v>1.5049980860455765</v>
      </c>
    </row>
    <row r="138" spans="1:23" x14ac:dyDescent="0.35">
      <c r="A138" s="11">
        <v>3.12</v>
      </c>
      <c r="B138" s="24">
        <v>0.75</v>
      </c>
      <c r="D138" s="22">
        <v>0.43</v>
      </c>
      <c r="E138" s="22">
        <v>0.32</v>
      </c>
      <c r="G138" s="11">
        <v>0.11</v>
      </c>
      <c r="H138" s="22">
        <v>0.32</v>
      </c>
      <c r="I138" s="80"/>
      <c r="J138" s="11">
        <v>0.32</v>
      </c>
      <c r="K138" s="22">
        <v>1.18</v>
      </c>
      <c r="L138" s="81"/>
      <c r="M138" s="22">
        <v>1.2900997240325636</v>
      </c>
      <c r="N138" s="22">
        <v>0.87241206022251905</v>
      </c>
      <c r="P138" s="22">
        <v>0.66293079624734552</v>
      </c>
      <c r="Q138" s="22">
        <v>0.57738035807339316</v>
      </c>
      <c r="S138" s="22">
        <v>1.2012183546506632</v>
      </c>
      <c r="T138" s="22">
        <v>0.90254253663837114</v>
      </c>
      <c r="V138" s="22">
        <v>0.6299095117058241</v>
      </c>
      <c r="W138" s="22">
        <v>0.96036902979469818</v>
      </c>
    </row>
    <row r="139" spans="1:23" x14ac:dyDescent="0.35">
      <c r="A139" s="11">
        <v>0.54</v>
      </c>
      <c r="B139" s="24">
        <v>0.43</v>
      </c>
      <c r="D139" s="22">
        <v>0.215</v>
      </c>
      <c r="E139" s="22">
        <v>0.54</v>
      </c>
      <c r="G139" s="11">
        <v>0.43</v>
      </c>
      <c r="H139" s="22">
        <v>1.51</v>
      </c>
      <c r="I139" s="80"/>
      <c r="J139" s="11">
        <v>0.22</v>
      </c>
      <c r="K139" s="22">
        <v>0.32</v>
      </c>
      <c r="L139" s="81"/>
      <c r="M139" s="22">
        <v>1.5421325659360305</v>
      </c>
      <c r="N139" s="22">
        <v>0.85574750357397322</v>
      </c>
      <c r="P139" s="22">
        <v>0.77993650327090902</v>
      </c>
      <c r="Q139" s="22">
        <v>0.89959607433828348</v>
      </c>
      <c r="S139" s="22">
        <v>0.56497981934840513</v>
      </c>
      <c r="T139" s="22">
        <v>0.82884066470895756</v>
      </c>
      <c r="V139" s="22">
        <v>0.58145493388229919</v>
      </c>
      <c r="W139" s="22">
        <v>0.75104540675165599</v>
      </c>
    </row>
    <row r="140" spans="1:23" x14ac:dyDescent="0.35">
      <c r="A140" s="11">
        <v>0.75</v>
      </c>
      <c r="B140" s="24">
        <v>1.08</v>
      </c>
      <c r="D140" s="22">
        <v>0.64500000000000002</v>
      </c>
      <c r="E140" s="22">
        <v>1.1826000000000001</v>
      </c>
      <c r="G140" s="11">
        <v>1.72</v>
      </c>
      <c r="H140" s="22">
        <v>1.08</v>
      </c>
      <c r="I140" s="80"/>
      <c r="J140" s="11">
        <v>1.51</v>
      </c>
      <c r="K140" s="22">
        <v>0.65</v>
      </c>
      <c r="L140" s="81"/>
      <c r="M140" s="22">
        <v>0.99029101047852941</v>
      </c>
      <c r="N140" s="22">
        <v>1.3361671547032214</v>
      </c>
      <c r="P140" s="22">
        <v>0.7319461625132444</v>
      </c>
      <c r="Q140" s="22">
        <v>0.90139616213864593</v>
      </c>
      <c r="S140" s="22">
        <v>0.68449086581958118</v>
      </c>
      <c r="T140" s="22">
        <v>0.85917651807216933</v>
      </c>
      <c r="V140" s="22">
        <v>1.0504952472140205</v>
      </c>
      <c r="W140" s="22">
        <v>0.88841403437365252</v>
      </c>
    </row>
    <row r="141" spans="1:23" x14ac:dyDescent="0.35">
      <c r="A141" s="11">
        <v>0.11</v>
      </c>
      <c r="B141" s="24">
        <v>1.83</v>
      </c>
      <c r="D141" s="22">
        <v>0.43</v>
      </c>
      <c r="E141" s="22">
        <v>0.97</v>
      </c>
      <c r="G141" s="11">
        <v>0.65</v>
      </c>
      <c r="H141" s="22">
        <v>0.11</v>
      </c>
      <c r="I141" s="80"/>
      <c r="J141" s="11">
        <v>1.29</v>
      </c>
      <c r="K141" s="22">
        <v>0.11</v>
      </c>
      <c r="L141" s="81"/>
      <c r="M141" s="22">
        <v>0.9524936436663719</v>
      </c>
      <c r="N141" s="22">
        <v>1.0922040506141499</v>
      </c>
      <c r="P141" s="22">
        <v>0.92394352729991025</v>
      </c>
      <c r="Q141" s="22">
        <v>0.95431874346930401</v>
      </c>
      <c r="S141" s="22">
        <v>0.83474495831656259</v>
      </c>
      <c r="T141" s="22">
        <v>0.59042936076049546</v>
      </c>
      <c r="V141" s="22">
        <v>0.96909155647049861</v>
      </c>
      <c r="W141" s="22">
        <v>0.8479544914938052</v>
      </c>
    </row>
    <row r="142" spans="1:23" x14ac:dyDescent="0.35">
      <c r="A142" s="11">
        <v>0.65</v>
      </c>
      <c r="B142" s="24">
        <v>0.32</v>
      </c>
      <c r="D142" s="22">
        <v>5.0529999999999999</v>
      </c>
      <c r="E142" s="22">
        <v>1.61</v>
      </c>
      <c r="G142" s="11">
        <v>2.04</v>
      </c>
      <c r="H142" s="22">
        <v>4.41</v>
      </c>
      <c r="I142" s="80"/>
      <c r="J142" s="11">
        <v>1.29</v>
      </c>
      <c r="K142" s="22">
        <v>2.15</v>
      </c>
      <c r="L142" s="81"/>
      <c r="M142" s="22">
        <v>0.94236394936071355</v>
      </c>
      <c r="N142" s="22">
        <v>0.59046577746604145</v>
      </c>
      <c r="P142" s="22">
        <v>0.90097440696728459</v>
      </c>
      <c r="Q142" s="22">
        <v>0.81859212332197029</v>
      </c>
      <c r="S142" s="22">
        <v>0.9782803718807519</v>
      </c>
      <c r="T142" s="22">
        <v>0.92106980278637296</v>
      </c>
      <c r="V142" s="22">
        <v>0.64396133927464627</v>
      </c>
      <c r="W142" s="22">
        <v>0.87581585335717305</v>
      </c>
    </row>
    <row r="143" spans="1:23" x14ac:dyDescent="0.35">
      <c r="A143" s="11">
        <v>0.43</v>
      </c>
      <c r="B143" s="24">
        <v>0.11</v>
      </c>
      <c r="D143" s="22">
        <v>0.215</v>
      </c>
      <c r="E143" s="22">
        <v>0.32</v>
      </c>
      <c r="G143" s="11">
        <v>0.43</v>
      </c>
      <c r="H143" s="22">
        <v>2.69</v>
      </c>
      <c r="I143" s="80"/>
      <c r="J143" s="11">
        <v>0.65</v>
      </c>
      <c r="K143" s="22">
        <v>0.54</v>
      </c>
      <c r="L143" s="81"/>
      <c r="M143" s="22">
        <v>1.0713285649237954</v>
      </c>
      <c r="N143" s="22">
        <v>0.83427875041413491</v>
      </c>
      <c r="P143" s="22">
        <v>0.95994528330716056</v>
      </c>
      <c r="Q143" s="22">
        <v>0.8905956353364709</v>
      </c>
      <c r="S143" s="22">
        <v>1.0739706475902115</v>
      </c>
      <c r="T143" s="22">
        <v>1.1621278590416924</v>
      </c>
      <c r="V143" s="22">
        <v>0.75904096160551804</v>
      </c>
      <c r="W143" s="22">
        <v>0.70743631861768885</v>
      </c>
    </row>
    <row r="144" spans="1:23" x14ac:dyDescent="0.35">
      <c r="A144" s="11">
        <v>0.65</v>
      </c>
      <c r="B144" s="24">
        <v>0.32</v>
      </c>
      <c r="D144" s="22">
        <v>0.53800000000000003</v>
      </c>
      <c r="E144" s="22">
        <v>1.94</v>
      </c>
      <c r="G144" s="11">
        <v>1.4</v>
      </c>
      <c r="H144" s="22">
        <v>0.11</v>
      </c>
      <c r="I144" s="80"/>
      <c r="J144" s="11">
        <v>5.7</v>
      </c>
      <c r="K144" s="22">
        <v>0.22</v>
      </c>
      <c r="L144" s="81"/>
      <c r="M144" s="22">
        <v>0.9524936436663719</v>
      </c>
      <c r="N144" s="22">
        <v>0.69810980554718871</v>
      </c>
      <c r="P144" s="22">
        <v>1.0967519561347117</v>
      </c>
      <c r="Q144" s="22">
        <v>0.94459826934734636</v>
      </c>
      <c r="S144" s="22">
        <v>0.95995670206404693</v>
      </c>
      <c r="T144" s="22">
        <v>1.0383412896132851</v>
      </c>
      <c r="V144" s="22">
        <v>1.1861680651198903</v>
      </c>
      <c r="W144" s="22">
        <v>0.70259086438058138</v>
      </c>
    </row>
    <row r="145" spans="1:23" x14ac:dyDescent="0.35">
      <c r="A145" s="11">
        <v>0.22</v>
      </c>
      <c r="B145" s="24">
        <v>0.11</v>
      </c>
      <c r="D145" s="22">
        <v>0.43</v>
      </c>
      <c r="E145" s="22">
        <v>0.43</v>
      </c>
      <c r="G145" s="11">
        <v>0.22</v>
      </c>
      <c r="H145" s="22">
        <v>0.43</v>
      </c>
      <c r="I145" s="80"/>
      <c r="J145" s="11">
        <v>0.54</v>
      </c>
      <c r="K145" s="22">
        <v>0.32</v>
      </c>
      <c r="L145" s="81"/>
      <c r="M145" s="22">
        <v>1.1490399510895914</v>
      </c>
      <c r="N145" s="22">
        <v>0.7727249826132</v>
      </c>
      <c r="P145" s="22">
        <v>1.0319487953216611</v>
      </c>
      <c r="Q145" s="22">
        <v>0.87259475733284575</v>
      </c>
      <c r="S145" s="22">
        <v>0.75330642579787355</v>
      </c>
      <c r="T145" s="22">
        <v>1.191038538085827</v>
      </c>
      <c r="V145" s="22">
        <v>0.8188823652175713</v>
      </c>
      <c r="W145" s="22">
        <v>0.6461413225182796</v>
      </c>
    </row>
    <row r="146" spans="1:23" x14ac:dyDescent="0.35">
      <c r="A146" s="11">
        <v>0.11</v>
      </c>
      <c r="B146" s="24">
        <v>0.43</v>
      </c>
      <c r="D146" s="22">
        <v>0.215</v>
      </c>
      <c r="E146" s="22">
        <v>0.32</v>
      </c>
      <c r="G146" s="11">
        <v>0.75</v>
      </c>
      <c r="H146" s="22">
        <v>2.2599999999999998</v>
      </c>
      <c r="I146" s="80"/>
      <c r="J146" s="11">
        <v>0.22</v>
      </c>
      <c r="K146" s="22">
        <v>0.86</v>
      </c>
      <c r="L146" s="81"/>
      <c r="M146" s="22">
        <v>1.1490399510895914</v>
      </c>
      <c r="N146" s="22">
        <v>0.67559013440050519</v>
      </c>
      <c r="P146" s="22">
        <v>0.83393913728178448</v>
      </c>
      <c r="Q146" s="22">
        <v>0.76458948931109483</v>
      </c>
      <c r="S146" s="22">
        <v>0.78812139844961304</v>
      </c>
      <c r="T146" s="22">
        <v>1.4310786126846631</v>
      </c>
      <c r="V146" s="22">
        <v>0.65413680061758661</v>
      </c>
      <c r="W146" s="22">
        <v>0.66334268506001093</v>
      </c>
    </row>
    <row r="147" spans="1:23" x14ac:dyDescent="0.35">
      <c r="A147" s="11">
        <v>0.54</v>
      </c>
      <c r="B147" s="24">
        <v>0.22</v>
      </c>
      <c r="D147" s="22">
        <v>0.43</v>
      </c>
      <c r="E147" s="22">
        <v>0.43</v>
      </c>
      <c r="G147" s="11">
        <v>0.11</v>
      </c>
      <c r="H147" s="22">
        <v>2.2599999999999998</v>
      </c>
      <c r="I147" s="80"/>
      <c r="J147" s="11">
        <v>0.11</v>
      </c>
      <c r="K147" s="22">
        <v>1.72</v>
      </c>
      <c r="L147" s="81"/>
      <c r="M147" s="22">
        <v>1.0155396515090509</v>
      </c>
      <c r="N147" s="22">
        <v>0.73654337763752853</v>
      </c>
      <c r="P147" s="22">
        <v>0.57292640622921975</v>
      </c>
      <c r="Q147" s="22">
        <v>0.71418703090094449</v>
      </c>
      <c r="S147" s="22">
        <v>0.81438532518689033</v>
      </c>
      <c r="T147" s="22">
        <v>1.3563587590987658</v>
      </c>
      <c r="V147" s="22">
        <v>0.92063697864697369</v>
      </c>
      <c r="W147" s="22">
        <v>0.87072812640821018</v>
      </c>
    </row>
    <row r="148" spans="1:23" x14ac:dyDescent="0.35">
      <c r="A148" s="11">
        <v>0.43</v>
      </c>
      <c r="B148" s="24">
        <v>0.11</v>
      </c>
      <c r="D148" s="22">
        <v>1.29</v>
      </c>
      <c r="E148" s="22">
        <v>0.54</v>
      </c>
      <c r="G148" s="11">
        <v>3.87</v>
      </c>
      <c r="H148" s="22">
        <v>0.11</v>
      </c>
      <c r="I148" s="80"/>
      <c r="J148" s="11">
        <v>0.11</v>
      </c>
      <c r="K148" s="22">
        <v>0.11</v>
      </c>
      <c r="L148" s="81"/>
      <c r="M148" s="22">
        <v>0.89201785676691969</v>
      </c>
      <c r="N148" s="22">
        <v>0.85574750357397322</v>
      </c>
      <c r="P148" s="22">
        <v>0.47392157720928135</v>
      </c>
      <c r="Q148" s="22">
        <v>0.99860090335822183</v>
      </c>
      <c r="S148" s="22">
        <v>1.0468923355277475</v>
      </c>
      <c r="T148" s="22">
        <v>0.83474495831656259</v>
      </c>
      <c r="V148" s="22">
        <v>0.79950053408816135</v>
      </c>
      <c r="W148" s="22">
        <v>0.79949994912273059</v>
      </c>
    </row>
    <row r="149" spans="1:23" x14ac:dyDescent="0.35">
      <c r="A149" s="11">
        <v>1.51</v>
      </c>
      <c r="B149" s="24">
        <v>0.86</v>
      </c>
      <c r="D149" s="22">
        <v>1.9350000000000001</v>
      </c>
      <c r="E149" s="22">
        <v>0.65</v>
      </c>
      <c r="G149" s="11">
        <v>0.11</v>
      </c>
      <c r="H149" s="22">
        <v>0.97</v>
      </c>
      <c r="I149" s="80"/>
      <c r="J149" s="11">
        <v>0.43</v>
      </c>
      <c r="K149" s="22">
        <v>0.32</v>
      </c>
      <c r="L149" s="81"/>
      <c r="M149" s="22">
        <v>1.1569018033865202</v>
      </c>
      <c r="N149" s="22">
        <v>1.1339405078060034</v>
      </c>
      <c r="P149" s="22">
        <v>1.2699564042855929</v>
      </c>
      <c r="Q149" s="22">
        <v>1.1246070493835978</v>
      </c>
      <c r="S149" s="22">
        <v>0.69222752640885676</v>
      </c>
      <c r="T149" s="22">
        <v>0.98174150951279626</v>
      </c>
      <c r="V149" s="22">
        <v>0.68442091175728959</v>
      </c>
      <c r="W149" s="22">
        <v>0.65413632200950689</v>
      </c>
    </row>
    <row r="150" spans="1:23" x14ac:dyDescent="0.35">
      <c r="A150" s="11">
        <v>0.43</v>
      </c>
      <c r="B150" s="24">
        <v>0.22</v>
      </c>
      <c r="D150" s="22">
        <v>0.86</v>
      </c>
      <c r="E150" s="22">
        <v>0.32</v>
      </c>
      <c r="G150" s="11">
        <v>1.08</v>
      </c>
      <c r="H150" s="22">
        <v>1.72</v>
      </c>
      <c r="I150" s="80"/>
      <c r="J150" s="11">
        <v>0.75</v>
      </c>
      <c r="K150" s="22">
        <v>0.75</v>
      </c>
      <c r="L150" s="81"/>
      <c r="M150" s="22">
        <v>0.96761259039123493</v>
      </c>
      <c r="N150" s="22">
        <v>0.90724248492938953</v>
      </c>
      <c r="P150" s="22">
        <v>1.2929615263742258</v>
      </c>
      <c r="Q150" s="22">
        <v>0.49817649485744259</v>
      </c>
      <c r="S150" s="22">
        <v>1.0485211061781212</v>
      </c>
      <c r="T150" s="22">
        <v>1.1490976938387021</v>
      </c>
      <c r="V150" s="22">
        <v>1.4364359595783964</v>
      </c>
      <c r="W150" s="22">
        <v>0.87557358064531765</v>
      </c>
    </row>
    <row r="151" spans="1:23" x14ac:dyDescent="0.35">
      <c r="A151" s="11">
        <v>0.75</v>
      </c>
      <c r="B151" s="24">
        <v>0.22</v>
      </c>
      <c r="D151" s="22">
        <v>0.32300000000000001</v>
      </c>
      <c r="E151" s="22">
        <v>1.29</v>
      </c>
      <c r="G151" s="11">
        <v>1.08</v>
      </c>
      <c r="H151" s="22">
        <v>1.4</v>
      </c>
      <c r="I151" s="80"/>
      <c r="J151" s="11">
        <v>1.18</v>
      </c>
      <c r="K151" s="22">
        <v>0.75</v>
      </c>
      <c r="L151" s="81"/>
      <c r="M151" s="22">
        <v>1.0432073240155502</v>
      </c>
      <c r="N151" s="22">
        <v>0.5999240393476486</v>
      </c>
      <c r="P151" s="22">
        <v>1.2359707466147485</v>
      </c>
      <c r="Q151" s="22">
        <v>1.1426079273872229</v>
      </c>
      <c r="S151" s="22">
        <v>0.58839339744752817</v>
      </c>
      <c r="T151" s="22">
        <v>1.4736302459256778</v>
      </c>
      <c r="V151" s="22">
        <v>1.2510971994034137</v>
      </c>
      <c r="W151" s="22">
        <v>0.66116223065331259</v>
      </c>
    </row>
    <row r="152" spans="1:23" x14ac:dyDescent="0.35">
      <c r="A152" s="11">
        <v>0.11</v>
      </c>
      <c r="B152" s="24">
        <v>0.32</v>
      </c>
      <c r="D152" s="22">
        <v>0.32300000000000001</v>
      </c>
      <c r="E152" s="22">
        <v>0.43</v>
      </c>
      <c r="G152" s="11">
        <v>0.32</v>
      </c>
      <c r="H152" s="22">
        <v>0.86</v>
      </c>
      <c r="I152" s="80"/>
      <c r="J152" s="11">
        <v>0.65</v>
      </c>
      <c r="K152" s="22">
        <v>2.2599999999999998</v>
      </c>
      <c r="L152" s="81"/>
      <c r="M152" s="22">
        <v>1.1618910558057249</v>
      </c>
      <c r="N152" s="22">
        <v>0.70861898541564106</v>
      </c>
      <c r="P152" s="22">
        <v>0.94795669855674625</v>
      </c>
      <c r="Q152" s="22">
        <v>0.95179862054879649</v>
      </c>
      <c r="S152" s="22">
        <v>0.78038473786033757</v>
      </c>
      <c r="T152" s="22">
        <v>0.74068345325747675</v>
      </c>
      <c r="V152" s="22">
        <v>0.91264197330609209</v>
      </c>
      <c r="W152" s="22">
        <v>0.76606631488668919</v>
      </c>
    </row>
    <row r="153" spans="1:23" x14ac:dyDescent="0.35">
      <c r="A153" s="11">
        <v>0.32</v>
      </c>
      <c r="B153" s="24">
        <v>0.32</v>
      </c>
      <c r="D153" s="22">
        <v>0.43</v>
      </c>
      <c r="E153" s="22">
        <v>0.97</v>
      </c>
      <c r="G153" s="11">
        <v>0.11</v>
      </c>
      <c r="H153" s="22">
        <v>0.43</v>
      </c>
      <c r="I153" s="80"/>
      <c r="J153" s="11">
        <v>2.15</v>
      </c>
      <c r="K153" s="22">
        <v>5.81</v>
      </c>
      <c r="L153" s="81"/>
      <c r="M153" s="22">
        <v>0.98273153711609795</v>
      </c>
      <c r="N153" s="22">
        <v>0.67258751158094732</v>
      </c>
      <c r="P153" s="22">
        <v>1.0589501123270988</v>
      </c>
      <c r="Q153" s="22">
        <v>1.2120913164812162</v>
      </c>
      <c r="S153" s="22">
        <v>1.0790605558726296</v>
      </c>
      <c r="T153" s="22">
        <v>0.66168807671434837</v>
      </c>
      <c r="V153" s="22">
        <v>1.2828349478778227</v>
      </c>
      <c r="W153" s="22">
        <v>1.5003949045203244</v>
      </c>
    </row>
    <row r="154" spans="1:23" x14ac:dyDescent="0.35">
      <c r="A154" s="11">
        <v>0.11</v>
      </c>
      <c r="B154" s="24">
        <v>0.11</v>
      </c>
      <c r="D154" s="22">
        <v>0.753</v>
      </c>
      <c r="E154" s="22">
        <v>0.22</v>
      </c>
      <c r="G154" s="11">
        <v>0.22</v>
      </c>
      <c r="H154" s="22">
        <v>2.4700000000000002</v>
      </c>
      <c r="I154" s="80"/>
      <c r="J154" s="11">
        <v>0.11</v>
      </c>
      <c r="K154" s="22">
        <v>0.22</v>
      </c>
      <c r="L154" s="81"/>
      <c r="M154" s="22">
        <v>1.0129694305658241</v>
      </c>
      <c r="N154" s="22">
        <v>0.9157999599651292</v>
      </c>
      <c r="P154" s="22">
        <v>0.93424002951798391</v>
      </c>
      <c r="Q154" s="22">
        <v>1.0526035373690972</v>
      </c>
      <c r="S154" s="22">
        <v>0.73294679266820129</v>
      </c>
      <c r="T154" s="22">
        <v>1.3331487773309394</v>
      </c>
      <c r="V154" s="22">
        <v>1.5263192014410354</v>
      </c>
      <c r="W154" s="22">
        <v>0.70259086438058138</v>
      </c>
    </row>
    <row r="155" spans="1:23" x14ac:dyDescent="0.35">
      <c r="A155" s="11">
        <v>1.08</v>
      </c>
      <c r="B155" s="24">
        <v>0.32</v>
      </c>
      <c r="D155" s="22">
        <v>1.075</v>
      </c>
      <c r="E155" s="22">
        <v>0.75</v>
      </c>
      <c r="G155" s="11">
        <v>0.11</v>
      </c>
      <c r="H155" s="22">
        <v>0.22</v>
      </c>
      <c r="I155" s="80"/>
      <c r="J155" s="11">
        <v>0.22</v>
      </c>
      <c r="K155" s="22">
        <v>0.43</v>
      </c>
      <c r="L155" s="81"/>
      <c r="M155" s="22">
        <v>0.81642312314260446</v>
      </c>
      <c r="N155" s="22">
        <v>0.78323416248165234</v>
      </c>
      <c r="P155" s="22">
        <v>0.80873790807670909</v>
      </c>
      <c r="Q155" s="22">
        <v>1.239812668606799</v>
      </c>
      <c r="S155" s="22">
        <v>1.1604990883913187</v>
      </c>
      <c r="T155" s="22">
        <v>0.75330642579787355</v>
      </c>
      <c r="V155" s="22">
        <v>1.0054324898381424</v>
      </c>
      <c r="W155" s="22">
        <v>0.69653404658419704</v>
      </c>
    </row>
    <row r="156" spans="1:23" x14ac:dyDescent="0.35">
      <c r="A156" s="11">
        <v>0.11</v>
      </c>
      <c r="B156" s="24">
        <v>0.43</v>
      </c>
      <c r="D156" s="22">
        <v>2.3650000000000002</v>
      </c>
      <c r="E156" s="22">
        <v>0.32</v>
      </c>
      <c r="G156" s="11">
        <v>0.75</v>
      </c>
      <c r="H156" s="22">
        <v>1.94</v>
      </c>
      <c r="I156" s="80"/>
      <c r="J156" s="11">
        <v>1.51</v>
      </c>
      <c r="K156" s="22">
        <v>2.69</v>
      </c>
      <c r="L156" s="81"/>
      <c r="M156" s="22">
        <v>0.98651127379731363</v>
      </c>
      <c r="N156" s="22">
        <v>0.73939586931610846</v>
      </c>
      <c r="P156" s="22">
        <v>0.6719312352491581</v>
      </c>
      <c r="Q156" s="22">
        <v>0.74298843570674455</v>
      </c>
      <c r="S156" s="22">
        <v>0.70973681090037488</v>
      </c>
      <c r="T156" s="22">
        <v>0.85632616943401518</v>
      </c>
      <c r="V156" s="22">
        <v>1.2183903593725343</v>
      </c>
      <c r="W156" s="22">
        <v>0.85473812742575561</v>
      </c>
    </row>
    <row r="157" spans="1:23" x14ac:dyDescent="0.35">
      <c r="A157" s="11">
        <v>0.11</v>
      </c>
      <c r="B157" s="24">
        <v>0.43</v>
      </c>
      <c r="D157" s="22">
        <v>0.215</v>
      </c>
      <c r="E157" s="22">
        <v>0.32</v>
      </c>
      <c r="G157" s="11">
        <v>0.11</v>
      </c>
      <c r="H157" s="22">
        <v>1.29</v>
      </c>
      <c r="I157" s="80"/>
      <c r="J157" s="11">
        <v>0.97</v>
      </c>
      <c r="K157" s="22">
        <v>0.43</v>
      </c>
      <c r="L157" s="81"/>
      <c r="M157" s="22">
        <v>1.1587160769935039</v>
      </c>
      <c r="N157" s="22">
        <v>0.73564259079166117</v>
      </c>
      <c r="P157" s="22">
        <v>0.9419444053035354</v>
      </c>
      <c r="Q157" s="22">
        <v>0.94459826934734636</v>
      </c>
      <c r="S157" s="22">
        <v>0.75330642579787355</v>
      </c>
      <c r="T157" s="22">
        <v>1.1350495469792283</v>
      </c>
      <c r="V157" s="22">
        <v>0.99065384360196718</v>
      </c>
      <c r="W157" s="22">
        <v>1.5929430804490767</v>
      </c>
    </row>
    <row r="158" spans="1:23" x14ac:dyDescent="0.35">
      <c r="A158" s="11">
        <v>0.32</v>
      </c>
      <c r="B158" s="24">
        <v>3.87</v>
      </c>
      <c r="D158" s="22">
        <v>0.64500000000000002</v>
      </c>
      <c r="E158" s="22">
        <v>0.86</v>
      </c>
      <c r="G158" s="11">
        <v>0.11</v>
      </c>
      <c r="H158" s="22">
        <v>0.22</v>
      </c>
      <c r="I158" s="80"/>
      <c r="J158" s="11">
        <v>0.11</v>
      </c>
      <c r="K158" s="22">
        <v>0.86</v>
      </c>
      <c r="L158" s="81"/>
      <c r="M158" s="22">
        <v>0.93737469694150877</v>
      </c>
      <c r="N158" s="22">
        <v>0.46540653703145912</v>
      </c>
      <c r="P158" s="22">
        <v>0.95393299005394971</v>
      </c>
      <c r="Q158" s="22">
        <v>0.91759695234190863</v>
      </c>
      <c r="S158" s="22">
        <v>0.93654312396492378</v>
      </c>
      <c r="T158" s="22">
        <v>0.68204770984402063</v>
      </c>
      <c r="V158" s="22">
        <v>0.94486426755873609</v>
      </c>
      <c r="W158" s="22">
        <v>0.8661249448829581</v>
      </c>
    </row>
    <row r="159" spans="1:23" x14ac:dyDescent="0.35">
      <c r="A159" s="11">
        <v>0.11</v>
      </c>
      <c r="B159" s="24">
        <v>0.11</v>
      </c>
      <c r="D159" s="22">
        <v>1.29</v>
      </c>
      <c r="E159" s="22">
        <v>0.22</v>
      </c>
      <c r="G159" s="11">
        <v>0.32</v>
      </c>
      <c r="H159" s="22">
        <v>0.54</v>
      </c>
      <c r="I159" s="80"/>
      <c r="J159" s="11">
        <v>0.75</v>
      </c>
      <c r="K159" s="22">
        <v>0.32</v>
      </c>
      <c r="L159" s="81"/>
      <c r="M159" s="22">
        <v>1.0859939432469126</v>
      </c>
      <c r="N159" s="22">
        <v>1.0759898873885378</v>
      </c>
      <c r="P159" s="22">
        <v>1.4669580131572664</v>
      </c>
      <c r="Q159" s="22">
        <v>0.66846480077173642</v>
      </c>
      <c r="S159" s="22">
        <v>0.78038473786033757</v>
      </c>
      <c r="T159" s="22">
        <v>0.86732037132403816</v>
      </c>
      <c r="V159" s="22">
        <v>1.1629098677645984</v>
      </c>
      <c r="W159" s="22">
        <v>0.87218176267934244</v>
      </c>
    </row>
    <row r="160" spans="1:23" x14ac:dyDescent="0.35">
      <c r="A160" s="11">
        <v>0.75</v>
      </c>
      <c r="B160" s="24">
        <v>0.43</v>
      </c>
      <c r="D160" s="22">
        <v>0.53800000000000003</v>
      </c>
      <c r="E160" s="22">
        <v>0.22</v>
      </c>
      <c r="G160" s="11">
        <v>1.29</v>
      </c>
      <c r="H160" s="22">
        <v>0.54</v>
      </c>
      <c r="I160" s="80"/>
      <c r="J160" s="11">
        <v>2.04</v>
      </c>
      <c r="K160" s="22">
        <v>1.51</v>
      </c>
      <c r="L160" s="81"/>
      <c r="M160" s="22">
        <v>0.68035260261883701</v>
      </c>
      <c r="N160" s="22">
        <v>1.1142733283378998</v>
      </c>
      <c r="P160" s="22">
        <v>0.91674317609846001</v>
      </c>
      <c r="Q160" s="22">
        <v>0.98960046435640925</v>
      </c>
      <c r="S160" s="22">
        <v>0.80766664625409845</v>
      </c>
      <c r="T160" s="22">
        <v>0.63929248027170882</v>
      </c>
      <c r="V160" s="22">
        <v>1.245767195842826</v>
      </c>
      <c r="W160" s="22">
        <v>1.7719826145101973</v>
      </c>
    </row>
    <row r="161" spans="1:23" x14ac:dyDescent="0.35">
      <c r="A161" s="11">
        <v>0.43</v>
      </c>
      <c r="B161" s="24">
        <v>0.75</v>
      </c>
      <c r="D161" s="22">
        <v>0.53800000000000003</v>
      </c>
      <c r="E161" s="22">
        <v>0.22</v>
      </c>
      <c r="G161" s="11">
        <v>0.54</v>
      </c>
      <c r="H161" s="22">
        <v>0.43</v>
      </c>
      <c r="I161" s="80"/>
      <c r="J161" s="11">
        <v>0.11</v>
      </c>
      <c r="K161" s="22">
        <v>2.69</v>
      </c>
      <c r="L161" s="81"/>
      <c r="M161" s="22">
        <v>1.0885641641901391</v>
      </c>
      <c r="N161" s="22">
        <v>0.7806819330850282</v>
      </c>
      <c r="P161" s="22">
        <v>1.744783564265217</v>
      </c>
      <c r="Q161" s="22">
        <v>0.78259036731471998</v>
      </c>
      <c r="S161" s="22">
        <v>0.65150826014951224</v>
      </c>
      <c r="T161" s="22">
        <v>1.2012183546506632</v>
      </c>
      <c r="V161" s="22">
        <v>1.041773423205786</v>
      </c>
      <c r="W161" s="22">
        <v>1.6871871653608168</v>
      </c>
    </row>
    <row r="162" spans="1:23" x14ac:dyDescent="0.35">
      <c r="A162" s="11">
        <v>0.11</v>
      </c>
      <c r="B162" s="24">
        <v>1.08</v>
      </c>
      <c r="D162" s="22">
        <v>0.43</v>
      </c>
      <c r="E162" s="22">
        <v>0.97</v>
      </c>
      <c r="G162" s="11">
        <v>0.54</v>
      </c>
      <c r="H162" s="22">
        <v>0.86</v>
      </c>
      <c r="I162" s="80"/>
      <c r="J162" s="11">
        <v>0.86</v>
      </c>
      <c r="K162" s="22">
        <v>1.18</v>
      </c>
      <c r="L162" s="81"/>
      <c r="M162" s="22">
        <v>1.2347643790195648</v>
      </c>
      <c r="N162" s="22">
        <v>0.66057702030271614</v>
      </c>
      <c r="P162" s="22">
        <v>0.25791104116577951</v>
      </c>
      <c r="Q162" s="22">
        <v>0.65658422128934391</v>
      </c>
      <c r="S162" s="22">
        <v>0.65558018677544672</v>
      </c>
      <c r="T162" s="22">
        <v>1.1248697304143922</v>
      </c>
      <c r="V162" s="22">
        <v>1.0175461342940235</v>
      </c>
      <c r="W162" s="22">
        <v>0.7246376811594204</v>
      </c>
    </row>
    <row r="163" spans="1:23" x14ac:dyDescent="0.35">
      <c r="A163" s="11">
        <v>0.22</v>
      </c>
      <c r="B163" s="24">
        <v>0.22</v>
      </c>
      <c r="D163" s="22">
        <v>0.32300000000000001</v>
      </c>
      <c r="E163" s="22">
        <v>1.08</v>
      </c>
      <c r="G163" s="11">
        <v>3.33</v>
      </c>
      <c r="H163" s="22">
        <v>1.18</v>
      </c>
      <c r="I163" s="80"/>
      <c r="J163" s="11">
        <v>0.11</v>
      </c>
      <c r="K163" s="22">
        <v>1.29</v>
      </c>
      <c r="L163" s="81"/>
      <c r="M163" s="22">
        <v>0.98273153711609795</v>
      </c>
      <c r="N163" s="22">
        <v>0.60052456391156017</v>
      </c>
      <c r="P163" s="22">
        <v>1.8119988427307534</v>
      </c>
      <c r="Q163" s="22">
        <v>1.0990458026184502</v>
      </c>
      <c r="S163" s="22">
        <v>1.0501498768284949</v>
      </c>
      <c r="T163" s="22">
        <v>1.1659961893363302</v>
      </c>
      <c r="V163" s="22">
        <v>0.75104595626463644</v>
      </c>
      <c r="W163" s="22">
        <v>1.0255403892837935</v>
      </c>
    </row>
    <row r="164" spans="1:23" x14ac:dyDescent="0.35">
      <c r="A164" s="11">
        <v>0.11</v>
      </c>
      <c r="B164" s="24">
        <v>0.75</v>
      </c>
      <c r="D164" s="22">
        <v>0.32300000000000001</v>
      </c>
      <c r="E164" s="22">
        <v>2.4700000000000002</v>
      </c>
      <c r="G164" s="11">
        <v>3.33</v>
      </c>
      <c r="H164" s="22">
        <v>0.54</v>
      </c>
      <c r="I164" s="80"/>
      <c r="J164" s="11">
        <v>0.11</v>
      </c>
      <c r="K164" s="22">
        <v>0.43</v>
      </c>
      <c r="L164" s="81"/>
      <c r="M164" s="22">
        <v>0.85679071089798886</v>
      </c>
      <c r="N164" s="22">
        <v>0.9683458593073907</v>
      </c>
      <c r="P164" s="22">
        <v>0.99594703931441086</v>
      </c>
      <c r="Q164" s="22">
        <v>0.96259914735097152</v>
      </c>
      <c r="S164" s="22">
        <v>1.3797723371978887</v>
      </c>
      <c r="T164" s="22">
        <v>0.8184572518128248</v>
      </c>
      <c r="V164" s="22">
        <v>1.1629098677645984</v>
      </c>
      <c r="W164" s="22">
        <v>1.3748976397792412</v>
      </c>
    </row>
    <row r="165" spans="1:23" x14ac:dyDescent="0.35">
      <c r="A165" s="11">
        <v>0.11</v>
      </c>
      <c r="B165" s="24">
        <v>0.32</v>
      </c>
      <c r="D165" s="22">
        <v>0.43</v>
      </c>
      <c r="E165" s="22">
        <v>0.75</v>
      </c>
      <c r="G165" s="11">
        <v>5.27</v>
      </c>
      <c r="H165" s="22">
        <v>0.32</v>
      </c>
      <c r="I165" s="80"/>
      <c r="J165" s="11">
        <v>3.55</v>
      </c>
      <c r="K165" s="22">
        <v>0.97</v>
      </c>
      <c r="L165" s="81"/>
      <c r="M165" s="22">
        <v>1.201956264626612</v>
      </c>
      <c r="N165" s="22">
        <v>1.0359048727474414</v>
      </c>
      <c r="P165" s="22">
        <v>1.1309536243415994</v>
      </c>
      <c r="Q165" s="22">
        <v>0.88447533681523827</v>
      </c>
      <c r="S165" s="22">
        <v>1.2639260246900537</v>
      </c>
      <c r="T165" s="22">
        <v>0.79402569205721807</v>
      </c>
      <c r="V165" s="22">
        <v>1.1503116775304818</v>
      </c>
      <c r="W165" s="22">
        <v>0.71325086370221791</v>
      </c>
    </row>
    <row r="166" spans="1:23" x14ac:dyDescent="0.35">
      <c r="A166" s="11">
        <v>1.4</v>
      </c>
      <c r="B166" s="24">
        <v>0.65</v>
      </c>
      <c r="D166" s="22">
        <v>0.215</v>
      </c>
      <c r="E166" s="22">
        <v>0.22</v>
      </c>
      <c r="G166" s="11">
        <v>0.43</v>
      </c>
      <c r="H166" s="22">
        <v>0.54</v>
      </c>
      <c r="I166" s="80"/>
      <c r="J166" s="11">
        <v>1.29</v>
      </c>
      <c r="K166" s="22">
        <v>0.65</v>
      </c>
      <c r="L166" s="81"/>
      <c r="M166" s="22">
        <v>1.0621060074216289</v>
      </c>
      <c r="N166" s="22">
        <v>0.88081940411728088</v>
      </c>
      <c r="P166" s="22">
        <v>1.139954063343412</v>
      </c>
      <c r="Q166" s="22">
        <v>0.92047709282248857</v>
      </c>
      <c r="S166" s="22">
        <v>0.75330642579787355</v>
      </c>
      <c r="T166" s="22">
        <v>0.84288881156843143</v>
      </c>
      <c r="V166" s="22">
        <v>0.89834787284815221</v>
      </c>
      <c r="W166" s="22">
        <v>0.82372722030826784</v>
      </c>
    </row>
    <row r="167" spans="1:23" x14ac:dyDescent="0.35">
      <c r="A167" s="11">
        <v>0.75</v>
      </c>
      <c r="B167" s="24">
        <v>0.11</v>
      </c>
      <c r="D167" s="22">
        <v>0.43</v>
      </c>
      <c r="E167" s="22">
        <v>3.01</v>
      </c>
      <c r="G167" s="11">
        <v>2.04</v>
      </c>
      <c r="H167" s="22">
        <v>0.32</v>
      </c>
      <c r="I167" s="80"/>
      <c r="J167" s="11">
        <v>1.51</v>
      </c>
      <c r="K167" s="22">
        <v>0.11</v>
      </c>
      <c r="L167" s="81"/>
      <c r="M167" s="22">
        <v>1.0359502295876157</v>
      </c>
      <c r="N167" s="22">
        <v>0.7899900638256574</v>
      </c>
      <c r="P167" s="22">
        <v>1.1129527463379743</v>
      </c>
      <c r="Q167" s="22">
        <v>1.0796048543745349</v>
      </c>
      <c r="S167" s="22">
        <v>0.94835171118013373</v>
      </c>
      <c r="T167" s="22">
        <v>0.65150826014951224</v>
      </c>
      <c r="V167" s="22">
        <v>1.0296597787499047</v>
      </c>
      <c r="W167" s="22">
        <v>1.4051817287611628</v>
      </c>
    </row>
    <row r="168" spans="1:23" x14ac:dyDescent="0.35">
      <c r="A168" s="11">
        <v>0.54</v>
      </c>
      <c r="B168" s="24">
        <v>0.43</v>
      </c>
      <c r="D168" s="22">
        <v>0.215</v>
      </c>
      <c r="E168" s="22">
        <v>2.58</v>
      </c>
      <c r="G168" s="11">
        <v>0.65</v>
      </c>
      <c r="H168" s="22">
        <v>1.61</v>
      </c>
      <c r="I168" s="80"/>
      <c r="J168" s="11">
        <v>3.98</v>
      </c>
      <c r="K168" s="22">
        <v>0.43</v>
      </c>
      <c r="L168" s="81"/>
      <c r="M168" s="22">
        <v>0.9848481896575787</v>
      </c>
      <c r="N168" s="22">
        <v>0.64556390620492721</v>
      </c>
      <c r="P168" s="22">
        <v>0.74393474726365871</v>
      </c>
      <c r="Q168" s="22">
        <v>0.94459826934734636</v>
      </c>
      <c r="S168" s="22">
        <v>1.5336911636582111</v>
      </c>
      <c r="T168" s="22">
        <v>1.0220535831095474</v>
      </c>
      <c r="V168" s="22">
        <v>1.1859257922307727</v>
      </c>
      <c r="W168" s="22">
        <v>0.84189767369742086</v>
      </c>
    </row>
    <row r="169" spans="1:23" x14ac:dyDescent="0.35">
      <c r="A169" s="11">
        <v>0.43</v>
      </c>
      <c r="B169" s="24">
        <v>1.4</v>
      </c>
      <c r="D169" s="22">
        <v>0.43</v>
      </c>
      <c r="E169" s="22">
        <v>0.22</v>
      </c>
      <c r="G169" s="11">
        <v>0.11</v>
      </c>
      <c r="H169" s="22">
        <v>1.29</v>
      </c>
      <c r="I169" s="80"/>
      <c r="J169" s="11">
        <v>0.97</v>
      </c>
      <c r="K169" s="22">
        <v>0.11</v>
      </c>
      <c r="L169" s="81"/>
      <c r="M169" s="22">
        <v>0.99029101047852941</v>
      </c>
      <c r="N169" s="22">
        <v>0.64556390620492721</v>
      </c>
      <c r="P169" s="22">
        <v>1.0859514293325365</v>
      </c>
      <c r="Q169" s="22">
        <v>0.61626225456122363</v>
      </c>
      <c r="S169" s="22">
        <v>1.0994201890023019</v>
      </c>
      <c r="T169" s="22">
        <v>0.9925321150715225</v>
      </c>
      <c r="V169" s="22">
        <v>0.92596698220756135</v>
      </c>
      <c r="W169" s="22">
        <v>0.77527267793719323</v>
      </c>
    </row>
    <row r="170" spans="1:23" x14ac:dyDescent="0.35">
      <c r="A170" s="11">
        <v>0.22</v>
      </c>
      <c r="B170" s="24">
        <v>0.11</v>
      </c>
      <c r="D170" s="22">
        <v>0.96799999999999997</v>
      </c>
      <c r="E170" s="22">
        <v>1.08</v>
      </c>
      <c r="G170" s="11">
        <v>6.34</v>
      </c>
      <c r="H170" s="22">
        <v>0.43</v>
      </c>
      <c r="I170" s="80"/>
      <c r="J170" s="11">
        <v>1.72</v>
      </c>
      <c r="K170" s="22">
        <v>1.18</v>
      </c>
      <c r="L170" s="81"/>
      <c r="M170" s="22">
        <v>1.1974205806091531</v>
      </c>
      <c r="N170" s="22">
        <v>0.45039342293367013</v>
      </c>
      <c r="P170" s="22">
        <v>0.93593211205032456</v>
      </c>
      <c r="Q170" s="22">
        <v>0.8905956353364709</v>
      </c>
      <c r="S170" s="22">
        <v>0.9792983535372356</v>
      </c>
      <c r="T170" s="22">
        <v>0.65150826014951224</v>
      </c>
      <c r="V170" s="22">
        <v>1.1447394010807765</v>
      </c>
      <c r="W170" s="22">
        <v>0.96472993860809486</v>
      </c>
    </row>
    <row r="171" spans="1:23" x14ac:dyDescent="0.35">
      <c r="A171" s="11">
        <v>3.76</v>
      </c>
      <c r="B171" s="24">
        <v>0.11</v>
      </c>
      <c r="D171" s="22">
        <v>0.53800000000000003</v>
      </c>
      <c r="E171" s="22">
        <v>0.22</v>
      </c>
      <c r="G171" s="11">
        <v>1.72</v>
      </c>
      <c r="H171" s="22">
        <v>0.86</v>
      </c>
      <c r="I171" s="80"/>
      <c r="J171" s="11">
        <v>0.43</v>
      </c>
      <c r="K171" s="22">
        <v>0.75</v>
      </c>
      <c r="L171" s="81"/>
      <c r="M171" s="22">
        <v>1.2964496816570061</v>
      </c>
      <c r="N171" s="22">
        <v>0.9157999599651292</v>
      </c>
      <c r="P171" s="22">
        <v>1.0463494977245613</v>
      </c>
      <c r="Q171" s="22">
        <v>0.7955509994773301</v>
      </c>
      <c r="S171" s="22">
        <v>1.5231041544307815</v>
      </c>
      <c r="T171" s="22">
        <v>0.81438532518689033</v>
      </c>
      <c r="V171" s="22">
        <v>0.85401193413962695</v>
      </c>
      <c r="W171" s="22">
        <v>0.83414494691804886</v>
      </c>
    </row>
    <row r="172" spans="1:23" x14ac:dyDescent="0.35">
      <c r="A172" s="11">
        <v>0.65</v>
      </c>
      <c r="B172" s="24">
        <v>0.65</v>
      </c>
      <c r="D172" s="22">
        <v>0.43</v>
      </c>
      <c r="E172" s="22">
        <v>0.65</v>
      </c>
      <c r="G172" s="11">
        <v>4.3</v>
      </c>
      <c r="H172" s="22">
        <v>0.11</v>
      </c>
      <c r="I172" s="80"/>
      <c r="J172" s="11">
        <v>0.32</v>
      </c>
      <c r="K172" s="22">
        <v>0.54</v>
      </c>
      <c r="L172" s="81"/>
      <c r="M172" s="22">
        <v>1.1490399510895914</v>
      </c>
      <c r="N172" s="22">
        <v>0.99086553045407422</v>
      </c>
      <c r="P172" s="22">
        <v>0.88794177129265994</v>
      </c>
      <c r="Q172" s="22">
        <v>0.74658861130746967</v>
      </c>
      <c r="S172" s="22">
        <v>0.94305820656641892</v>
      </c>
      <c r="T172" s="22">
        <v>0.75330642579787355</v>
      </c>
      <c r="V172" s="22">
        <v>0.69459637310022992</v>
      </c>
      <c r="W172" s="22">
        <v>0.66382723048372172</v>
      </c>
    </row>
    <row r="173" spans="1:23" x14ac:dyDescent="0.35">
      <c r="A173" s="11">
        <v>0.43</v>
      </c>
      <c r="B173" s="24">
        <v>0.43</v>
      </c>
      <c r="D173" s="22">
        <v>0.53800000000000003</v>
      </c>
      <c r="E173" s="22">
        <v>0.97</v>
      </c>
      <c r="G173" s="11">
        <v>0.32</v>
      </c>
      <c r="H173" s="22">
        <v>0.97</v>
      </c>
      <c r="I173" s="80"/>
      <c r="J173" s="11">
        <v>1.51</v>
      </c>
      <c r="K173" s="22">
        <v>0.22</v>
      </c>
      <c r="L173" s="81"/>
      <c r="M173" s="22">
        <v>1.1188020576398654</v>
      </c>
      <c r="N173" s="22">
        <v>0.97585241635628528</v>
      </c>
      <c r="P173" s="22">
        <v>1.0751509025303616</v>
      </c>
      <c r="Q173" s="22">
        <v>0.76458948931109483</v>
      </c>
      <c r="S173" s="22">
        <v>0.66514921434639263</v>
      </c>
      <c r="T173" s="22">
        <v>0.99314290406541272</v>
      </c>
      <c r="V173" s="22">
        <v>0.93444653332667826</v>
      </c>
      <c r="W173" s="22">
        <v>0.75104540675165599</v>
      </c>
    </row>
    <row r="174" spans="1:23" x14ac:dyDescent="0.35">
      <c r="A174" s="11">
        <v>0.32</v>
      </c>
      <c r="B174" s="24">
        <v>0.54</v>
      </c>
      <c r="D174" s="22">
        <v>0.64500000000000002</v>
      </c>
      <c r="E174" s="22">
        <v>0.43</v>
      </c>
      <c r="G174" s="11">
        <v>0.22</v>
      </c>
      <c r="H174" s="22">
        <v>1.83</v>
      </c>
      <c r="I174" s="80"/>
      <c r="J174" s="11">
        <v>3.23</v>
      </c>
      <c r="K174" s="22">
        <v>0.22</v>
      </c>
      <c r="L174" s="81"/>
      <c r="M174" s="22">
        <v>0.81642312314260446</v>
      </c>
      <c r="N174" s="22">
        <v>1.1953441444659605</v>
      </c>
      <c r="P174" s="22">
        <v>0.9419444053035354</v>
      </c>
      <c r="Q174" s="22">
        <v>1.2956153904180367</v>
      </c>
      <c r="S174" s="22">
        <v>0.96708257365943218</v>
      </c>
      <c r="T174" s="22">
        <v>1.1545947947837136</v>
      </c>
      <c r="V174" s="22">
        <v>1.1961012535737128</v>
      </c>
      <c r="W174" s="22">
        <v>0.5935681440456636</v>
      </c>
    </row>
    <row r="175" spans="1:23" x14ac:dyDescent="0.35">
      <c r="A175" s="11">
        <v>0.65</v>
      </c>
      <c r="B175" s="24">
        <v>0.43</v>
      </c>
      <c r="D175" s="22">
        <v>0.215</v>
      </c>
      <c r="E175" s="22">
        <v>0.75</v>
      </c>
      <c r="G175" s="11">
        <v>0.11</v>
      </c>
      <c r="H175" s="22">
        <v>0.22</v>
      </c>
      <c r="I175" s="80"/>
      <c r="J175" s="11">
        <v>6.77</v>
      </c>
      <c r="K175" s="22">
        <v>0.65</v>
      </c>
      <c r="L175" s="81"/>
      <c r="M175" s="22">
        <v>1.0734452174652762</v>
      </c>
      <c r="N175" s="22">
        <v>0.73233970569014761</v>
      </c>
      <c r="P175" s="22">
        <v>1.1759558193506623</v>
      </c>
      <c r="Q175" s="22">
        <v>0.62562271112310863</v>
      </c>
      <c r="S175" s="22">
        <v>0.79402569205721807</v>
      </c>
      <c r="T175" s="22">
        <v>0.75330642579787355</v>
      </c>
      <c r="V175" s="22">
        <v>1.2656335727504713</v>
      </c>
      <c r="W175" s="22">
        <v>0.83584085590103652</v>
      </c>
    </row>
    <row r="176" spans="1:23" x14ac:dyDescent="0.35">
      <c r="A176" s="11">
        <v>0.32</v>
      </c>
      <c r="B176" s="24">
        <v>0.11</v>
      </c>
      <c r="D176" s="22">
        <v>2.903</v>
      </c>
      <c r="E176" s="22">
        <v>0.43</v>
      </c>
      <c r="G176" s="11">
        <v>0.43</v>
      </c>
      <c r="H176" s="22">
        <v>0.65</v>
      </c>
      <c r="I176" s="80"/>
      <c r="J176" s="11">
        <v>0.11</v>
      </c>
      <c r="K176" s="22">
        <v>1.61</v>
      </c>
      <c r="L176" s="81"/>
      <c r="M176" s="22">
        <v>1.0583262707404133</v>
      </c>
      <c r="N176" s="22">
        <v>0.67348829842681468</v>
      </c>
      <c r="P176" s="22">
        <v>1.3119704535460541</v>
      </c>
      <c r="Q176" s="22">
        <v>1.4306219754452254</v>
      </c>
      <c r="S176" s="22">
        <v>0.65659816843193031</v>
      </c>
      <c r="T176" s="22">
        <v>0.8042055086220542</v>
      </c>
      <c r="V176" s="22">
        <v>1.1144552899410733</v>
      </c>
      <c r="W176" s="22">
        <v>1.0206949350466861</v>
      </c>
    </row>
    <row r="177" spans="1:23" x14ac:dyDescent="0.35">
      <c r="A177" s="11">
        <v>0.65</v>
      </c>
      <c r="B177" s="24">
        <v>0.43</v>
      </c>
      <c r="D177" s="22">
        <v>1.1830000000000001</v>
      </c>
      <c r="E177" s="22">
        <v>0.75</v>
      </c>
      <c r="G177" s="11">
        <v>0.43</v>
      </c>
      <c r="H177" s="22">
        <v>1.83</v>
      </c>
      <c r="I177" s="80"/>
      <c r="J177" s="11">
        <v>4.7300000000000004</v>
      </c>
      <c r="K177" s="22">
        <v>2.37</v>
      </c>
      <c r="L177" s="81"/>
      <c r="M177" s="22">
        <v>0.71059049606856317</v>
      </c>
      <c r="N177" s="22">
        <v>0.78383468704556392</v>
      </c>
      <c r="P177" s="22">
        <v>0.87156097230936103</v>
      </c>
      <c r="Q177" s="22">
        <v>0.87259475733284575</v>
      </c>
      <c r="S177" s="22">
        <v>0.78384587549238194</v>
      </c>
      <c r="T177" s="22">
        <v>0.92819567438175832</v>
      </c>
      <c r="V177" s="22">
        <v>1.0626088916699017</v>
      </c>
      <c r="W177" s="22">
        <v>1.3865267299482991</v>
      </c>
    </row>
    <row r="178" spans="1:23" x14ac:dyDescent="0.35">
      <c r="A178" s="11">
        <v>0.11</v>
      </c>
      <c r="B178" s="24">
        <v>0.43</v>
      </c>
      <c r="D178" s="22">
        <v>0.96799999999999997</v>
      </c>
      <c r="E178" s="22">
        <v>0.22</v>
      </c>
      <c r="G178" s="11">
        <v>0.65</v>
      </c>
      <c r="H178" s="22">
        <v>0.11</v>
      </c>
      <c r="I178" s="80"/>
      <c r="J178" s="11">
        <v>0.11</v>
      </c>
      <c r="K178" s="22">
        <v>0.43</v>
      </c>
      <c r="L178" s="81"/>
      <c r="M178" s="22">
        <v>0.77106628296801527</v>
      </c>
      <c r="N178" s="22">
        <v>0.80079950597606553</v>
      </c>
      <c r="P178" s="22">
        <v>0.64392186907551741</v>
      </c>
      <c r="Q178" s="22">
        <v>0.716707153821452</v>
      </c>
      <c r="S178" s="22">
        <v>1.805288669608039</v>
      </c>
      <c r="T178" s="22">
        <v>0.61078899389016772</v>
      </c>
      <c r="V178" s="22">
        <v>0.67836408952934901</v>
      </c>
      <c r="W178" s="22">
        <v>0.90852266945764837</v>
      </c>
    </row>
    <row r="179" spans="1:23" x14ac:dyDescent="0.35">
      <c r="A179" s="11">
        <v>0.32</v>
      </c>
      <c r="B179" s="24">
        <v>1.08</v>
      </c>
      <c r="D179" s="22">
        <v>1.075</v>
      </c>
      <c r="E179" s="22">
        <v>0.64500000000000002</v>
      </c>
      <c r="G179" s="11">
        <v>0.22</v>
      </c>
      <c r="H179" s="22">
        <v>0.97</v>
      </c>
      <c r="I179" s="80"/>
      <c r="J179" s="11">
        <v>0.22</v>
      </c>
      <c r="K179" s="22">
        <v>0.32</v>
      </c>
      <c r="L179" s="81"/>
      <c r="M179" s="22">
        <v>1.0779809014827351</v>
      </c>
      <c r="N179" s="22">
        <v>0.86640681458340341</v>
      </c>
      <c r="P179" s="22">
        <v>1.2155577509586379</v>
      </c>
      <c r="Q179" s="22">
        <v>1.0896853460565652</v>
      </c>
      <c r="S179" s="22">
        <v>0.62096881045500385</v>
      </c>
      <c r="T179" s="22">
        <v>0.84146363724935436</v>
      </c>
      <c r="V179" s="22">
        <v>0.83584146745580501</v>
      </c>
      <c r="W179" s="22">
        <v>0.83172221979949512</v>
      </c>
    </row>
    <row r="180" spans="1:23" x14ac:dyDescent="0.35">
      <c r="A180" s="11">
        <v>0.22</v>
      </c>
      <c r="B180" s="24">
        <v>0.11</v>
      </c>
      <c r="D180" s="22">
        <v>0.215</v>
      </c>
      <c r="E180" s="22">
        <v>0.54</v>
      </c>
      <c r="G180" s="11">
        <v>0.43</v>
      </c>
      <c r="H180" s="22">
        <v>1.83</v>
      </c>
      <c r="I180" s="80"/>
      <c r="J180" s="11">
        <v>2.8</v>
      </c>
      <c r="K180" s="22">
        <v>0.22</v>
      </c>
      <c r="L180" s="81"/>
      <c r="M180" s="22">
        <v>1.1943967912641806</v>
      </c>
      <c r="N180" s="22">
        <v>1.1259835573341752</v>
      </c>
      <c r="P180" s="22">
        <v>0.70793299125640841</v>
      </c>
      <c r="Q180" s="22">
        <v>0.54245865474636035</v>
      </c>
      <c r="S180" s="22">
        <v>0.63623853530225805</v>
      </c>
      <c r="T180" s="22">
        <v>0.77488763691532614</v>
      </c>
      <c r="V180" s="22">
        <v>0.9848392942631442</v>
      </c>
      <c r="W180" s="22">
        <v>0.73893177115888731</v>
      </c>
    </row>
    <row r="181" spans="1:23" x14ac:dyDescent="0.35">
      <c r="A181" s="11">
        <v>0.22</v>
      </c>
      <c r="B181" s="24">
        <v>2.8</v>
      </c>
      <c r="D181" s="22">
        <v>1.29</v>
      </c>
      <c r="E181" s="22">
        <v>0.32</v>
      </c>
      <c r="G181" s="11">
        <v>1.61</v>
      </c>
      <c r="H181" s="22">
        <v>0.86</v>
      </c>
      <c r="I181" s="80"/>
      <c r="J181" s="11">
        <v>3.55</v>
      </c>
      <c r="K181" s="22">
        <v>1.83</v>
      </c>
      <c r="L181" s="81"/>
      <c r="M181" s="22">
        <v>0.92830332890659095</v>
      </c>
      <c r="N181" s="22">
        <v>0.88322150237292707</v>
      </c>
      <c r="P181" s="22">
        <v>1.2059452821047016</v>
      </c>
      <c r="Q181" s="22">
        <v>0.68610566121528915</v>
      </c>
      <c r="S181" s="22">
        <v>0.84288881156843143</v>
      </c>
      <c r="T181" s="22">
        <v>0.75330642579787355</v>
      </c>
      <c r="V181" s="22">
        <v>1.07399571745843</v>
      </c>
      <c r="W181" s="22">
        <v>0.96061130250655347</v>
      </c>
    </row>
    <row r="182" spans="1:23" x14ac:dyDescent="0.35">
      <c r="A182" s="11">
        <v>0.65</v>
      </c>
      <c r="B182" s="24">
        <v>1.94</v>
      </c>
      <c r="D182" s="22">
        <v>1.9350000000000001</v>
      </c>
      <c r="E182" s="22">
        <v>0.54</v>
      </c>
      <c r="G182" s="11">
        <v>0.22</v>
      </c>
      <c r="H182" s="22">
        <v>0.11</v>
      </c>
      <c r="I182" s="80"/>
      <c r="J182" s="11">
        <v>0.65</v>
      </c>
      <c r="K182" s="22">
        <v>0.97</v>
      </c>
      <c r="L182" s="81"/>
      <c r="M182" s="22">
        <v>1.2246346847139067</v>
      </c>
      <c r="N182" s="22">
        <v>1.0208917586496522</v>
      </c>
      <c r="P182" s="22">
        <v>0.84794382036860494</v>
      </c>
      <c r="Q182" s="22">
        <v>0.84847358080798796</v>
      </c>
      <c r="S182" s="22">
        <v>0.76348624236270968</v>
      </c>
      <c r="T182" s="22">
        <v>0.77366605892754581</v>
      </c>
      <c r="V182" s="22">
        <v>0.74305095092375484</v>
      </c>
      <c r="W182" s="22">
        <v>1.4187490006250638</v>
      </c>
    </row>
    <row r="183" spans="1:23" x14ac:dyDescent="0.35">
      <c r="A183" s="11">
        <v>0.11</v>
      </c>
      <c r="B183" s="24">
        <v>0.11</v>
      </c>
      <c r="D183" s="22">
        <v>0.215</v>
      </c>
      <c r="E183" s="22">
        <v>1.08</v>
      </c>
      <c r="G183" s="11">
        <v>0.43</v>
      </c>
      <c r="H183" s="22">
        <v>2.04</v>
      </c>
      <c r="I183" s="80"/>
      <c r="J183" s="11">
        <v>0.97</v>
      </c>
      <c r="K183" s="22">
        <v>1.61</v>
      </c>
      <c r="L183" s="81"/>
      <c r="M183" s="22">
        <v>0.91620817152670053</v>
      </c>
      <c r="N183" s="22">
        <v>0.83277743900435608</v>
      </c>
      <c r="P183" s="22">
        <v>9.5903139133153154E-2</v>
      </c>
      <c r="Q183" s="22">
        <v>1.1966105613980984</v>
      </c>
      <c r="S183" s="22">
        <v>0.5700697276308232</v>
      </c>
      <c r="T183" s="22">
        <v>0.84981108683252005</v>
      </c>
      <c r="V183" s="22">
        <v>0.90440469507609278</v>
      </c>
      <c r="W183" s="22">
        <v>1.262967646902059</v>
      </c>
    </row>
    <row r="184" spans="1:23" x14ac:dyDescent="0.35">
      <c r="A184" s="11">
        <v>0.11</v>
      </c>
      <c r="B184" s="24">
        <v>0.32</v>
      </c>
      <c r="D184" s="22">
        <v>0.215</v>
      </c>
      <c r="E184" s="22">
        <v>0.22</v>
      </c>
      <c r="G184" s="11">
        <v>0.86</v>
      </c>
      <c r="H184" s="22">
        <v>0.65</v>
      </c>
      <c r="I184" s="80"/>
      <c r="J184" s="11">
        <v>0.43</v>
      </c>
      <c r="K184" s="22">
        <v>1.08</v>
      </c>
      <c r="L184" s="81"/>
      <c r="M184" s="22">
        <v>0.87689891004205667</v>
      </c>
      <c r="N184" s="22">
        <v>0.87076061767176227</v>
      </c>
      <c r="P184" s="22">
        <v>1.2299584533615378</v>
      </c>
      <c r="Q184" s="22">
        <v>1.2326123174053487</v>
      </c>
      <c r="S184" s="22">
        <v>0.79911560033963613</v>
      </c>
      <c r="T184" s="22">
        <v>0.81438532518689033</v>
      </c>
      <c r="V184" s="22">
        <v>0.78133006740433952</v>
      </c>
      <c r="W184" s="22">
        <v>0.7316635898032261</v>
      </c>
    </row>
    <row r="185" spans="1:23" x14ac:dyDescent="0.35">
      <c r="A185" s="11">
        <v>0.11</v>
      </c>
      <c r="B185" s="24">
        <v>0.11</v>
      </c>
      <c r="D185" s="22">
        <v>0.43</v>
      </c>
      <c r="E185" s="22">
        <v>0.54</v>
      </c>
      <c r="G185" s="11">
        <v>0.43</v>
      </c>
      <c r="H185" s="22">
        <v>0.43</v>
      </c>
      <c r="I185" s="80"/>
      <c r="J185" s="11">
        <v>0.54</v>
      </c>
      <c r="K185" s="22">
        <v>1.51</v>
      </c>
      <c r="L185" s="81"/>
      <c r="M185" s="22">
        <v>1.0923439008713551</v>
      </c>
      <c r="N185" s="22">
        <v>0.65307046325382168</v>
      </c>
      <c r="P185" s="22">
        <v>3.6510765448491207</v>
      </c>
      <c r="Q185" s="22">
        <v>0.81859212332197029</v>
      </c>
      <c r="S185" s="22">
        <v>0.6718678932791845</v>
      </c>
      <c r="T185" s="22">
        <v>0.70240734297369289</v>
      </c>
      <c r="V185" s="22">
        <v>0.78011870295875141</v>
      </c>
      <c r="W185" s="22">
        <v>0.77188085997121803</v>
      </c>
    </row>
    <row r="186" spans="1:23" x14ac:dyDescent="0.35">
      <c r="A186" s="11">
        <v>0.86</v>
      </c>
      <c r="B186" s="24">
        <v>1.72</v>
      </c>
      <c r="D186" s="22">
        <v>0.215</v>
      </c>
      <c r="E186" s="22">
        <v>0.65</v>
      </c>
      <c r="G186" s="11">
        <v>0.75</v>
      </c>
      <c r="H186" s="22">
        <v>2.58</v>
      </c>
      <c r="I186" s="80"/>
      <c r="J186" s="11">
        <v>0.11</v>
      </c>
      <c r="K186" s="22">
        <v>2.37</v>
      </c>
      <c r="L186" s="81"/>
      <c r="M186" s="22">
        <v>0.9121260559109875</v>
      </c>
      <c r="N186" s="22">
        <v>0.9157999599651292</v>
      </c>
      <c r="P186" s="22">
        <v>0.9419444053035354</v>
      </c>
      <c r="Q186" s="22">
        <v>0.77647006879348734</v>
      </c>
      <c r="S186" s="22">
        <v>1.6112613658822625</v>
      </c>
      <c r="T186" s="22">
        <v>1.213026941865873</v>
      </c>
      <c r="V186" s="22">
        <v>0.84795511191168627</v>
      </c>
      <c r="W186" s="22">
        <v>1.0417726609781035</v>
      </c>
    </row>
    <row r="187" spans="1:23" x14ac:dyDescent="0.35">
      <c r="A187" s="11">
        <v>0.11</v>
      </c>
      <c r="B187" s="24">
        <v>0.54</v>
      </c>
      <c r="D187" s="22">
        <v>0.215</v>
      </c>
      <c r="E187" s="22">
        <v>4.62</v>
      </c>
      <c r="G187" s="11">
        <v>0.65</v>
      </c>
      <c r="H187" s="22">
        <v>0.43</v>
      </c>
      <c r="I187" s="80"/>
      <c r="J187" s="11">
        <v>0.22</v>
      </c>
      <c r="K187" s="22">
        <v>0.86</v>
      </c>
      <c r="L187" s="81"/>
      <c r="M187" s="22">
        <v>1.2397536314387696</v>
      </c>
      <c r="N187" s="22">
        <v>0.78923940812076798</v>
      </c>
      <c r="P187" s="22">
        <v>0.6719312352491581</v>
      </c>
      <c r="Q187" s="22">
        <v>0.78475047267515508</v>
      </c>
      <c r="S187" s="22">
        <v>1.1401394552616464</v>
      </c>
      <c r="T187" s="22">
        <v>0.75839633408029161</v>
      </c>
      <c r="V187" s="22">
        <v>0.81161417854404261</v>
      </c>
      <c r="W187" s="22">
        <v>0.75395267929392051</v>
      </c>
    </row>
    <row r="188" spans="1:23" x14ac:dyDescent="0.35">
      <c r="A188" s="11">
        <v>0.11</v>
      </c>
      <c r="B188" s="24">
        <v>0.75</v>
      </c>
      <c r="D188" s="22">
        <v>3.1179999999999999</v>
      </c>
      <c r="E188" s="22">
        <v>0.32</v>
      </c>
      <c r="G188" s="11">
        <v>1.08</v>
      </c>
      <c r="H188" s="22">
        <v>1.94</v>
      </c>
      <c r="I188" s="80"/>
      <c r="J188" s="11">
        <v>0.32</v>
      </c>
      <c r="K188" s="22">
        <v>3.66</v>
      </c>
      <c r="L188" s="81"/>
      <c r="M188" s="22">
        <v>1.0432073240155502</v>
      </c>
      <c r="N188" s="22">
        <v>0.95708602373404905</v>
      </c>
      <c r="P188" s="22">
        <v>0.66944711408465774</v>
      </c>
      <c r="Q188" s="22">
        <v>1.1426079273872229</v>
      </c>
      <c r="S188" s="22">
        <v>0.74923449917193896</v>
      </c>
      <c r="T188" s="22">
        <v>1.2215779877803354</v>
      </c>
      <c r="V188" s="22">
        <v>0.64614179527670501</v>
      </c>
      <c r="W188" s="22">
        <v>1.1658162894480544</v>
      </c>
    </row>
    <row r="189" spans="1:23" x14ac:dyDescent="0.35">
      <c r="A189" s="11">
        <v>0.43</v>
      </c>
      <c r="B189" s="24">
        <v>0.43</v>
      </c>
      <c r="D189" s="22">
        <v>0.64500000000000002</v>
      </c>
      <c r="E189" s="22">
        <v>0.75</v>
      </c>
      <c r="G189" s="11">
        <v>0.22</v>
      </c>
      <c r="H189" s="22">
        <v>0.54</v>
      </c>
      <c r="I189" s="80"/>
      <c r="J189" s="11">
        <v>1.18</v>
      </c>
      <c r="K189" s="22">
        <v>0.43</v>
      </c>
      <c r="L189" s="81"/>
      <c r="M189" s="22">
        <v>0.9524936436663719</v>
      </c>
      <c r="N189" s="22">
        <v>0.84073438947618417</v>
      </c>
      <c r="P189" s="22">
        <v>0.86994089328903479</v>
      </c>
      <c r="Q189" s="22">
        <v>0.78331040243486505</v>
      </c>
      <c r="S189" s="22">
        <v>1.7814678988463226</v>
      </c>
      <c r="T189" s="22">
        <v>0.78180991217941465</v>
      </c>
      <c r="V189" s="22">
        <v>0.98241656537196786</v>
      </c>
      <c r="W189" s="22">
        <v>0.62385223302758519</v>
      </c>
    </row>
    <row r="190" spans="1:23" x14ac:dyDescent="0.35">
      <c r="A190" s="11">
        <v>0.11</v>
      </c>
      <c r="B190" s="24">
        <v>0.22</v>
      </c>
      <c r="D190" s="22">
        <v>0.215</v>
      </c>
      <c r="E190" s="22">
        <v>3.01</v>
      </c>
      <c r="G190" s="11">
        <v>1.18</v>
      </c>
      <c r="H190" s="22">
        <v>0.32</v>
      </c>
      <c r="I190" s="80"/>
      <c r="J190" s="11">
        <v>0.43</v>
      </c>
      <c r="K190" s="22">
        <v>1.61</v>
      </c>
      <c r="L190" s="81"/>
      <c r="M190" s="22">
        <v>1.0223431775352392</v>
      </c>
      <c r="N190" s="22">
        <v>0.63805734915603263</v>
      </c>
      <c r="P190" s="22">
        <v>1.139954063343412</v>
      </c>
      <c r="Q190" s="22">
        <v>0.93091760206459118</v>
      </c>
      <c r="S190" s="22">
        <v>0.79036095809387708</v>
      </c>
      <c r="T190" s="22">
        <v>0.8891051787727875</v>
      </c>
      <c r="V190" s="22">
        <v>0.7086482006690521</v>
      </c>
      <c r="W190" s="22">
        <v>0.75904040624288327</v>
      </c>
    </row>
    <row r="191" spans="1:23" x14ac:dyDescent="0.35">
      <c r="A191" s="11">
        <v>2.2599999999999998</v>
      </c>
      <c r="B191" s="24">
        <v>0.11</v>
      </c>
      <c r="D191" s="22">
        <v>0.32300000000000001</v>
      </c>
      <c r="E191" s="22">
        <v>0.86</v>
      </c>
      <c r="G191" s="11">
        <v>1.4</v>
      </c>
      <c r="H191" s="22">
        <v>0.32</v>
      </c>
      <c r="I191" s="80"/>
      <c r="J191" s="11">
        <v>0.75</v>
      </c>
      <c r="K191" s="22">
        <v>8.2799999999999994</v>
      </c>
      <c r="L191" s="81"/>
      <c r="M191" s="22">
        <v>1.1792778445393175</v>
      </c>
      <c r="N191" s="22">
        <v>0.69060324849829413</v>
      </c>
      <c r="P191" s="22">
        <v>1.0559619665784972</v>
      </c>
      <c r="Q191" s="22">
        <v>0.72858773330384452</v>
      </c>
      <c r="S191" s="22">
        <v>1.1010489596526756</v>
      </c>
      <c r="T191" s="22">
        <v>0.64478958121672048</v>
      </c>
      <c r="V191" s="22">
        <v>0.76146369049669427</v>
      </c>
      <c r="W191" s="22">
        <v>1.6602948943448705</v>
      </c>
    </row>
    <row r="192" spans="1:23" x14ac:dyDescent="0.35">
      <c r="A192" s="11">
        <v>0.11</v>
      </c>
      <c r="B192" s="24">
        <v>0.43</v>
      </c>
      <c r="D192" s="22">
        <v>0.86</v>
      </c>
      <c r="E192" s="22">
        <v>0.22</v>
      </c>
      <c r="G192" s="11">
        <v>0.22</v>
      </c>
      <c r="H192" s="22">
        <v>1.94</v>
      </c>
      <c r="I192" s="80"/>
      <c r="J192" s="11">
        <v>0.43</v>
      </c>
      <c r="K192" s="22">
        <v>0.32</v>
      </c>
      <c r="L192" s="81"/>
      <c r="M192" s="22">
        <v>1.0356478506531186</v>
      </c>
      <c r="N192" s="22">
        <v>1.1621651623098468</v>
      </c>
      <c r="P192" s="22">
        <v>1.2749606483706006</v>
      </c>
      <c r="Q192" s="22">
        <v>1.2747343719338318</v>
      </c>
      <c r="S192" s="22">
        <v>0.68204770984402063</v>
      </c>
      <c r="T192" s="22">
        <v>0.87770378422017103</v>
      </c>
      <c r="V192" s="22">
        <v>1.1326257566248952</v>
      </c>
      <c r="W192" s="22">
        <v>0.6945958648893541</v>
      </c>
    </row>
    <row r="193" spans="1:23" x14ac:dyDescent="0.35">
      <c r="A193" s="11">
        <v>0.97</v>
      </c>
      <c r="B193" s="24">
        <v>0.22</v>
      </c>
      <c r="D193" s="22">
        <v>0.32300000000000001</v>
      </c>
      <c r="E193" s="22">
        <v>0.22</v>
      </c>
      <c r="G193" s="11">
        <v>0.86</v>
      </c>
      <c r="H193" s="22">
        <v>0.11</v>
      </c>
      <c r="I193" s="80"/>
      <c r="J193" s="11">
        <v>0.54</v>
      </c>
      <c r="K193" s="22">
        <v>0.32</v>
      </c>
      <c r="L193" s="81"/>
      <c r="M193" s="22">
        <v>1.1943967912641806</v>
      </c>
      <c r="N193" s="22">
        <v>0.87076061767176227</v>
      </c>
      <c r="P193" s="22">
        <v>1.367953184137328</v>
      </c>
      <c r="Q193" s="22">
        <v>1.2506131954089739</v>
      </c>
      <c r="S193" s="22">
        <v>0.88564404114074324</v>
      </c>
      <c r="T193" s="22">
        <v>0.77366605892754581</v>
      </c>
      <c r="V193" s="22">
        <v>1.0127006765116711</v>
      </c>
      <c r="W193" s="22">
        <v>2.5843230173612626</v>
      </c>
    </row>
    <row r="194" spans="1:23" x14ac:dyDescent="0.35">
      <c r="A194" s="11">
        <v>0.11</v>
      </c>
      <c r="B194" s="24">
        <v>0.43</v>
      </c>
      <c r="D194" s="22">
        <v>0.43</v>
      </c>
      <c r="E194" s="22">
        <v>0.32</v>
      </c>
      <c r="G194" s="11">
        <v>1.72</v>
      </c>
      <c r="H194" s="22">
        <v>0.22</v>
      </c>
      <c r="I194" s="80"/>
      <c r="J194" s="11">
        <v>0.43</v>
      </c>
      <c r="K194" s="22">
        <v>0.11</v>
      </c>
      <c r="L194" s="81"/>
      <c r="M194" s="22">
        <v>1.028088377290687</v>
      </c>
      <c r="N194" s="22">
        <v>0.75966357334812362</v>
      </c>
      <c r="P194" s="22">
        <v>2.2110063045591084</v>
      </c>
      <c r="Q194" s="22">
        <v>1.1487282259084557</v>
      </c>
      <c r="S194" s="22">
        <v>0.82069681145708873</v>
      </c>
      <c r="T194" s="22">
        <v>0.70240734297369289</v>
      </c>
      <c r="V194" s="22">
        <v>1.2477053789557671</v>
      </c>
      <c r="W194" s="22">
        <v>1.671681711802073</v>
      </c>
    </row>
    <row r="195" spans="1:23" x14ac:dyDescent="0.35">
      <c r="A195" s="11">
        <v>0.43</v>
      </c>
      <c r="B195" s="24">
        <v>0.32</v>
      </c>
      <c r="D195" s="22">
        <v>1.29</v>
      </c>
      <c r="E195" s="22">
        <v>0.32</v>
      </c>
      <c r="G195" s="11">
        <v>0.22</v>
      </c>
      <c r="H195" s="22">
        <v>0.11</v>
      </c>
      <c r="I195" s="80"/>
      <c r="J195" s="11">
        <v>0.11</v>
      </c>
      <c r="K195" s="22">
        <v>0.32</v>
      </c>
      <c r="L195" s="81"/>
      <c r="M195" s="22">
        <v>1.2775509982509274</v>
      </c>
      <c r="N195" s="22">
        <v>0.64556390620492721</v>
      </c>
      <c r="P195" s="22">
        <v>1.2329465991101394</v>
      </c>
      <c r="Q195" s="22">
        <v>1.2016508072391137</v>
      </c>
      <c r="S195" s="22">
        <v>1.6185908338089445</v>
      </c>
      <c r="T195" s="22">
        <v>0.75330642579787355</v>
      </c>
      <c r="V195" s="22">
        <v>0.70259137844111152</v>
      </c>
      <c r="W195" s="22">
        <v>1.7685907965442222</v>
      </c>
    </row>
    <row r="196" spans="1:23" x14ac:dyDescent="0.35">
      <c r="A196" s="11">
        <v>0.11</v>
      </c>
      <c r="B196" s="24">
        <v>0.22</v>
      </c>
      <c r="D196" s="22">
        <v>0.53800000000000003</v>
      </c>
      <c r="E196" s="22">
        <v>0.22</v>
      </c>
      <c r="G196" s="11">
        <v>1.08</v>
      </c>
      <c r="H196" s="22">
        <v>0.22</v>
      </c>
      <c r="I196" s="80"/>
      <c r="J196" s="11">
        <v>0.22</v>
      </c>
      <c r="K196" s="22">
        <v>0.11</v>
      </c>
      <c r="L196" s="81"/>
      <c r="M196" s="22">
        <v>1.1565994244520228</v>
      </c>
      <c r="N196" s="22">
        <v>1.0659311009430192</v>
      </c>
      <c r="P196" s="22">
        <v>1.4567695162072145</v>
      </c>
      <c r="Q196" s="22">
        <v>0.99860090335822183</v>
      </c>
      <c r="S196" s="22">
        <v>0.66372404002731566</v>
      </c>
      <c r="T196" s="22">
        <v>0.76348624236270968</v>
      </c>
      <c r="V196" s="22">
        <v>1.0781143565734297</v>
      </c>
      <c r="W196" s="22">
        <v>2.083545321956207</v>
      </c>
    </row>
    <row r="197" spans="1:23" x14ac:dyDescent="0.35">
      <c r="A197" s="11">
        <v>0.97</v>
      </c>
      <c r="B197" s="24">
        <v>0.32</v>
      </c>
      <c r="D197" s="22">
        <v>0.215</v>
      </c>
      <c r="E197" s="22">
        <v>0.22</v>
      </c>
      <c r="G197" s="11">
        <v>0.11</v>
      </c>
      <c r="H197" s="22">
        <v>1.4</v>
      </c>
      <c r="I197" s="80"/>
      <c r="J197" s="11">
        <v>3.01</v>
      </c>
      <c r="K197" s="22">
        <v>1.72</v>
      </c>
      <c r="L197" s="81"/>
      <c r="M197" s="22">
        <v>1.0243086406094712</v>
      </c>
      <c r="N197" s="22">
        <v>0.57545266336825251</v>
      </c>
      <c r="P197" s="22">
        <v>0.9419444053035354</v>
      </c>
      <c r="Q197" s="22">
        <v>0.99860090335822183</v>
      </c>
      <c r="S197" s="22">
        <v>0.71258715953852902</v>
      </c>
      <c r="T197" s="22">
        <v>0.95690275709459605</v>
      </c>
      <c r="V197" s="22">
        <v>1.1534612250890111</v>
      </c>
      <c r="W197" s="22">
        <v>1.5701694455346717</v>
      </c>
    </row>
    <row r="198" spans="1:23" x14ac:dyDescent="0.35">
      <c r="A198" s="11">
        <v>0.32</v>
      </c>
      <c r="B198" s="24">
        <v>0.32</v>
      </c>
      <c r="D198" s="22">
        <v>0.43</v>
      </c>
      <c r="E198" s="22">
        <v>1.94</v>
      </c>
      <c r="G198" s="11">
        <v>0.11</v>
      </c>
      <c r="H198" s="22">
        <v>0.11</v>
      </c>
      <c r="I198" s="80"/>
      <c r="J198" s="11">
        <v>0.43</v>
      </c>
      <c r="K198" s="22">
        <v>1.18</v>
      </c>
      <c r="L198" s="81"/>
      <c r="M198" s="22">
        <v>1.1452602144083757</v>
      </c>
      <c r="N198" s="22">
        <v>0.67258751158094732</v>
      </c>
      <c r="P198" s="22">
        <v>1.2479593313651629</v>
      </c>
      <c r="Q198" s="22">
        <v>1.0900453636166376</v>
      </c>
      <c r="S198" s="22">
        <v>0.91618349083525152</v>
      </c>
      <c r="T198" s="22">
        <v>0.75330642579787355</v>
      </c>
      <c r="V198" s="22">
        <v>0.73893231180875518</v>
      </c>
      <c r="W198" s="22">
        <v>1.7993594309498544</v>
      </c>
    </row>
    <row r="199" spans="1:23" x14ac:dyDescent="0.35">
      <c r="A199" s="11">
        <v>1.94</v>
      </c>
      <c r="B199" s="24">
        <v>3.87</v>
      </c>
      <c r="D199" s="22">
        <v>0.215</v>
      </c>
      <c r="E199" s="22">
        <v>0.22</v>
      </c>
      <c r="G199" s="11">
        <v>2.37</v>
      </c>
      <c r="H199" s="22">
        <v>1.29</v>
      </c>
      <c r="I199" s="80"/>
      <c r="J199" s="11">
        <v>0.54</v>
      </c>
      <c r="K199" s="22">
        <v>0.65</v>
      </c>
      <c r="L199" s="81"/>
      <c r="M199" s="22">
        <v>0.81642312314260446</v>
      </c>
      <c r="N199" s="22">
        <v>0.64301167680830296</v>
      </c>
      <c r="P199" s="22">
        <v>0.97794616131078571</v>
      </c>
      <c r="Q199" s="22">
        <v>0.87259475733284575</v>
      </c>
      <c r="S199" s="22">
        <v>1.149301290169999</v>
      </c>
      <c r="T199" s="22">
        <v>1.0450599685460769</v>
      </c>
      <c r="V199" s="22">
        <v>1.0223915920763762</v>
      </c>
      <c r="W199" s="22">
        <v>0.66624995760227546</v>
      </c>
    </row>
    <row r="200" spans="1:23" x14ac:dyDescent="0.35">
      <c r="A200" s="11">
        <v>0.11</v>
      </c>
      <c r="B200" s="24">
        <v>0.43</v>
      </c>
      <c r="D200" s="22">
        <v>1.075</v>
      </c>
      <c r="E200" s="22">
        <v>0.32</v>
      </c>
      <c r="G200" s="11">
        <v>0.11</v>
      </c>
      <c r="H200" s="22">
        <v>0.97</v>
      </c>
      <c r="I200" s="80"/>
      <c r="J200" s="11">
        <v>1.51</v>
      </c>
      <c r="K200" s="22">
        <v>0.32</v>
      </c>
      <c r="L200" s="81"/>
      <c r="M200" s="22">
        <v>1.2645487040675452</v>
      </c>
      <c r="N200" s="22">
        <v>0.70816859199270732</v>
      </c>
      <c r="P200" s="22">
        <v>1.6511789986463663</v>
      </c>
      <c r="Q200" s="22">
        <v>1.0047212018794545</v>
      </c>
      <c r="S200" s="22">
        <v>1.2419376209100077</v>
      </c>
      <c r="T200" s="22">
        <v>0.97950194986853234</v>
      </c>
      <c r="V200" s="22">
        <v>1.0747225361257828</v>
      </c>
      <c r="W200" s="22">
        <v>0.96109584793026437</v>
      </c>
    </row>
    <row r="201" spans="1:23" x14ac:dyDescent="0.35">
      <c r="A201" s="11">
        <v>2.69</v>
      </c>
      <c r="B201" s="24">
        <v>0.11</v>
      </c>
      <c r="D201" s="22">
        <v>0.215</v>
      </c>
      <c r="E201" s="22">
        <v>0.65</v>
      </c>
      <c r="G201" s="11">
        <v>0.97</v>
      </c>
      <c r="H201" s="22">
        <v>1.18</v>
      </c>
      <c r="I201" s="80"/>
      <c r="J201" s="11">
        <v>0.43</v>
      </c>
      <c r="K201" s="22">
        <v>0.65</v>
      </c>
      <c r="L201" s="81"/>
      <c r="M201" s="22">
        <v>1.0129694305658241</v>
      </c>
      <c r="N201" s="22">
        <v>0.9973211695161236</v>
      </c>
      <c r="P201" s="22">
        <v>1.1579549413470371</v>
      </c>
      <c r="Q201" s="22">
        <v>1.1004858728587401</v>
      </c>
      <c r="S201" s="22">
        <v>0.62666950773131214</v>
      </c>
      <c r="T201" s="22">
        <v>1.0328441886682735</v>
      </c>
      <c r="V201" s="22">
        <v>0.89035286750727061</v>
      </c>
      <c r="W201" s="22">
        <v>0.75904040624288327</v>
      </c>
    </row>
    <row r="202" spans="1:23" x14ac:dyDescent="0.35">
      <c r="A202" s="11">
        <v>0.11</v>
      </c>
      <c r="B202" s="24">
        <v>1.29</v>
      </c>
      <c r="D202" s="22">
        <v>0.32300000000000001</v>
      </c>
      <c r="E202" s="22">
        <v>0.22</v>
      </c>
      <c r="G202" s="11">
        <v>2.37</v>
      </c>
      <c r="H202" s="22">
        <v>0.22</v>
      </c>
      <c r="I202" s="80"/>
      <c r="J202" s="11">
        <v>0.75</v>
      </c>
      <c r="K202" s="22">
        <v>0.32</v>
      </c>
      <c r="L202" s="81"/>
      <c r="M202" s="22">
        <v>0.83910154322989905</v>
      </c>
      <c r="N202" s="22">
        <v>0.73564259079166117</v>
      </c>
      <c r="P202" s="22">
        <v>0.71992157600682272</v>
      </c>
      <c r="Q202" s="22">
        <v>1.0767247138939551</v>
      </c>
      <c r="S202" s="22">
        <v>0.70709005859351748</v>
      </c>
      <c r="T202" s="22">
        <v>0.69222752640885676</v>
      </c>
      <c r="V202" s="22">
        <v>0.95867382223844078</v>
      </c>
      <c r="W202" s="22">
        <v>0.71058586387180867</v>
      </c>
    </row>
    <row r="203" spans="1:23" x14ac:dyDescent="0.35">
      <c r="A203" s="11">
        <v>0.22</v>
      </c>
      <c r="B203" s="24">
        <v>0.22</v>
      </c>
      <c r="D203" s="22">
        <v>0.64500000000000002</v>
      </c>
      <c r="E203" s="22">
        <v>0.22</v>
      </c>
      <c r="G203" s="11">
        <v>4.5199999999999996</v>
      </c>
      <c r="H203" s="22">
        <v>0.75</v>
      </c>
      <c r="I203" s="80"/>
      <c r="J203" s="11">
        <v>1.18</v>
      </c>
      <c r="K203" s="22">
        <v>0.65</v>
      </c>
      <c r="L203" s="81"/>
      <c r="M203" s="22">
        <v>1.2219132743034311</v>
      </c>
      <c r="N203" s="22">
        <v>0.62769830042855823</v>
      </c>
      <c r="P203" s="22">
        <v>1.0199602105712469</v>
      </c>
      <c r="Q203" s="22">
        <v>1.1246070493835978</v>
      </c>
      <c r="S203" s="22">
        <v>1.1696609232996713</v>
      </c>
      <c r="T203" s="22">
        <v>0.99762202335394057</v>
      </c>
      <c r="V203" s="22">
        <v>1.0284484143043167</v>
      </c>
      <c r="W203" s="22">
        <v>0.93686857674472701</v>
      </c>
    </row>
    <row r="204" spans="1:23" x14ac:dyDescent="0.35">
      <c r="A204" s="11">
        <v>0.11</v>
      </c>
      <c r="B204" s="24">
        <v>0.43</v>
      </c>
      <c r="D204" s="22">
        <v>0.215</v>
      </c>
      <c r="E204" s="22">
        <v>0.32</v>
      </c>
      <c r="G204" s="11">
        <v>0.32</v>
      </c>
      <c r="H204" s="22">
        <v>2.04</v>
      </c>
      <c r="I204" s="80"/>
      <c r="J204" s="11">
        <v>0.11</v>
      </c>
      <c r="K204" s="22">
        <v>0.75</v>
      </c>
      <c r="L204" s="81"/>
      <c r="M204" s="22">
        <v>1.1036831109150023</v>
      </c>
      <c r="N204" s="22">
        <v>0.65457177466360061</v>
      </c>
      <c r="P204" s="22">
        <v>1.4099672333977893</v>
      </c>
      <c r="Q204" s="22">
        <v>0.9878003765560468</v>
      </c>
      <c r="S204" s="22">
        <v>0.9229021697680434</v>
      </c>
      <c r="T204" s="22">
        <v>1.061958464043705</v>
      </c>
      <c r="V204" s="22">
        <v>0.96909155647049861</v>
      </c>
      <c r="W204" s="22">
        <v>1.2668440102917449</v>
      </c>
    </row>
    <row r="205" spans="1:23" x14ac:dyDescent="0.35">
      <c r="A205" s="11">
        <v>0.11</v>
      </c>
      <c r="B205" s="24">
        <v>0.86</v>
      </c>
      <c r="D205" s="22">
        <v>0.32300000000000001</v>
      </c>
      <c r="E205" s="22">
        <v>1.18</v>
      </c>
      <c r="G205" s="11">
        <v>0.11</v>
      </c>
      <c r="H205" s="22">
        <v>1.08</v>
      </c>
      <c r="I205" s="80"/>
      <c r="J205" s="11">
        <v>0.43</v>
      </c>
      <c r="K205" s="22">
        <v>0.65</v>
      </c>
      <c r="L205" s="81"/>
      <c r="M205" s="22">
        <v>0.77106628296801527</v>
      </c>
      <c r="N205" s="22">
        <v>0.69060324849829413</v>
      </c>
      <c r="P205" s="22">
        <v>0.81593825927815933</v>
      </c>
      <c r="Q205" s="22">
        <v>0.8545938793292206</v>
      </c>
      <c r="S205" s="22">
        <v>1.7712880822814865</v>
      </c>
      <c r="T205" s="22">
        <v>1.0016939499798752</v>
      </c>
      <c r="V205" s="22">
        <v>0.78133006740433952</v>
      </c>
      <c r="W205" s="22">
        <v>1.0054317541997975</v>
      </c>
    </row>
    <row r="206" spans="1:23" x14ac:dyDescent="0.35">
      <c r="A206" s="11">
        <v>1.94</v>
      </c>
      <c r="B206" s="24">
        <v>1.83</v>
      </c>
      <c r="D206" s="22">
        <v>1.29</v>
      </c>
      <c r="E206" s="22">
        <v>0.32</v>
      </c>
      <c r="G206" s="11">
        <v>2.37</v>
      </c>
      <c r="H206" s="22">
        <v>0.22</v>
      </c>
      <c r="I206" s="80"/>
      <c r="J206" s="11">
        <v>0.22</v>
      </c>
      <c r="K206" s="22">
        <v>2.04</v>
      </c>
      <c r="L206" s="81"/>
      <c r="M206" s="22">
        <v>1.0583262707404133</v>
      </c>
      <c r="N206" s="22">
        <v>0.66958488876138955</v>
      </c>
      <c r="P206" s="22">
        <v>1.51077215021809</v>
      </c>
      <c r="Q206" s="22">
        <v>1.2549334061298438</v>
      </c>
      <c r="S206" s="22">
        <v>1.3197114194653556</v>
      </c>
      <c r="T206" s="22">
        <v>1.0383412896132851</v>
      </c>
      <c r="V206" s="22">
        <v>0.86006875636756752</v>
      </c>
      <c r="W206" s="22">
        <v>1.2203276496155133</v>
      </c>
    </row>
    <row r="207" spans="1:23" x14ac:dyDescent="0.35">
      <c r="A207" s="11">
        <v>0.65</v>
      </c>
      <c r="B207" s="24">
        <v>0.22</v>
      </c>
      <c r="D207" s="22">
        <v>0.215</v>
      </c>
      <c r="E207" s="22">
        <v>0.22</v>
      </c>
      <c r="G207" s="11">
        <v>0.43</v>
      </c>
      <c r="H207" s="22">
        <v>1.83</v>
      </c>
      <c r="I207" s="80"/>
      <c r="J207" s="11">
        <v>1.94</v>
      </c>
      <c r="K207" s="22">
        <v>0.54</v>
      </c>
      <c r="L207" s="81"/>
      <c r="M207" s="22">
        <v>1.2246346847139067</v>
      </c>
      <c r="N207" s="22">
        <v>0.70816859199270732</v>
      </c>
      <c r="P207" s="22">
        <v>0.9419444053035354</v>
      </c>
      <c r="Q207" s="22">
        <v>0.71058685530021937</v>
      </c>
      <c r="S207" s="22">
        <v>0.58024954419565933</v>
      </c>
      <c r="T207" s="22">
        <v>1.3881197867810546</v>
      </c>
      <c r="V207" s="22">
        <v>1.07399571745843</v>
      </c>
      <c r="W207" s="22">
        <v>1.0950726575862857</v>
      </c>
    </row>
    <row r="208" spans="1:23" x14ac:dyDescent="0.35">
      <c r="A208" s="11">
        <v>0.43</v>
      </c>
      <c r="B208" s="24">
        <v>1.61</v>
      </c>
      <c r="D208" s="22">
        <v>1.075</v>
      </c>
      <c r="E208" s="22">
        <v>1.08</v>
      </c>
      <c r="G208" s="11">
        <v>0.43</v>
      </c>
      <c r="H208" s="22">
        <v>0.97</v>
      </c>
      <c r="I208" s="80"/>
      <c r="J208" s="11">
        <v>0.11</v>
      </c>
      <c r="K208" s="22">
        <v>0.43</v>
      </c>
      <c r="L208" s="81"/>
      <c r="M208" s="22">
        <v>1.0885641641901391</v>
      </c>
      <c r="N208" s="22">
        <v>0.67559013440050519</v>
      </c>
      <c r="P208" s="22">
        <v>1.0211482685194861</v>
      </c>
      <c r="Q208" s="22">
        <v>0.94459826934734636</v>
      </c>
      <c r="S208" s="22">
        <v>1.4811633101836568</v>
      </c>
      <c r="T208" s="22">
        <v>1.124258941420502</v>
      </c>
      <c r="V208" s="22">
        <v>1.0660007121175485</v>
      </c>
      <c r="W208" s="22">
        <v>0.84189767369742086</v>
      </c>
    </row>
    <row r="209" spans="1:23" x14ac:dyDescent="0.35">
      <c r="A209" s="11">
        <v>0.65</v>
      </c>
      <c r="B209" s="24">
        <v>0.11</v>
      </c>
      <c r="D209" s="22">
        <v>1.1830000000000001</v>
      </c>
      <c r="E209" s="22">
        <v>0.54</v>
      </c>
      <c r="G209" s="11">
        <v>0.22</v>
      </c>
      <c r="H209" s="22">
        <v>0.54</v>
      </c>
      <c r="I209" s="80"/>
      <c r="J209" s="11">
        <v>0.11</v>
      </c>
      <c r="K209" s="22">
        <v>0.22</v>
      </c>
      <c r="L209" s="81"/>
      <c r="M209" s="22">
        <v>0.90713680349178272</v>
      </c>
      <c r="N209" s="22">
        <v>0.83112599645359919</v>
      </c>
      <c r="P209" s="22">
        <v>1.2250622145445518</v>
      </c>
      <c r="Q209" s="22">
        <v>0.65658422128934391</v>
      </c>
      <c r="S209" s="22">
        <v>1.2521174374748438</v>
      </c>
      <c r="T209" s="22">
        <v>1.3111603735508934</v>
      </c>
      <c r="V209" s="22">
        <v>1.1144552899410733</v>
      </c>
      <c r="W209" s="22">
        <v>1.502090813503312</v>
      </c>
    </row>
    <row r="210" spans="1:23" x14ac:dyDescent="0.35">
      <c r="A210" s="11">
        <v>0.75</v>
      </c>
      <c r="B210" s="24">
        <v>0.54</v>
      </c>
      <c r="D210" s="22">
        <v>0.86</v>
      </c>
      <c r="E210" s="22">
        <v>1.4</v>
      </c>
      <c r="G210" s="11">
        <v>1.4</v>
      </c>
      <c r="H210" s="22">
        <v>0.43</v>
      </c>
      <c r="I210" s="80"/>
      <c r="J210" s="11">
        <v>3.55</v>
      </c>
      <c r="K210" s="22">
        <v>0.86</v>
      </c>
      <c r="L210" s="81"/>
      <c r="M210" s="22">
        <v>1.1612862979367304</v>
      </c>
      <c r="N210" s="22">
        <v>0.97179887554988231</v>
      </c>
      <c r="P210" s="22">
        <v>1.2974617458751321</v>
      </c>
      <c r="Q210" s="22">
        <v>0.90859651334009606</v>
      </c>
      <c r="S210" s="22">
        <v>0.68123332451883378</v>
      </c>
      <c r="T210" s="22">
        <v>0.86528440801107098</v>
      </c>
      <c r="V210" s="22">
        <v>0.92499789065109095</v>
      </c>
      <c r="W210" s="22">
        <v>1.0994335663996824</v>
      </c>
    </row>
    <row r="211" spans="1:23" x14ac:dyDescent="0.35">
      <c r="A211" s="11">
        <v>0.54</v>
      </c>
      <c r="B211" s="24">
        <v>0.65</v>
      </c>
      <c r="D211" s="22">
        <v>0.43</v>
      </c>
      <c r="E211" s="22">
        <v>0.22</v>
      </c>
      <c r="G211" s="11">
        <v>0.22</v>
      </c>
      <c r="H211" s="22">
        <v>0.22</v>
      </c>
      <c r="I211" s="80"/>
      <c r="J211" s="11">
        <v>0.65</v>
      </c>
      <c r="K211" s="22">
        <v>0.32</v>
      </c>
      <c r="L211" s="81"/>
      <c r="M211" s="22">
        <v>1.0583262707404133</v>
      </c>
      <c r="N211" s="22">
        <v>0.8895270102939985</v>
      </c>
      <c r="P211" s="22">
        <v>0.62692904024009521</v>
      </c>
      <c r="Q211" s="22">
        <v>0.95359870834915894</v>
      </c>
      <c r="S211" s="22">
        <v>1.0892403724374657</v>
      </c>
      <c r="T211" s="22">
        <v>1.0994201890023019</v>
      </c>
      <c r="V211" s="22">
        <v>1.0618820730025489</v>
      </c>
      <c r="W211" s="22">
        <v>1.2435858299536291</v>
      </c>
    </row>
    <row r="212" spans="1:23" x14ac:dyDescent="0.35">
      <c r="A212" s="11">
        <v>0.54</v>
      </c>
      <c r="B212" s="24">
        <v>0.11</v>
      </c>
      <c r="D212" s="22">
        <v>0.32300000000000001</v>
      </c>
      <c r="E212" s="22">
        <v>3.01</v>
      </c>
      <c r="G212" s="11">
        <v>0.11</v>
      </c>
      <c r="H212" s="22">
        <v>0.11</v>
      </c>
      <c r="I212" s="80"/>
      <c r="J212" s="11">
        <v>2.2599999999999998</v>
      </c>
      <c r="K212" s="22">
        <v>0.22</v>
      </c>
      <c r="L212" s="81"/>
      <c r="M212" s="22">
        <v>1.0184122513867746</v>
      </c>
      <c r="N212" s="22">
        <v>0.73564259079166117</v>
      </c>
      <c r="P212" s="22">
        <v>1.1999689906074982</v>
      </c>
      <c r="Q212" s="22">
        <v>0.94459826934734636</v>
      </c>
      <c r="S212" s="22">
        <v>1.4658935853364026</v>
      </c>
      <c r="T212" s="22">
        <v>1.3030165202990245</v>
      </c>
      <c r="V212" s="22">
        <v>1.3404958954878172</v>
      </c>
      <c r="W212" s="22">
        <v>1.0659999321636409</v>
      </c>
    </row>
    <row r="213" spans="1:23" x14ac:dyDescent="0.35">
      <c r="A213" s="11">
        <v>0.11</v>
      </c>
      <c r="B213" s="24">
        <v>0.54</v>
      </c>
      <c r="D213" s="22">
        <v>0.215</v>
      </c>
      <c r="E213" s="22">
        <v>1.29</v>
      </c>
      <c r="G213" s="11">
        <v>0.22</v>
      </c>
      <c r="H213" s="22">
        <v>2.04</v>
      </c>
      <c r="I213" s="80"/>
      <c r="J213" s="11">
        <v>1.61</v>
      </c>
      <c r="K213" s="22">
        <v>0.97</v>
      </c>
      <c r="L213" s="81"/>
      <c r="M213" s="22">
        <v>1.1440506986703867</v>
      </c>
      <c r="N213" s="22">
        <v>1.0096319230763104</v>
      </c>
      <c r="P213" s="22">
        <v>0.79793738127453417</v>
      </c>
      <c r="Q213" s="22">
        <v>0.8905956353364709</v>
      </c>
      <c r="S213" s="22">
        <v>1.5269724847254194</v>
      </c>
      <c r="T213" s="22">
        <v>1.0287722620423392</v>
      </c>
      <c r="V213" s="22">
        <v>1.3082736012351732</v>
      </c>
      <c r="W213" s="22">
        <v>1.276050373342249</v>
      </c>
    </row>
    <row r="214" spans="1:23" x14ac:dyDescent="0.35">
      <c r="A214" s="11">
        <v>0.32</v>
      </c>
      <c r="B214" s="24">
        <v>1.83</v>
      </c>
      <c r="D214" s="22">
        <v>1.72</v>
      </c>
      <c r="E214" s="22">
        <v>4.5199999999999996</v>
      </c>
      <c r="G214" s="11">
        <v>1.4</v>
      </c>
      <c r="H214" s="22">
        <v>0.75</v>
      </c>
      <c r="I214" s="80"/>
      <c r="J214" s="11">
        <v>0.22</v>
      </c>
      <c r="K214" s="22">
        <v>0.65</v>
      </c>
      <c r="L214" s="81"/>
      <c r="M214" s="22">
        <v>1.2095157379890435</v>
      </c>
      <c r="N214" s="22">
        <v>0.84073438947618417</v>
      </c>
      <c r="P214" s="22">
        <v>0.78670483340027209</v>
      </c>
      <c r="Q214" s="22">
        <v>0.75558905030928225</v>
      </c>
      <c r="S214" s="22">
        <v>0.7219525907781783</v>
      </c>
      <c r="T214" s="22">
        <v>0.97726239022426831</v>
      </c>
      <c r="V214" s="22">
        <v>1.150796223308717</v>
      </c>
      <c r="W214" s="22">
        <v>0.93686857674472701</v>
      </c>
    </row>
    <row r="215" spans="1:23" x14ac:dyDescent="0.35">
      <c r="A215" s="11">
        <v>0.11</v>
      </c>
      <c r="B215" s="24">
        <v>0.22</v>
      </c>
      <c r="D215" s="22">
        <v>0.96799999999999997</v>
      </c>
      <c r="E215" s="22">
        <v>0.22</v>
      </c>
      <c r="G215" s="11">
        <v>0.43</v>
      </c>
      <c r="H215" s="22">
        <v>1.18</v>
      </c>
      <c r="I215" s="80"/>
      <c r="J215" s="11">
        <v>0.54</v>
      </c>
      <c r="K215" s="22">
        <v>0.22</v>
      </c>
      <c r="L215" s="81"/>
      <c r="M215" s="22">
        <v>1.0810046908277078</v>
      </c>
      <c r="N215" s="22">
        <v>1.19609480017085</v>
      </c>
      <c r="P215" s="22">
        <v>0.82393064911176894</v>
      </c>
      <c r="Q215" s="22">
        <v>0.67818527489369418</v>
      </c>
      <c r="S215" s="22">
        <v>0.6871376181264387</v>
      </c>
      <c r="T215" s="22">
        <v>1.3956528510390331</v>
      </c>
      <c r="V215" s="22">
        <v>1.1096098321587209</v>
      </c>
      <c r="W215" s="22">
        <v>0.98120448301426022</v>
      </c>
    </row>
    <row r="216" spans="1:23" x14ac:dyDescent="0.35">
      <c r="A216" s="11">
        <v>2.58</v>
      </c>
      <c r="B216" s="24">
        <v>0.32</v>
      </c>
      <c r="D216" s="22">
        <v>0.32300000000000001</v>
      </c>
      <c r="E216" s="22">
        <v>1.29</v>
      </c>
      <c r="G216" s="11">
        <v>0.22</v>
      </c>
      <c r="H216" s="22">
        <v>0.65</v>
      </c>
      <c r="I216" s="80"/>
      <c r="J216" s="11">
        <v>2.2599999999999998</v>
      </c>
      <c r="K216" s="22">
        <v>0.54</v>
      </c>
      <c r="L216" s="81"/>
      <c r="M216" s="22">
        <v>0.89700710918612436</v>
      </c>
      <c r="N216" s="22">
        <v>1.1009116567908677</v>
      </c>
      <c r="P216" s="22">
        <v>0.6479180639923221</v>
      </c>
      <c r="Q216" s="22">
        <v>0.65658422128934391</v>
      </c>
      <c r="S216" s="22">
        <v>0.69222752640885676</v>
      </c>
      <c r="T216" s="22">
        <v>1.1130611431991824</v>
      </c>
      <c r="V216" s="22">
        <v>1.3312895257013475</v>
      </c>
      <c r="W216" s="22">
        <v>1.1725999253800048</v>
      </c>
    </row>
    <row r="217" spans="1:23" x14ac:dyDescent="0.35">
      <c r="A217" s="11">
        <v>6.02</v>
      </c>
      <c r="B217" s="24">
        <v>0.11</v>
      </c>
      <c r="D217" s="22">
        <v>0.96799999999999997</v>
      </c>
      <c r="E217" s="22">
        <v>0.65</v>
      </c>
      <c r="G217" s="11">
        <v>0.65</v>
      </c>
      <c r="H217" s="22">
        <v>1.4</v>
      </c>
      <c r="I217" s="80"/>
      <c r="J217" s="11">
        <v>0.43</v>
      </c>
      <c r="K217" s="22">
        <v>0.22</v>
      </c>
      <c r="L217" s="81"/>
      <c r="M217" s="22">
        <v>1.126361531002297</v>
      </c>
      <c r="N217" s="22">
        <v>0.88577373176955121</v>
      </c>
      <c r="P217" s="22">
        <v>1.5319771845063608</v>
      </c>
      <c r="Q217" s="22">
        <v>0.45857456324946722</v>
      </c>
      <c r="S217" s="22">
        <v>0.5564287734339427</v>
      </c>
      <c r="T217" s="22">
        <v>1.096366244032851</v>
      </c>
      <c r="V217" s="22">
        <v>1.0478302454337267</v>
      </c>
      <c r="W217" s="22">
        <v>1.1629090169057898</v>
      </c>
    </row>
    <row r="218" spans="1:23" x14ac:dyDescent="0.35">
      <c r="A218" s="11">
        <v>0.22</v>
      </c>
      <c r="B218" s="24">
        <v>0.54</v>
      </c>
      <c r="D218" s="22">
        <v>0.215</v>
      </c>
      <c r="E218" s="22">
        <v>0.22</v>
      </c>
      <c r="G218" s="11">
        <v>0.65</v>
      </c>
      <c r="H218" s="22">
        <v>0.11</v>
      </c>
      <c r="I218" s="80"/>
      <c r="J218" s="11">
        <v>2.15</v>
      </c>
      <c r="K218" s="22">
        <v>1.61</v>
      </c>
      <c r="L218" s="81"/>
      <c r="M218" s="22">
        <v>1.0734452174652762</v>
      </c>
      <c r="N218" s="22">
        <v>0.64556390620492721</v>
      </c>
      <c r="P218" s="22">
        <v>0.81593825927815933</v>
      </c>
      <c r="Q218" s="22">
        <v>0.62562271112310863</v>
      </c>
      <c r="S218" s="22">
        <v>0.77020492129550144</v>
      </c>
      <c r="T218" s="22">
        <v>1.0179816564836128</v>
      </c>
      <c r="V218" s="22">
        <v>1.0514643387704909</v>
      </c>
      <c r="W218" s="22">
        <v>1.1047635660605004</v>
      </c>
    </row>
    <row r="219" spans="1:23" x14ac:dyDescent="0.35">
      <c r="A219" s="11">
        <v>0.11</v>
      </c>
      <c r="B219" s="24">
        <v>0.75</v>
      </c>
      <c r="D219" s="22">
        <v>0.32300000000000001</v>
      </c>
      <c r="E219" s="22">
        <v>0.43</v>
      </c>
      <c r="G219" s="11">
        <v>0.22</v>
      </c>
      <c r="H219" s="22">
        <v>0.22</v>
      </c>
      <c r="I219" s="80"/>
      <c r="J219" s="11">
        <v>0.43</v>
      </c>
      <c r="K219" s="22">
        <v>0.75</v>
      </c>
      <c r="L219" s="81"/>
      <c r="M219" s="22">
        <v>1.0734452174652762</v>
      </c>
      <c r="N219" s="22">
        <v>0.59046577746604145</v>
      </c>
      <c r="P219" s="22">
        <v>0.83995143053499532</v>
      </c>
      <c r="Q219" s="22">
        <v>0.90355626749908102</v>
      </c>
      <c r="S219" s="22">
        <v>0.87546422457590711</v>
      </c>
      <c r="T219" s="22">
        <v>0.78384587549238194</v>
      </c>
      <c r="V219" s="22">
        <v>0.98726202315432043</v>
      </c>
      <c r="W219" s="22">
        <v>1.0313549343683224</v>
      </c>
    </row>
    <row r="220" spans="1:23" x14ac:dyDescent="0.35">
      <c r="A220" s="11">
        <v>1.61</v>
      </c>
      <c r="B220" s="24">
        <v>0.43</v>
      </c>
      <c r="D220" s="22">
        <v>0.32300000000000001</v>
      </c>
      <c r="E220" s="22">
        <v>0.43</v>
      </c>
      <c r="G220" s="11">
        <v>0.22</v>
      </c>
      <c r="H220" s="22">
        <v>0.22</v>
      </c>
      <c r="I220" s="80"/>
      <c r="J220" s="11">
        <v>1.83</v>
      </c>
      <c r="K220" s="22">
        <v>0.54</v>
      </c>
      <c r="L220" s="81"/>
      <c r="M220" s="22">
        <v>1.1490399510895914</v>
      </c>
      <c r="N220" s="22">
        <v>0.72062947669387223</v>
      </c>
      <c r="P220" s="22">
        <v>1.5599865506800012</v>
      </c>
      <c r="Q220" s="22">
        <v>0.63246304476448612</v>
      </c>
      <c r="S220" s="22">
        <v>0.51917064480664254</v>
      </c>
      <c r="T220" s="22">
        <v>1.109600005567138</v>
      </c>
      <c r="V220" s="22">
        <v>1.2297771851610626</v>
      </c>
      <c r="W220" s="22">
        <v>0.78011813217430082</v>
      </c>
    </row>
    <row r="221" spans="1:23" x14ac:dyDescent="0.35">
      <c r="A221" s="11">
        <v>0.43</v>
      </c>
      <c r="B221" s="24">
        <v>0.11</v>
      </c>
      <c r="D221" s="22">
        <v>0.43</v>
      </c>
      <c r="E221" s="22">
        <v>0.54</v>
      </c>
      <c r="G221" s="11">
        <v>3.01</v>
      </c>
      <c r="H221" s="22">
        <v>0.32</v>
      </c>
      <c r="I221" s="80"/>
      <c r="J221" s="11">
        <v>0.43</v>
      </c>
      <c r="K221" s="22">
        <v>3.23</v>
      </c>
      <c r="L221" s="81"/>
      <c r="M221" s="22">
        <v>1.1339210043647283</v>
      </c>
      <c r="N221" s="22">
        <v>0.72062947669387223</v>
      </c>
      <c r="P221" s="22">
        <v>0.58192684523103233</v>
      </c>
      <c r="Q221" s="22">
        <v>1.4126210974416002</v>
      </c>
      <c r="S221" s="22">
        <v>1.0420060235766262</v>
      </c>
      <c r="T221" s="22">
        <v>0.87546422457590711</v>
      </c>
      <c r="V221" s="22">
        <v>0.76921642294845827</v>
      </c>
      <c r="W221" s="22">
        <v>1.0652731140280747</v>
      </c>
    </row>
    <row r="222" spans="1:23" x14ac:dyDescent="0.35">
      <c r="A222" s="11">
        <v>0.22</v>
      </c>
      <c r="B222" s="24">
        <v>0.32</v>
      </c>
      <c r="D222" s="22">
        <v>0.43</v>
      </c>
      <c r="E222" s="22">
        <v>0.22</v>
      </c>
      <c r="G222" s="11">
        <v>0.22</v>
      </c>
      <c r="H222" s="22">
        <v>0.32</v>
      </c>
      <c r="I222" s="80"/>
      <c r="J222" s="11">
        <v>0.11</v>
      </c>
      <c r="K222" s="22">
        <v>1.4</v>
      </c>
      <c r="L222" s="81"/>
      <c r="M222" s="22">
        <v>1.0432073240155502</v>
      </c>
      <c r="N222" s="22">
        <v>0.87076061767176227</v>
      </c>
      <c r="P222" s="22">
        <v>1.2749606483706006</v>
      </c>
      <c r="Q222" s="22">
        <v>0.5604595327499855</v>
      </c>
      <c r="S222" s="22">
        <v>0.74312660923303742</v>
      </c>
      <c r="T222" s="22">
        <v>1.757647128084606</v>
      </c>
      <c r="V222" s="22">
        <v>1.0660007121175485</v>
      </c>
      <c r="W222" s="22">
        <v>0.8181549479355944</v>
      </c>
    </row>
    <row r="223" spans="1:23" x14ac:dyDescent="0.35">
      <c r="A223" s="11">
        <v>0.97</v>
      </c>
      <c r="B223" s="24">
        <v>0.86</v>
      </c>
      <c r="D223" s="22">
        <v>0.43</v>
      </c>
      <c r="E223" s="22">
        <v>0.22</v>
      </c>
      <c r="G223" s="11">
        <v>1.4</v>
      </c>
      <c r="H223" s="22">
        <v>1.08</v>
      </c>
      <c r="I223" s="80"/>
      <c r="J223" s="11">
        <v>3.01</v>
      </c>
      <c r="K223" s="22">
        <v>1.61</v>
      </c>
      <c r="L223" s="81"/>
      <c r="M223" s="22">
        <v>1.0432073240155502</v>
      </c>
      <c r="N223" s="22">
        <v>0.88442255150075022</v>
      </c>
      <c r="P223" s="22">
        <v>1.3469641603851013</v>
      </c>
      <c r="Q223" s="22">
        <v>1.184729981915706</v>
      </c>
      <c r="S223" s="22">
        <v>0.64845431518006147</v>
      </c>
      <c r="T223" s="22">
        <v>1.0851684458115312</v>
      </c>
      <c r="V223" s="22">
        <v>1.2070035335840059</v>
      </c>
      <c r="W223" s="22">
        <v>1.0919231123321658</v>
      </c>
    </row>
    <row r="224" spans="1:23" x14ac:dyDescent="0.35">
      <c r="A224" s="11">
        <v>0.75</v>
      </c>
      <c r="B224" s="24">
        <v>0.22</v>
      </c>
      <c r="D224" s="22">
        <v>0.32300000000000001</v>
      </c>
      <c r="E224" s="22">
        <v>0.22</v>
      </c>
      <c r="G224" s="11">
        <v>1.94</v>
      </c>
      <c r="H224" s="22">
        <v>0.32</v>
      </c>
      <c r="I224" s="80"/>
      <c r="J224" s="11">
        <v>0.54</v>
      </c>
      <c r="K224" s="22">
        <v>1.08</v>
      </c>
      <c r="L224" s="81"/>
      <c r="M224" s="22">
        <v>1.028088377290687</v>
      </c>
      <c r="N224" s="22">
        <v>1.1860360137253314</v>
      </c>
      <c r="P224" s="22">
        <v>0.99594703931441086</v>
      </c>
      <c r="Q224" s="22">
        <v>1.2146114394017236</v>
      </c>
      <c r="S224" s="22">
        <v>0.76918693963901785</v>
      </c>
      <c r="T224" s="22">
        <v>1.0179816564836128</v>
      </c>
      <c r="V224" s="22">
        <v>0.72681866735287393</v>
      </c>
      <c r="W224" s="22">
        <v>0.81645903895260674</v>
      </c>
    </row>
    <row r="225" spans="1:23" x14ac:dyDescent="0.35">
      <c r="A225" s="11">
        <v>0.11</v>
      </c>
      <c r="B225" s="24">
        <v>0.43</v>
      </c>
      <c r="D225" s="22">
        <v>1.3979999999999999</v>
      </c>
      <c r="E225" s="22">
        <v>0.43</v>
      </c>
      <c r="G225" s="11">
        <v>0.11</v>
      </c>
      <c r="H225" s="22">
        <v>1.29</v>
      </c>
      <c r="I225" s="80"/>
      <c r="J225" s="11">
        <v>2.8</v>
      </c>
      <c r="K225" s="22">
        <v>0.43</v>
      </c>
      <c r="L225" s="81"/>
      <c r="M225" s="22">
        <v>1.0129694305658241</v>
      </c>
      <c r="N225" s="22">
        <v>0.9157999599651292</v>
      </c>
      <c r="P225" s="22">
        <v>1.5415176498482823</v>
      </c>
      <c r="Q225" s="22">
        <v>0.96259914735097152</v>
      </c>
      <c r="S225" s="22">
        <v>0.73294679266820129</v>
      </c>
      <c r="T225" s="22">
        <v>1.2368477126275896</v>
      </c>
      <c r="V225" s="22">
        <v>1.2682985745307651</v>
      </c>
      <c r="W225" s="22">
        <v>0.82978403810465218</v>
      </c>
    </row>
    <row r="226" spans="1:23" x14ac:dyDescent="0.35">
      <c r="A226" s="11">
        <v>0.32</v>
      </c>
      <c r="B226" s="24">
        <v>0.43</v>
      </c>
      <c r="D226" s="22">
        <v>0.32300000000000001</v>
      </c>
      <c r="E226" s="22">
        <v>0.86</v>
      </c>
      <c r="G226" s="11">
        <v>0.11</v>
      </c>
      <c r="H226" s="22">
        <v>0.22</v>
      </c>
      <c r="I226" s="80"/>
      <c r="J226" s="11">
        <v>0.11</v>
      </c>
      <c r="K226" s="22">
        <v>0.22</v>
      </c>
      <c r="L226" s="81"/>
      <c r="M226" s="22">
        <v>1.0734452174652762</v>
      </c>
      <c r="N226" s="22">
        <v>0.55548522161819314</v>
      </c>
      <c r="P226" s="22">
        <v>0.94795669855674625</v>
      </c>
      <c r="Q226" s="22">
        <v>0.89671593385770354</v>
      </c>
      <c r="S226" s="22">
        <v>0.77366605892754581</v>
      </c>
      <c r="T226" s="22">
        <v>0.93654312396492378</v>
      </c>
      <c r="V226" s="22">
        <v>1.1144552899410733</v>
      </c>
      <c r="W226" s="22">
        <v>0.87218176267934244</v>
      </c>
    </row>
    <row r="227" spans="1:23" x14ac:dyDescent="0.35">
      <c r="A227" s="11">
        <v>2.9</v>
      </c>
      <c r="B227" s="24">
        <v>0.11</v>
      </c>
      <c r="D227" s="22">
        <v>0.753</v>
      </c>
      <c r="E227" s="22">
        <v>0.22</v>
      </c>
      <c r="G227" s="11">
        <v>1.29</v>
      </c>
      <c r="H227" s="22">
        <v>0.22</v>
      </c>
      <c r="I227" s="80"/>
      <c r="J227" s="11">
        <v>0.32</v>
      </c>
      <c r="K227" s="22">
        <v>3.33</v>
      </c>
      <c r="L227" s="81"/>
      <c r="M227" s="22">
        <v>1.2749807773077007</v>
      </c>
      <c r="N227" s="22">
        <v>0.88577373176955121</v>
      </c>
      <c r="P227" s="22">
        <v>1.0422452975397347</v>
      </c>
      <c r="Q227" s="22">
        <v>0.98960046435640925</v>
      </c>
      <c r="S227" s="22">
        <v>1.136678317629602</v>
      </c>
      <c r="T227" s="22">
        <v>0.8042055086220542</v>
      </c>
      <c r="V227" s="22">
        <v>0.92863198398785529</v>
      </c>
      <c r="W227" s="22">
        <v>1.0315972070801778</v>
      </c>
    </row>
    <row r="228" spans="1:23" x14ac:dyDescent="0.35">
      <c r="A228" s="11">
        <v>0.43</v>
      </c>
      <c r="B228" s="24">
        <v>0.11</v>
      </c>
      <c r="D228" s="22">
        <v>5.375</v>
      </c>
      <c r="E228" s="22">
        <v>7.31</v>
      </c>
      <c r="G228" s="11">
        <v>0.11</v>
      </c>
      <c r="H228" s="22">
        <v>0.54</v>
      </c>
      <c r="I228" s="80"/>
      <c r="J228" s="11">
        <v>2.4700000000000002</v>
      </c>
      <c r="K228" s="22">
        <v>0.65</v>
      </c>
      <c r="L228" s="81"/>
      <c r="M228" s="22">
        <v>1.2089109801200488</v>
      </c>
      <c r="N228" s="22">
        <v>0.69810980554718871</v>
      </c>
      <c r="P228" s="22">
        <v>1.6446986825650616</v>
      </c>
      <c r="Q228" s="22">
        <v>0.75918922591000737</v>
      </c>
      <c r="S228" s="22">
        <v>0.93654312396492378</v>
      </c>
      <c r="T228" s="22">
        <v>0.78180991217941465</v>
      </c>
      <c r="V228" s="22">
        <v>1.2271121833807688</v>
      </c>
      <c r="W228" s="22">
        <v>0.72269949946457734</v>
      </c>
    </row>
    <row r="229" spans="1:23" x14ac:dyDescent="0.35">
      <c r="A229" s="11">
        <v>0.43</v>
      </c>
      <c r="B229" s="24">
        <v>0.75</v>
      </c>
      <c r="D229" s="22">
        <v>0.43</v>
      </c>
      <c r="E229" s="22">
        <v>0.22</v>
      </c>
      <c r="G229" s="11">
        <v>0.11</v>
      </c>
      <c r="H229" s="22">
        <v>0.11</v>
      </c>
      <c r="I229" s="80"/>
      <c r="J229" s="11">
        <v>0.75</v>
      </c>
      <c r="K229" s="22">
        <v>0.97</v>
      </c>
      <c r="L229" s="81"/>
      <c r="M229" s="22">
        <v>1.2145049904082483</v>
      </c>
      <c r="N229" s="22">
        <v>1.3789545298819199</v>
      </c>
      <c r="P229" s="22">
        <v>0.42891938220021847</v>
      </c>
      <c r="Q229" s="22">
        <v>0.94459826934734636</v>
      </c>
      <c r="S229" s="22">
        <v>1.0994201890023019</v>
      </c>
      <c r="T229" s="22">
        <v>0.91618349083525152</v>
      </c>
      <c r="V229" s="22">
        <v>0.98629293159785003</v>
      </c>
      <c r="W229" s="22">
        <v>1.0202103896229753</v>
      </c>
    </row>
    <row r="230" spans="1:23" x14ac:dyDescent="0.35">
      <c r="A230" s="11">
        <v>0.32</v>
      </c>
      <c r="B230" s="24">
        <v>0.32</v>
      </c>
      <c r="D230" s="22">
        <v>0.32300000000000001</v>
      </c>
      <c r="E230" s="22">
        <v>1.08</v>
      </c>
      <c r="G230" s="11">
        <v>0.11</v>
      </c>
      <c r="H230" s="22">
        <v>0.11</v>
      </c>
      <c r="I230" s="80"/>
      <c r="J230" s="11">
        <v>0.32</v>
      </c>
      <c r="K230" s="22">
        <v>2.15</v>
      </c>
      <c r="L230" s="81"/>
      <c r="M230" s="22">
        <v>1.2851104716133588</v>
      </c>
      <c r="N230" s="22">
        <v>0.48747581475520896</v>
      </c>
      <c r="P230" s="22">
        <v>0.74393474726365871</v>
      </c>
      <c r="Q230" s="22">
        <v>1.0706044153727223</v>
      </c>
      <c r="S230" s="22">
        <v>0.71258715953852902</v>
      </c>
      <c r="T230" s="22">
        <v>0.83474495831656259</v>
      </c>
      <c r="V230" s="22">
        <v>0.79950053408816135</v>
      </c>
      <c r="W230" s="22">
        <v>1.2040953779212034</v>
      </c>
    </row>
    <row r="231" spans="1:23" x14ac:dyDescent="0.35">
      <c r="A231" s="11">
        <v>0.86</v>
      </c>
      <c r="B231" s="24">
        <v>0.32</v>
      </c>
      <c r="D231" s="22">
        <v>1.29</v>
      </c>
      <c r="E231" s="22">
        <v>0.22</v>
      </c>
      <c r="G231" s="11">
        <v>0.32</v>
      </c>
      <c r="H231" s="22">
        <v>0.65</v>
      </c>
      <c r="I231" s="80"/>
      <c r="J231" s="11">
        <v>0.22</v>
      </c>
      <c r="K231" s="22">
        <v>0.43</v>
      </c>
      <c r="L231" s="81"/>
      <c r="M231" s="22">
        <v>0.9524936436663719</v>
      </c>
      <c r="N231" s="22">
        <v>0.7405969184439315</v>
      </c>
      <c r="P231" s="22">
        <v>0.65393035724553294</v>
      </c>
      <c r="Q231" s="22">
        <v>1.034602659365472</v>
      </c>
      <c r="S231" s="22">
        <v>0.54971009450115094</v>
      </c>
      <c r="T231" s="22">
        <v>1.0214427941156572</v>
      </c>
      <c r="V231" s="22">
        <v>0.70259137844111152</v>
      </c>
      <c r="W231" s="22">
        <v>0.77527267793719323</v>
      </c>
    </row>
    <row r="232" spans="1:23" x14ac:dyDescent="0.35">
      <c r="A232" s="11">
        <v>0.75</v>
      </c>
      <c r="B232" s="24">
        <v>2.69</v>
      </c>
      <c r="D232" s="22">
        <v>0.215</v>
      </c>
      <c r="E232" s="22">
        <v>0.22</v>
      </c>
      <c r="G232" s="11">
        <v>0.11</v>
      </c>
      <c r="H232" s="22">
        <v>0.32</v>
      </c>
      <c r="I232" s="80"/>
      <c r="J232" s="11">
        <v>0.32</v>
      </c>
      <c r="K232" s="22">
        <v>2.04</v>
      </c>
      <c r="L232" s="81"/>
      <c r="M232" s="22">
        <v>0.80886364978017289</v>
      </c>
      <c r="N232" s="22">
        <v>0.55548522161819314</v>
      </c>
      <c r="P232" s="22">
        <v>0.85194001528540964</v>
      </c>
      <c r="Q232" s="22">
        <v>0.6205824652820936</v>
      </c>
      <c r="S232" s="22">
        <v>1.7102091828924697</v>
      </c>
      <c r="T232" s="22">
        <v>1.8663675689970558</v>
      </c>
      <c r="V232" s="22">
        <v>1.0822329956884293</v>
      </c>
      <c r="W232" s="22">
        <v>0.97175584725190067</v>
      </c>
    </row>
    <row r="233" spans="1:23" x14ac:dyDescent="0.35">
      <c r="A233" s="11">
        <v>0.22</v>
      </c>
      <c r="B233" s="24">
        <v>0.11</v>
      </c>
      <c r="D233" s="22">
        <v>3.548</v>
      </c>
      <c r="E233" s="22">
        <v>2.9</v>
      </c>
      <c r="G233" s="11">
        <v>0.11</v>
      </c>
      <c r="H233" s="22">
        <v>0.43</v>
      </c>
      <c r="I233" s="80"/>
      <c r="J233" s="11">
        <v>0.75</v>
      </c>
      <c r="K233" s="22">
        <v>0.22</v>
      </c>
      <c r="L233" s="81"/>
      <c r="M233" s="22">
        <v>0.958541222356317</v>
      </c>
      <c r="N233" s="22">
        <v>1.0159374309973819</v>
      </c>
      <c r="P233" s="22">
        <v>0.81921441907481907</v>
      </c>
      <c r="Q233" s="22">
        <v>0.99860090335822183</v>
      </c>
      <c r="S233" s="22">
        <v>0.52935046137147868</v>
      </c>
      <c r="T233" s="22">
        <v>1.654220191785871</v>
      </c>
      <c r="V233" s="22">
        <v>1.0487993369901971</v>
      </c>
      <c r="W233" s="22">
        <v>1.126568110127484</v>
      </c>
    </row>
    <row r="234" spans="1:23" x14ac:dyDescent="0.35">
      <c r="A234" s="11">
        <v>1.83</v>
      </c>
      <c r="B234" s="24">
        <v>0.97</v>
      </c>
      <c r="D234" s="22">
        <v>3.44</v>
      </c>
      <c r="E234" s="22">
        <v>0.75</v>
      </c>
      <c r="G234" s="11">
        <v>0.32</v>
      </c>
      <c r="H234" s="22">
        <v>0.11</v>
      </c>
      <c r="I234" s="80"/>
      <c r="J234" s="11">
        <v>5.27</v>
      </c>
      <c r="K234" s="22">
        <v>0.32</v>
      </c>
      <c r="L234" s="81"/>
      <c r="M234" s="22">
        <v>1.1036831109150023</v>
      </c>
      <c r="N234" s="22">
        <v>0.70561636259608318</v>
      </c>
      <c r="P234" s="22">
        <v>0.73270219938939662</v>
      </c>
      <c r="Q234" s="22">
        <v>0.546418847907158</v>
      </c>
      <c r="S234" s="22">
        <v>0.73294679266820129</v>
      </c>
      <c r="T234" s="22">
        <v>1.4048146859473858</v>
      </c>
      <c r="V234" s="22">
        <v>1.2673294829742947</v>
      </c>
      <c r="W234" s="22">
        <v>0.83172221979949512</v>
      </c>
    </row>
    <row r="235" spans="1:23" x14ac:dyDescent="0.35">
      <c r="A235" s="11">
        <v>0.54</v>
      </c>
      <c r="B235" s="24">
        <v>0.11</v>
      </c>
      <c r="D235" s="22">
        <v>0.32300000000000001</v>
      </c>
      <c r="E235" s="22">
        <v>0.32</v>
      </c>
      <c r="G235" s="11">
        <v>0.32</v>
      </c>
      <c r="H235" s="22">
        <v>1.51</v>
      </c>
      <c r="I235" s="80"/>
      <c r="J235" s="11">
        <v>2.4700000000000002</v>
      </c>
      <c r="K235" s="22">
        <v>0.11</v>
      </c>
      <c r="L235" s="81"/>
      <c r="M235" s="22">
        <v>1.1490399510895914</v>
      </c>
      <c r="N235" s="22">
        <v>0.72062947669387223</v>
      </c>
      <c r="P235" s="22">
        <v>0.95994528330716056</v>
      </c>
      <c r="Q235" s="22">
        <v>1.2182116150024487</v>
      </c>
      <c r="S235" s="22">
        <v>0.5700697276308232</v>
      </c>
      <c r="T235" s="22">
        <v>1.6025067236365031</v>
      </c>
      <c r="V235" s="22">
        <v>1.1134861983846029</v>
      </c>
      <c r="W235" s="22">
        <v>0.87218176267934244</v>
      </c>
    </row>
    <row r="236" spans="1:23" x14ac:dyDescent="0.35">
      <c r="A236" s="11">
        <v>0.22</v>
      </c>
      <c r="B236" s="24">
        <v>0.22</v>
      </c>
      <c r="D236" s="22">
        <v>0.43</v>
      </c>
      <c r="E236" s="22">
        <v>0.32</v>
      </c>
      <c r="G236" s="11">
        <v>0.11</v>
      </c>
      <c r="H236" s="22">
        <v>0.32</v>
      </c>
      <c r="I236" s="80"/>
      <c r="J236" s="11">
        <v>3.44</v>
      </c>
      <c r="K236" s="22">
        <v>0.86</v>
      </c>
      <c r="L236" s="81"/>
      <c r="M236" s="22">
        <v>1.1565994244520228</v>
      </c>
      <c r="N236" s="22">
        <v>1.0208917586496522</v>
      </c>
      <c r="P236" s="22">
        <v>1.1939566973542874</v>
      </c>
      <c r="Q236" s="22">
        <v>0.51977754846179269</v>
      </c>
      <c r="S236" s="22">
        <v>0.93654312396492378</v>
      </c>
      <c r="T236" s="22">
        <v>1.6220519714409887</v>
      </c>
      <c r="V236" s="22">
        <v>1.1842298820069495</v>
      </c>
      <c r="W236" s="22">
        <v>0.82081994776600342</v>
      </c>
    </row>
    <row r="237" spans="1:23" x14ac:dyDescent="0.35">
      <c r="A237" s="11">
        <v>0.22</v>
      </c>
      <c r="B237" s="24">
        <v>0.86</v>
      </c>
      <c r="D237" s="22">
        <v>1.075</v>
      </c>
      <c r="E237" s="22">
        <v>1.08</v>
      </c>
      <c r="G237" s="11">
        <v>0.11</v>
      </c>
      <c r="H237" s="22">
        <v>0.22</v>
      </c>
      <c r="I237" s="80"/>
      <c r="J237" s="11">
        <v>7.42</v>
      </c>
      <c r="K237" s="22">
        <v>0.97</v>
      </c>
      <c r="L237" s="81"/>
      <c r="M237" s="22">
        <v>0.92225575021664574</v>
      </c>
      <c r="N237" s="22">
        <v>0.73309036139503703</v>
      </c>
      <c r="P237" s="22">
        <v>1.3523644237861889</v>
      </c>
      <c r="Q237" s="22">
        <v>0.72138738210239439</v>
      </c>
      <c r="S237" s="22">
        <v>0.71258715953852902</v>
      </c>
      <c r="T237" s="22">
        <v>1.7000293663276336</v>
      </c>
      <c r="V237" s="22">
        <v>1.3317740714795827</v>
      </c>
      <c r="W237" s="22">
        <v>0.97175584725190067</v>
      </c>
    </row>
    <row r="238" spans="1:23" x14ac:dyDescent="0.35">
      <c r="A238" s="11">
        <v>0.22</v>
      </c>
      <c r="B238" s="24">
        <v>0.11</v>
      </c>
      <c r="D238" s="22">
        <v>0.43</v>
      </c>
      <c r="E238" s="22">
        <v>0.32</v>
      </c>
      <c r="G238" s="11">
        <v>0.11</v>
      </c>
      <c r="H238" s="22">
        <v>0.43</v>
      </c>
      <c r="I238" s="80"/>
      <c r="J238" s="11">
        <v>1.08</v>
      </c>
      <c r="K238" s="22">
        <v>0.43</v>
      </c>
      <c r="L238" s="81"/>
      <c r="M238" s="22">
        <v>1.1339210043647283</v>
      </c>
      <c r="N238" s="22">
        <v>0.96083930225849623</v>
      </c>
      <c r="P238" s="22">
        <v>2.7150308886606127</v>
      </c>
      <c r="Q238" s="22">
        <v>0.8545938793292206</v>
      </c>
      <c r="S238" s="22">
        <v>0.6718678932791845</v>
      </c>
      <c r="T238" s="22">
        <v>1.6745798249155432</v>
      </c>
      <c r="V238" s="22">
        <v>1.1023416454851922</v>
      </c>
      <c r="W238" s="22">
        <v>0.56328405506374202</v>
      </c>
    </row>
    <row r="239" spans="1:23" x14ac:dyDescent="0.35">
      <c r="A239" s="11">
        <v>0.22</v>
      </c>
      <c r="B239" s="24">
        <v>0.11</v>
      </c>
      <c r="D239" s="22">
        <v>0.96799999999999997</v>
      </c>
      <c r="E239" s="22">
        <v>0.43</v>
      </c>
      <c r="G239" s="11">
        <v>0.86</v>
      </c>
      <c r="H239" s="22">
        <v>0.11</v>
      </c>
      <c r="I239" s="80"/>
      <c r="J239" s="11">
        <v>0.32</v>
      </c>
      <c r="K239" s="22">
        <v>2.15</v>
      </c>
      <c r="L239" s="81"/>
      <c r="M239" s="22">
        <v>1.1277222362075348</v>
      </c>
      <c r="N239" s="22">
        <v>0.90078684586734026</v>
      </c>
      <c r="P239" s="22">
        <v>0.92793972221671495</v>
      </c>
      <c r="Q239" s="22">
        <v>1.0886052933763475</v>
      </c>
      <c r="S239" s="22">
        <v>2.1454981392048622</v>
      </c>
      <c r="T239" s="22">
        <v>1.0790605558726296</v>
      </c>
      <c r="V239" s="22">
        <v>0.79150552874727975</v>
      </c>
      <c r="W239" s="22">
        <v>1.2937362813076914</v>
      </c>
    </row>
    <row r="240" spans="1:23" x14ac:dyDescent="0.35">
      <c r="A240" s="11">
        <v>0.22</v>
      </c>
      <c r="B240" s="24">
        <v>0.11</v>
      </c>
      <c r="D240" s="22">
        <v>0.32300000000000001</v>
      </c>
      <c r="E240" s="22">
        <v>0.32</v>
      </c>
      <c r="G240" s="11">
        <v>0.43</v>
      </c>
      <c r="H240" s="22">
        <v>0.11</v>
      </c>
      <c r="I240" s="80"/>
      <c r="J240" s="11">
        <v>1.4</v>
      </c>
      <c r="K240" s="22">
        <v>0.86</v>
      </c>
      <c r="L240" s="81"/>
      <c r="M240" s="22">
        <v>0.81642312314260446</v>
      </c>
      <c r="N240" s="22">
        <v>0.71312291964497765</v>
      </c>
      <c r="P240" s="22">
        <v>0.91195494254949594</v>
      </c>
      <c r="Q240" s="22">
        <v>0.69858747002300281</v>
      </c>
      <c r="S240" s="22">
        <v>0.63623853530225805</v>
      </c>
      <c r="T240" s="22">
        <v>0.93654312396492378</v>
      </c>
      <c r="V240" s="22">
        <v>1.1013725539287216</v>
      </c>
      <c r="W240" s="22">
        <v>0.70259086438058138</v>
      </c>
    </row>
    <row r="241" spans="1:23" x14ac:dyDescent="0.35">
      <c r="A241" s="11">
        <v>1.29</v>
      </c>
      <c r="B241" s="24">
        <v>0.11</v>
      </c>
      <c r="D241" s="22">
        <v>0.32300000000000001</v>
      </c>
      <c r="E241" s="22">
        <v>0.65</v>
      </c>
      <c r="G241" s="11">
        <v>0.22</v>
      </c>
      <c r="H241" s="22">
        <v>0.86</v>
      </c>
      <c r="I241" s="80"/>
      <c r="J241" s="11">
        <v>1.61</v>
      </c>
      <c r="K241" s="22">
        <v>0.43</v>
      </c>
      <c r="L241" s="81"/>
      <c r="M241" s="22">
        <v>0.97517206375366638</v>
      </c>
      <c r="N241" s="22">
        <v>0.86865878169807176</v>
      </c>
      <c r="P241" s="22">
        <v>0.98395845456399655</v>
      </c>
      <c r="Q241" s="22">
        <v>1.1066061713799726</v>
      </c>
      <c r="S241" s="22">
        <v>1.3030165202990245</v>
      </c>
      <c r="T241" s="22">
        <v>0.91374033485969097</v>
      </c>
      <c r="V241" s="22">
        <v>1.0919239112531343</v>
      </c>
      <c r="W241" s="22">
        <v>0.70864768217696572</v>
      </c>
    </row>
    <row r="242" spans="1:23" x14ac:dyDescent="0.35">
      <c r="A242" s="11">
        <v>0.22</v>
      </c>
      <c r="B242" s="24">
        <v>0.11</v>
      </c>
      <c r="D242" s="22">
        <v>0.32300000000000001</v>
      </c>
      <c r="E242" s="22">
        <v>1.4</v>
      </c>
      <c r="G242" s="11">
        <v>1.51</v>
      </c>
      <c r="H242" s="22">
        <v>0.32</v>
      </c>
      <c r="I242" s="80"/>
      <c r="J242" s="11">
        <v>0.11</v>
      </c>
      <c r="K242" s="22">
        <v>2.8</v>
      </c>
      <c r="L242" s="81"/>
      <c r="M242" s="22">
        <v>1.0240062616749741</v>
      </c>
      <c r="N242" s="22">
        <v>0.84073438947618417</v>
      </c>
      <c r="P242" s="22">
        <v>1.0799391360793258</v>
      </c>
      <c r="Q242" s="22">
        <v>0.88447533681523827</v>
      </c>
      <c r="S242" s="22">
        <v>1.0747850329153985</v>
      </c>
      <c r="T242" s="22">
        <v>1.8798049268626396</v>
      </c>
      <c r="V242" s="22">
        <v>0.79950053408816135</v>
      </c>
      <c r="W242" s="22">
        <v>0.85909903623915229</v>
      </c>
    </row>
    <row r="243" spans="1:23" x14ac:dyDescent="0.35">
      <c r="A243" s="11">
        <v>1.29</v>
      </c>
      <c r="B243" s="24">
        <v>0.32</v>
      </c>
      <c r="D243" s="22">
        <v>5.9130000000000003</v>
      </c>
      <c r="E243" s="22">
        <v>0.32</v>
      </c>
      <c r="G243" s="11">
        <v>0.11</v>
      </c>
      <c r="H243" s="22">
        <v>3.98</v>
      </c>
      <c r="I243" s="80"/>
      <c r="J243" s="11">
        <v>0.11</v>
      </c>
      <c r="K243" s="22">
        <v>0.43</v>
      </c>
      <c r="L243" s="81"/>
      <c r="M243" s="22">
        <v>1.0734452174652762</v>
      </c>
      <c r="N243" s="22">
        <v>0.63055079210713816</v>
      </c>
      <c r="P243" s="22">
        <v>1.3003418863557119</v>
      </c>
      <c r="Q243" s="22">
        <v>0.74046831278623704</v>
      </c>
      <c r="S243" s="22">
        <v>0.54971009450115094</v>
      </c>
      <c r="T243" s="22">
        <v>1.5011157506507355</v>
      </c>
      <c r="V243" s="22">
        <v>0.67836408952934901</v>
      </c>
      <c r="W243" s="22">
        <v>0.64807950421312255</v>
      </c>
    </row>
    <row r="244" spans="1:23" x14ac:dyDescent="0.35">
      <c r="A244" s="11">
        <v>0.11</v>
      </c>
      <c r="B244" s="24">
        <v>0.22</v>
      </c>
      <c r="D244" s="22">
        <v>0.32300000000000001</v>
      </c>
      <c r="E244" s="22">
        <v>0.32</v>
      </c>
      <c r="G244" s="11">
        <v>0.97</v>
      </c>
      <c r="H244" s="22">
        <v>1.61</v>
      </c>
      <c r="I244" s="80"/>
      <c r="J244" s="11">
        <v>0.11</v>
      </c>
      <c r="K244" s="22">
        <v>0.11</v>
      </c>
      <c r="L244" s="81"/>
      <c r="M244" s="22">
        <v>1.0243086406094712</v>
      </c>
      <c r="N244" s="22">
        <v>0.76566881898723915</v>
      </c>
      <c r="P244" s="22">
        <v>0.79192508802132333</v>
      </c>
      <c r="Q244" s="22">
        <v>1.1307273479048305</v>
      </c>
      <c r="S244" s="22">
        <v>0.64478958121672048</v>
      </c>
      <c r="T244" s="22">
        <v>1.6884243754437205</v>
      </c>
      <c r="V244" s="22">
        <v>0.89640968973521118</v>
      </c>
      <c r="W244" s="22">
        <v>0.60568177963843228</v>
      </c>
    </row>
    <row r="245" spans="1:23" x14ac:dyDescent="0.35">
      <c r="A245" s="11">
        <v>0.43</v>
      </c>
      <c r="B245" s="24">
        <v>3.12</v>
      </c>
      <c r="D245" s="22">
        <v>0.43</v>
      </c>
      <c r="E245" s="22">
        <v>3.98</v>
      </c>
      <c r="G245" s="11">
        <v>0.11</v>
      </c>
      <c r="H245" s="22">
        <v>0.86</v>
      </c>
      <c r="I245" s="80"/>
      <c r="J245" s="11">
        <v>0.54</v>
      </c>
      <c r="K245" s="22">
        <v>0.86</v>
      </c>
      <c r="L245" s="81"/>
      <c r="M245" s="22">
        <v>0.98273153711609795</v>
      </c>
      <c r="N245" s="22">
        <v>0.61208466176685772</v>
      </c>
      <c r="P245" s="22">
        <v>2.2380076215645461</v>
      </c>
      <c r="Q245" s="22">
        <v>0.8905956353364709</v>
      </c>
      <c r="S245" s="22">
        <v>0.71258715953852902</v>
      </c>
      <c r="T245" s="22">
        <v>0.84492477488139872</v>
      </c>
      <c r="V245" s="22">
        <v>0.73650958291757895</v>
      </c>
      <c r="W245" s="22">
        <v>0.90561539691538395</v>
      </c>
    </row>
    <row r="246" spans="1:23" x14ac:dyDescent="0.35">
      <c r="A246" s="11">
        <v>0.11</v>
      </c>
      <c r="B246" s="24">
        <v>0.32</v>
      </c>
      <c r="D246" s="22">
        <v>0.43</v>
      </c>
      <c r="E246" s="22">
        <v>1.08</v>
      </c>
      <c r="G246" s="11">
        <v>0.32</v>
      </c>
      <c r="H246" s="22">
        <v>0.75</v>
      </c>
      <c r="I246" s="80"/>
      <c r="J246" s="11">
        <v>0.43</v>
      </c>
      <c r="K246" s="22">
        <v>0.65</v>
      </c>
      <c r="L246" s="81"/>
      <c r="M246" s="22">
        <v>1.0356478506531186</v>
      </c>
      <c r="N246" s="22">
        <v>0.82572127537839524</v>
      </c>
      <c r="P246" s="22">
        <v>1.5449738184249779</v>
      </c>
      <c r="Q246" s="22">
        <v>0.83659300132559544</v>
      </c>
      <c r="S246" s="22">
        <v>0.89582385770557937</v>
      </c>
      <c r="T246" s="22">
        <v>1.2040687032888173</v>
      </c>
      <c r="V246" s="22">
        <v>1.1083984677131329</v>
      </c>
      <c r="W246" s="22">
        <v>0.77939131403873463</v>
      </c>
    </row>
    <row r="247" spans="1:23" x14ac:dyDescent="0.35">
      <c r="A247" s="11">
        <v>0.54</v>
      </c>
      <c r="B247" s="24">
        <v>0.11</v>
      </c>
      <c r="D247" s="22">
        <v>2.4729999999999999</v>
      </c>
      <c r="E247" s="22">
        <v>0.22</v>
      </c>
      <c r="G247" s="11">
        <v>2.8</v>
      </c>
      <c r="H247" s="22">
        <v>0.22</v>
      </c>
      <c r="I247" s="80"/>
      <c r="J247" s="11">
        <v>1.94</v>
      </c>
      <c r="K247" s="22">
        <v>1.29</v>
      </c>
      <c r="L247" s="81"/>
      <c r="M247" s="22">
        <v>1.0885641641901391</v>
      </c>
      <c r="N247" s="22">
        <v>0.84073438947618417</v>
      </c>
      <c r="P247" s="22">
        <v>1.2855091628807251</v>
      </c>
      <c r="Q247" s="22">
        <v>0.75018878690819479</v>
      </c>
      <c r="S247" s="22">
        <v>0.9623998580396077</v>
      </c>
      <c r="T247" s="22">
        <v>0.85510459144623485</v>
      </c>
      <c r="V247" s="22">
        <v>1.0054324898381424</v>
      </c>
      <c r="W247" s="22">
        <v>0.73287495336250308</v>
      </c>
    </row>
    <row r="248" spans="1:23" x14ac:dyDescent="0.35">
      <c r="A248" s="11">
        <v>0.32</v>
      </c>
      <c r="B248" s="24">
        <v>0.43</v>
      </c>
      <c r="D248" s="22">
        <v>0.215</v>
      </c>
      <c r="E248" s="22">
        <v>0.22</v>
      </c>
      <c r="G248" s="11">
        <v>0.32</v>
      </c>
      <c r="H248" s="22">
        <v>0.22</v>
      </c>
      <c r="I248" s="80"/>
      <c r="J248" s="11">
        <v>1.72</v>
      </c>
      <c r="K248" s="22">
        <v>0.43</v>
      </c>
      <c r="L248" s="81"/>
      <c r="M248" s="22">
        <v>1.1021712162425161</v>
      </c>
      <c r="N248" s="22">
        <v>0.81175907926745139</v>
      </c>
      <c r="P248" s="22">
        <v>0.85194001528540964</v>
      </c>
      <c r="Q248" s="22">
        <v>1.0576437832101124</v>
      </c>
      <c r="S248" s="22">
        <v>0.61078899389016772</v>
      </c>
      <c r="T248" s="22">
        <v>0.78384587549238194</v>
      </c>
      <c r="V248" s="22">
        <v>0.95407063734520592</v>
      </c>
      <c r="W248" s="22">
        <v>0.76315904234442467</v>
      </c>
    </row>
    <row r="249" spans="1:23" x14ac:dyDescent="0.35">
      <c r="A249" s="11">
        <v>1.08</v>
      </c>
      <c r="B249" s="24">
        <v>0.22</v>
      </c>
      <c r="D249" s="22">
        <v>0.215</v>
      </c>
      <c r="E249" s="22">
        <v>0.32</v>
      </c>
      <c r="G249" s="11">
        <v>0.65</v>
      </c>
      <c r="H249" s="22">
        <v>0.11</v>
      </c>
      <c r="I249" s="80"/>
      <c r="J249" s="11">
        <v>9.35</v>
      </c>
      <c r="K249" s="22">
        <v>0.65</v>
      </c>
      <c r="L249" s="81"/>
      <c r="M249" s="22">
        <v>1.0734452174652762</v>
      </c>
      <c r="N249" s="22">
        <v>1.1549588675429081</v>
      </c>
      <c r="P249" s="22">
        <v>1.373965477390539</v>
      </c>
      <c r="Q249" s="22">
        <v>0.74046831278623704</v>
      </c>
      <c r="S249" s="22">
        <v>0.78038473786033757</v>
      </c>
      <c r="T249" s="22">
        <v>0.95690275709459605</v>
      </c>
      <c r="V249" s="22">
        <v>1.3639963657322267</v>
      </c>
      <c r="W249" s="22">
        <v>0.77115404183565195</v>
      </c>
    </row>
    <row r="250" spans="1:23" x14ac:dyDescent="0.35">
      <c r="A250" s="11">
        <v>0.11</v>
      </c>
      <c r="B250" s="24">
        <v>0.86</v>
      </c>
      <c r="D250" s="22">
        <v>0.64500000000000002</v>
      </c>
      <c r="E250" s="22">
        <v>0.43</v>
      </c>
      <c r="G250" s="11">
        <v>0.11</v>
      </c>
      <c r="H250" s="22">
        <v>2.2599999999999998</v>
      </c>
      <c r="I250" s="80"/>
      <c r="J250" s="11">
        <v>1.4</v>
      </c>
      <c r="K250" s="22">
        <v>0.54</v>
      </c>
      <c r="L250" s="81"/>
      <c r="M250" s="22">
        <v>1.028088377290687</v>
      </c>
      <c r="N250" s="22">
        <v>1.3436737117521158</v>
      </c>
      <c r="P250" s="22">
        <v>0.78594879652411986</v>
      </c>
      <c r="Q250" s="22">
        <v>0.9589989717502464</v>
      </c>
      <c r="S250" s="22">
        <v>0.77366605892754581</v>
      </c>
      <c r="T250" s="22">
        <v>1.8061030549332258</v>
      </c>
      <c r="V250" s="22">
        <v>0.86661012437374341</v>
      </c>
      <c r="W250" s="22">
        <v>0.73650904404033357</v>
      </c>
    </row>
    <row r="251" spans="1:23" x14ac:dyDescent="0.35">
      <c r="A251" s="11">
        <v>0.65</v>
      </c>
      <c r="B251" s="24">
        <v>1.61</v>
      </c>
      <c r="D251" s="22">
        <v>0.32300000000000001</v>
      </c>
      <c r="E251" s="22">
        <v>0.54</v>
      </c>
      <c r="G251" s="11">
        <v>0.65</v>
      </c>
      <c r="H251" s="22">
        <v>0.54</v>
      </c>
      <c r="I251" s="80"/>
      <c r="J251" s="11">
        <v>3.01</v>
      </c>
      <c r="K251" s="22">
        <v>0.11</v>
      </c>
      <c r="L251" s="81"/>
      <c r="M251" s="22">
        <v>1.0855403748451666</v>
      </c>
      <c r="N251" s="22">
        <v>0.55548522161819314</v>
      </c>
      <c r="P251" s="22">
        <v>0.88794177129265994</v>
      </c>
      <c r="Q251" s="22">
        <v>1.0976057323781601</v>
      </c>
      <c r="S251" s="22">
        <v>0.85510459144623485</v>
      </c>
      <c r="T251" s="22">
        <v>1.8282950550445687</v>
      </c>
      <c r="V251" s="22">
        <v>1.1595180473169515</v>
      </c>
      <c r="W251" s="22">
        <v>2.0108635083995949</v>
      </c>
    </row>
    <row r="252" spans="1:23" x14ac:dyDescent="0.35">
      <c r="A252" s="11">
        <v>0.11</v>
      </c>
      <c r="B252" s="24">
        <v>0.11</v>
      </c>
      <c r="D252" s="22">
        <v>0.215</v>
      </c>
      <c r="E252" s="22">
        <v>0.32</v>
      </c>
      <c r="G252" s="11">
        <v>0.65</v>
      </c>
      <c r="H252" s="22">
        <v>0.43</v>
      </c>
      <c r="I252" s="80"/>
      <c r="J252" s="11">
        <v>2.04</v>
      </c>
      <c r="K252" s="22">
        <v>1.4</v>
      </c>
      <c r="L252" s="81"/>
      <c r="M252" s="22">
        <v>0.90713680349178272</v>
      </c>
      <c r="N252" s="22">
        <v>0.90078684586734026</v>
      </c>
      <c r="P252" s="22">
        <v>0.65393035724553294</v>
      </c>
      <c r="Q252" s="22">
        <v>1.0176818340420646</v>
      </c>
      <c r="S252" s="22">
        <v>0.68204770984402063</v>
      </c>
      <c r="T252" s="22">
        <v>1.4506238604891484</v>
      </c>
      <c r="V252" s="22">
        <v>1.2101530811425352</v>
      </c>
      <c r="W252" s="22">
        <v>0.90198130623755324</v>
      </c>
    </row>
    <row r="253" spans="1:23" x14ac:dyDescent="0.35">
      <c r="A253" s="11">
        <v>0.43</v>
      </c>
      <c r="B253" s="24">
        <v>0.11</v>
      </c>
      <c r="D253" s="22">
        <v>0.32300000000000001</v>
      </c>
      <c r="E253" s="22">
        <v>1.9351</v>
      </c>
      <c r="G253" s="11">
        <v>0.11</v>
      </c>
      <c r="H253" s="22">
        <v>0.65</v>
      </c>
      <c r="I253" s="80"/>
      <c r="J253" s="11">
        <v>0.65</v>
      </c>
      <c r="K253" s="22">
        <v>4.95</v>
      </c>
      <c r="L253" s="81"/>
      <c r="M253" s="22">
        <v>1.0129694305658241</v>
      </c>
      <c r="N253" s="22">
        <v>0.87076061767176227</v>
      </c>
      <c r="P253" s="22">
        <v>0.82792684402857364</v>
      </c>
      <c r="Q253" s="22">
        <v>1.1606088053908481</v>
      </c>
      <c r="S253" s="22">
        <v>0.69222752640885676</v>
      </c>
      <c r="T253" s="22">
        <v>1.5133315305285389</v>
      </c>
      <c r="V253" s="22">
        <v>0.961096551129617</v>
      </c>
      <c r="W253" s="22">
        <v>1.3356494604586708</v>
      </c>
    </row>
    <row r="254" spans="1:23" x14ac:dyDescent="0.35">
      <c r="A254" s="11">
        <v>0.43</v>
      </c>
      <c r="B254" s="24">
        <v>3.12</v>
      </c>
      <c r="D254" s="22">
        <v>0.215</v>
      </c>
      <c r="E254" s="22">
        <v>0.22</v>
      </c>
      <c r="G254" s="11">
        <v>0.75</v>
      </c>
      <c r="H254" s="22">
        <v>0.65</v>
      </c>
      <c r="I254" s="80"/>
      <c r="J254" s="11">
        <v>0.22</v>
      </c>
      <c r="K254" s="22">
        <v>1.51</v>
      </c>
      <c r="L254" s="81"/>
      <c r="M254" s="22">
        <v>0.81642312314260446</v>
      </c>
      <c r="N254" s="22">
        <v>0.99086553045407422</v>
      </c>
      <c r="P254" s="22">
        <v>1.0859514293325365</v>
      </c>
      <c r="Q254" s="22">
        <v>0.77070978783232746</v>
      </c>
      <c r="S254" s="22">
        <v>1.0354909409751309</v>
      </c>
      <c r="T254" s="22">
        <v>0.99416088572189631</v>
      </c>
      <c r="V254" s="22">
        <v>0.59356857833818044</v>
      </c>
      <c r="W254" s="22">
        <v>0.70428677336356904</v>
      </c>
    </row>
    <row r="255" spans="1:23" x14ac:dyDescent="0.35">
      <c r="A255" s="11">
        <v>0.32</v>
      </c>
      <c r="B255" s="24">
        <v>0.11</v>
      </c>
      <c r="D255" s="22">
        <v>0.86</v>
      </c>
      <c r="E255" s="22">
        <v>0.54</v>
      </c>
      <c r="G255" s="11">
        <v>0.22</v>
      </c>
      <c r="H255" s="22">
        <v>0.22</v>
      </c>
      <c r="I255" s="80"/>
      <c r="J255" s="11">
        <v>0.43</v>
      </c>
      <c r="K255" s="22">
        <v>1.08</v>
      </c>
      <c r="L255" s="81"/>
      <c r="M255" s="22">
        <v>0.94236394936071355</v>
      </c>
      <c r="N255" s="22">
        <v>0.82572127537839524</v>
      </c>
      <c r="P255" s="22">
        <v>1.3694652578896327</v>
      </c>
      <c r="Q255" s="22">
        <v>1.023082097443152</v>
      </c>
      <c r="S255" s="22">
        <v>0.83474495831656259</v>
      </c>
      <c r="T255" s="22">
        <v>1.2012183546506632</v>
      </c>
      <c r="V255" s="22">
        <v>0.72076184512493335</v>
      </c>
      <c r="W255" s="22">
        <v>1.2743544643592615</v>
      </c>
    </row>
    <row r="256" spans="1:23" x14ac:dyDescent="0.35">
      <c r="A256" s="11">
        <v>0.22</v>
      </c>
      <c r="B256" s="24">
        <v>0.11</v>
      </c>
      <c r="D256" s="22">
        <v>0.32300000000000001</v>
      </c>
      <c r="E256" s="22">
        <v>0.54</v>
      </c>
      <c r="G256" s="11">
        <v>0.22</v>
      </c>
      <c r="H256" s="22">
        <v>1.83</v>
      </c>
      <c r="I256" s="80"/>
      <c r="J256" s="11">
        <v>0.22</v>
      </c>
      <c r="K256" s="22">
        <v>0.43</v>
      </c>
      <c r="L256" s="81"/>
      <c r="M256" s="22">
        <v>0.73326891615585765</v>
      </c>
      <c r="N256" s="22">
        <v>0.81506196436896505</v>
      </c>
      <c r="P256" s="22">
        <v>0.6959444065059941</v>
      </c>
      <c r="Q256" s="22">
        <v>1.0526035373690972</v>
      </c>
      <c r="S256" s="22">
        <v>0.61078899389016772</v>
      </c>
      <c r="T256" s="22">
        <v>1.9282608537112593</v>
      </c>
      <c r="V256" s="22">
        <v>0.86006875636756752</v>
      </c>
      <c r="W256" s="22">
        <v>1.3446135507973196</v>
      </c>
    </row>
    <row r="257" spans="1:23" x14ac:dyDescent="0.35">
      <c r="A257" s="11">
        <v>0.11</v>
      </c>
      <c r="B257" s="24">
        <v>0.11</v>
      </c>
      <c r="D257" s="22">
        <v>3.548</v>
      </c>
      <c r="E257" s="22">
        <v>0.86</v>
      </c>
      <c r="G257" s="11">
        <v>0.65</v>
      </c>
      <c r="H257" s="22">
        <v>0.11</v>
      </c>
      <c r="I257" s="80"/>
      <c r="J257" s="11">
        <v>1.29</v>
      </c>
      <c r="K257" s="22">
        <v>0.75</v>
      </c>
      <c r="L257" s="81"/>
      <c r="M257" s="22">
        <v>1.0761666278757518</v>
      </c>
      <c r="N257" s="22">
        <v>0.46540653703145912</v>
      </c>
      <c r="P257" s="22">
        <v>0.77993650327090902</v>
      </c>
      <c r="Q257" s="22">
        <v>1.0475632915280821</v>
      </c>
      <c r="S257" s="22">
        <v>0.76694737999475393</v>
      </c>
      <c r="T257" s="22">
        <v>0.87546422457590711</v>
      </c>
      <c r="V257" s="22">
        <v>0.79344371186022078</v>
      </c>
      <c r="W257" s="22">
        <v>0.70259086438058138</v>
      </c>
    </row>
    <row r="258" spans="1:23" x14ac:dyDescent="0.35">
      <c r="A258" s="11">
        <v>0.11</v>
      </c>
      <c r="B258" s="24">
        <v>1.08</v>
      </c>
      <c r="D258" s="22">
        <v>0.215</v>
      </c>
      <c r="E258" s="22">
        <v>0.54</v>
      </c>
      <c r="G258" s="11">
        <v>0.22</v>
      </c>
      <c r="H258" s="22">
        <v>0.11</v>
      </c>
      <c r="I258" s="80"/>
      <c r="J258" s="11">
        <v>0.11</v>
      </c>
      <c r="K258" s="22">
        <v>0.11</v>
      </c>
      <c r="L258" s="81"/>
      <c r="M258" s="22">
        <v>0.66523365589397399</v>
      </c>
      <c r="N258" s="22">
        <v>0.85574750357397322</v>
      </c>
      <c r="P258" s="22">
        <v>0.77993650327090902</v>
      </c>
      <c r="Q258" s="22">
        <v>0.8545938793292206</v>
      </c>
      <c r="S258" s="22">
        <v>0.91618349083525152</v>
      </c>
      <c r="T258" s="22">
        <v>1.4862532184660748</v>
      </c>
      <c r="V258" s="22">
        <v>0.75104595626463644</v>
      </c>
      <c r="W258" s="22">
        <v>1.0659999321636409</v>
      </c>
    </row>
    <row r="259" spans="1:23" x14ac:dyDescent="0.35">
      <c r="A259" s="11">
        <v>0.11</v>
      </c>
      <c r="B259" s="24">
        <v>0.22</v>
      </c>
      <c r="D259" s="22">
        <v>0.32300000000000001</v>
      </c>
      <c r="E259" s="22">
        <v>0.22</v>
      </c>
      <c r="G259" s="11">
        <v>0.97</v>
      </c>
      <c r="H259" s="22">
        <v>0.11</v>
      </c>
      <c r="I259" s="80"/>
      <c r="J259" s="11">
        <v>0.22</v>
      </c>
      <c r="K259" s="22">
        <v>0.43</v>
      </c>
      <c r="L259" s="81"/>
      <c r="M259" s="22">
        <v>0.69547154934370004</v>
      </c>
      <c r="N259" s="22">
        <v>0.64766574217861761</v>
      </c>
      <c r="P259" s="22">
        <v>0.92394352729991025</v>
      </c>
      <c r="Q259" s="22">
        <v>0.74058711858106108</v>
      </c>
      <c r="S259" s="22">
        <v>0.64478958121672048</v>
      </c>
      <c r="T259" s="22">
        <v>1.2419376209100077</v>
      </c>
      <c r="V259" s="22">
        <v>0.65413680061758661</v>
      </c>
      <c r="W259" s="22">
        <v>0.73893177115888731</v>
      </c>
    </row>
    <row r="260" spans="1:23" x14ac:dyDescent="0.35">
      <c r="A260" s="11">
        <v>0.75</v>
      </c>
      <c r="B260" s="24">
        <v>0.75</v>
      </c>
      <c r="D260" s="22">
        <v>5.16</v>
      </c>
      <c r="E260" s="22">
        <v>1.72</v>
      </c>
      <c r="G260" s="11">
        <v>0.11</v>
      </c>
      <c r="H260" s="22">
        <v>4.95</v>
      </c>
      <c r="I260" s="80"/>
      <c r="J260" s="11">
        <v>0.11</v>
      </c>
      <c r="K260" s="22">
        <v>0.11</v>
      </c>
      <c r="L260" s="81"/>
      <c r="M260" s="22">
        <v>1.2557797149671246</v>
      </c>
      <c r="N260" s="22">
        <v>0.64556390620492721</v>
      </c>
      <c r="P260" s="22">
        <v>1.0499496733252862</v>
      </c>
      <c r="Q260" s="22">
        <v>1.2804946528949916</v>
      </c>
      <c r="S260" s="22">
        <v>0.77366605892754581</v>
      </c>
      <c r="T260" s="22">
        <v>1.1955176573743549</v>
      </c>
      <c r="V260" s="22">
        <v>0.77527324517639884</v>
      </c>
      <c r="W260" s="22">
        <v>0.60568177963843228</v>
      </c>
    </row>
    <row r="261" spans="1:23" x14ac:dyDescent="0.35">
      <c r="A261" s="11">
        <v>0.32</v>
      </c>
      <c r="B261" s="24">
        <v>0.86</v>
      </c>
      <c r="D261" s="22">
        <v>0.215</v>
      </c>
      <c r="E261" s="22">
        <v>0.22</v>
      </c>
      <c r="G261" s="11">
        <v>0.65</v>
      </c>
      <c r="H261" s="22">
        <v>0.22</v>
      </c>
      <c r="I261" s="80"/>
      <c r="J261" s="11">
        <v>0.43</v>
      </c>
      <c r="K261" s="22">
        <v>1.72</v>
      </c>
      <c r="L261" s="81"/>
      <c r="M261" s="22">
        <v>1.2956937343207631</v>
      </c>
      <c r="N261" s="22">
        <v>0.66057702030271614</v>
      </c>
      <c r="P261" s="22">
        <v>0.86994089328903479</v>
      </c>
      <c r="Q261" s="22">
        <v>0.81247182480073765</v>
      </c>
      <c r="S261" s="22">
        <v>0.67532903091122876</v>
      </c>
      <c r="T261" s="22">
        <v>1.7509284491518142</v>
      </c>
      <c r="V261" s="22">
        <v>0.69047773398523027</v>
      </c>
      <c r="W261" s="22">
        <v>0.74353495268413949</v>
      </c>
    </row>
    <row r="262" spans="1:23" x14ac:dyDescent="0.35">
      <c r="A262" s="11">
        <v>0.22</v>
      </c>
      <c r="B262" s="24">
        <v>3.55</v>
      </c>
      <c r="D262" s="22">
        <v>0.753</v>
      </c>
      <c r="E262" s="22">
        <v>0.32</v>
      </c>
      <c r="G262" s="11">
        <v>0.65</v>
      </c>
      <c r="H262" s="22">
        <v>0.32</v>
      </c>
      <c r="I262" s="80"/>
      <c r="J262" s="11">
        <v>0.11</v>
      </c>
      <c r="K262" s="22">
        <v>0.65</v>
      </c>
      <c r="L262" s="81"/>
      <c r="M262" s="22">
        <v>0.80130417641774143</v>
      </c>
      <c r="N262" s="22">
        <v>0.76266619616768139</v>
      </c>
      <c r="P262" s="22">
        <v>1.2582558335832366</v>
      </c>
      <c r="Q262" s="22">
        <v>0.72858773330384452</v>
      </c>
      <c r="S262" s="22">
        <v>0.73294679266820129</v>
      </c>
      <c r="T262" s="22">
        <v>1.0383412896132851</v>
      </c>
      <c r="V262" s="22">
        <v>0.92063697864697369</v>
      </c>
      <c r="W262" s="22">
        <v>0.77115404183565195</v>
      </c>
    </row>
    <row r="263" spans="1:23" x14ac:dyDescent="0.35">
      <c r="A263" s="11">
        <v>0.75</v>
      </c>
      <c r="B263" s="24">
        <v>1.08</v>
      </c>
      <c r="D263" s="22">
        <v>0.32300000000000001</v>
      </c>
      <c r="E263" s="22">
        <v>4.09</v>
      </c>
      <c r="G263" s="11">
        <v>0.97</v>
      </c>
      <c r="H263" s="22">
        <v>1.29</v>
      </c>
      <c r="I263" s="80"/>
      <c r="J263" s="11">
        <v>0.97</v>
      </c>
      <c r="K263" s="22">
        <v>0.22</v>
      </c>
      <c r="L263" s="81"/>
      <c r="M263" s="22">
        <v>0.93571161280177384</v>
      </c>
      <c r="N263" s="22">
        <v>0.96984717071716953</v>
      </c>
      <c r="P263" s="22">
        <v>1.2239461601083268</v>
      </c>
      <c r="Q263" s="22">
        <v>1.0958056445777977</v>
      </c>
      <c r="S263" s="22">
        <v>0.74658774686508167</v>
      </c>
      <c r="T263" s="22">
        <v>1.0774317852222559</v>
      </c>
      <c r="V263" s="22">
        <v>0.89374468795491735</v>
      </c>
      <c r="W263" s="22">
        <v>0.79949994912273059</v>
      </c>
    </row>
    <row r="264" spans="1:23" x14ac:dyDescent="0.35">
      <c r="A264" s="11">
        <v>0.43</v>
      </c>
      <c r="B264" s="24">
        <v>0.11</v>
      </c>
      <c r="D264" s="22">
        <v>1.8280000000000001</v>
      </c>
      <c r="E264" s="22">
        <v>0.32</v>
      </c>
      <c r="G264" s="11">
        <v>0.75</v>
      </c>
      <c r="H264" s="22">
        <v>0.22</v>
      </c>
      <c r="I264" s="80"/>
      <c r="J264" s="11">
        <v>0.43</v>
      </c>
      <c r="K264" s="22">
        <v>0.75</v>
      </c>
      <c r="L264" s="81"/>
      <c r="M264" s="22">
        <v>0.9940707471597453</v>
      </c>
      <c r="N264" s="22">
        <v>1.2911278124098544</v>
      </c>
      <c r="P264" s="22">
        <v>0.97477800678214765</v>
      </c>
      <c r="Q264" s="22">
        <v>0.90355626749908102</v>
      </c>
      <c r="S264" s="22">
        <v>0.75615677443602769</v>
      </c>
      <c r="T264" s="22">
        <v>0.88564404114074324</v>
      </c>
      <c r="V264" s="22">
        <v>0.72681866735287393</v>
      </c>
      <c r="W264" s="22">
        <v>1.3116644619849889</v>
      </c>
    </row>
    <row r="265" spans="1:23" x14ac:dyDescent="0.35">
      <c r="A265" s="11">
        <v>1.29</v>
      </c>
      <c r="B265" s="24">
        <v>0.11</v>
      </c>
      <c r="D265" s="22">
        <v>0.215</v>
      </c>
      <c r="E265" s="22">
        <v>2.69</v>
      </c>
      <c r="G265" s="11">
        <v>0.54</v>
      </c>
      <c r="H265" s="22">
        <v>1.18</v>
      </c>
      <c r="I265" s="80"/>
      <c r="J265" s="11">
        <v>0.22</v>
      </c>
      <c r="K265" s="22">
        <v>3.23</v>
      </c>
      <c r="L265" s="81"/>
      <c r="M265" s="22">
        <v>0.83154206986746748</v>
      </c>
      <c r="N265" s="22">
        <v>0.88397215807781659</v>
      </c>
      <c r="P265" s="22">
        <v>0.95994528330716056</v>
      </c>
      <c r="Q265" s="22">
        <v>1.3676189024325374</v>
      </c>
      <c r="S265" s="22">
        <v>0.60671706726423325</v>
      </c>
      <c r="T265" s="22">
        <v>1.1920565197423105</v>
      </c>
      <c r="V265" s="22">
        <v>0.73893231180875518</v>
      </c>
      <c r="W265" s="22">
        <v>0.94316766725296675</v>
      </c>
    </row>
    <row r="266" spans="1:23" x14ac:dyDescent="0.35">
      <c r="A266" s="11">
        <v>0.11</v>
      </c>
      <c r="B266" s="24">
        <v>0.86</v>
      </c>
      <c r="D266" s="22">
        <v>0.43</v>
      </c>
      <c r="E266" s="22">
        <v>2.37</v>
      </c>
      <c r="G266" s="11">
        <v>0.32</v>
      </c>
      <c r="H266" s="22">
        <v>0.11</v>
      </c>
      <c r="I266" s="80"/>
      <c r="J266" s="11">
        <v>0.65</v>
      </c>
      <c r="K266" s="22">
        <v>0.22</v>
      </c>
      <c r="L266" s="81"/>
      <c r="M266" s="22">
        <v>0.88445838340448812</v>
      </c>
      <c r="N266" s="22">
        <v>0.65051823385719754</v>
      </c>
      <c r="P266" s="22">
        <v>0.58192684523103233</v>
      </c>
      <c r="Q266" s="22">
        <v>1.034602659365472</v>
      </c>
      <c r="S266" s="22">
        <v>0.5564287734339427</v>
      </c>
      <c r="T266" s="22">
        <v>1.8934458810595198</v>
      </c>
      <c r="V266" s="22">
        <v>0.88429604527932992</v>
      </c>
      <c r="W266" s="22">
        <v>0.70259086438058138</v>
      </c>
    </row>
    <row r="267" spans="1:23" x14ac:dyDescent="0.35">
      <c r="A267" s="11">
        <v>0.22</v>
      </c>
      <c r="B267" s="24">
        <v>2.15</v>
      </c>
      <c r="D267" s="22">
        <v>0.32300000000000001</v>
      </c>
      <c r="E267" s="22">
        <v>0.32</v>
      </c>
      <c r="G267" s="11">
        <v>0.65</v>
      </c>
      <c r="H267" s="22">
        <v>0.43</v>
      </c>
      <c r="I267" s="80"/>
      <c r="J267" s="11">
        <v>2.58</v>
      </c>
      <c r="K267" s="22">
        <v>0.65</v>
      </c>
      <c r="L267" s="81"/>
      <c r="M267" s="22">
        <v>0.74082838951828922</v>
      </c>
      <c r="N267" s="22">
        <v>1.2648548627387235</v>
      </c>
      <c r="P267" s="22">
        <v>0.74393474726365871</v>
      </c>
      <c r="Q267" s="22">
        <v>0.58458070927484329</v>
      </c>
      <c r="S267" s="22">
        <v>1.1401394552616464</v>
      </c>
      <c r="T267" s="22">
        <v>1.0587009227429574</v>
      </c>
      <c r="V267" s="22">
        <v>0.85304284258315644</v>
      </c>
      <c r="W267" s="22">
        <v>0.69047722878781281</v>
      </c>
    </row>
    <row r="268" spans="1:23" x14ac:dyDescent="0.35">
      <c r="A268" s="11">
        <v>0.11</v>
      </c>
      <c r="B268" s="24">
        <v>0.11</v>
      </c>
      <c r="D268" s="22">
        <v>0.64500000000000002</v>
      </c>
      <c r="E268" s="22">
        <v>1.72</v>
      </c>
      <c r="G268" s="11">
        <v>1.08</v>
      </c>
      <c r="H268" s="22">
        <v>2.2599999999999998</v>
      </c>
      <c r="I268" s="80"/>
      <c r="J268" s="11">
        <v>0.86</v>
      </c>
      <c r="K268" s="22">
        <v>0.65</v>
      </c>
      <c r="L268" s="81"/>
      <c r="M268" s="22">
        <v>0.71996424303797824</v>
      </c>
      <c r="N268" s="22">
        <v>0.56299177866708761</v>
      </c>
      <c r="P268" s="22">
        <v>1.5779874286836264</v>
      </c>
      <c r="Q268" s="22">
        <v>1.0047212018794545</v>
      </c>
      <c r="S268" s="22">
        <v>0.76552220567567686</v>
      </c>
      <c r="T268" s="22">
        <v>1.1963320426995419</v>
      </c>
      <c r="V268" s="22">
        <v>0.84504783724227484</v>
      </c>
      <c r="W268" s="22">
        <v>0.85207312759534648</v>
      </c>
    </row>
    <row r="269" spans="1:23" x14ac:dyDescent="0.35">
      <c r="A269" s="11">
        <v>0.75</v>
      </c>
      <c r="B269" s="24">
        <v>0.22</v>
      </c>
      <c r="D269" s="22">
        <v>0.32300000000000001</v>
      </c>
      <c r="E269" s="22">
        <v>0.32</v>
      </c>
      <c r="G269" s="11">
        <v>0.22</v>
      </c>
      <c r="H269" s="22">
        <v>0.43</v>
      </c>
      <c r="I269" s="80"/>
      <c r="J269" s="11">
        <v>0.97</v>
      </c>
      <c r="K269" s="22">
        <v>5.38</v>
      </c>
      <c r="L269" s="81"/>
      <c r="M269" s="22">
        <v>1.0583262707404133</v>
      </c>
      <c r="N269" s="22">
        <v>0.65156915184404274</v>
      </c>
      <c r="P269" s="22">
        <v>0.62394089449149348</v>
      </c>
      <c r="Q269" s="22">
        <v>0.96511927027147904</v>
      </c>
      <c r="S269" s="22">
        <v>0.86528440801107098</v>
      </c>
      <c r="T269" s="22">
        <v>1.5626018427023458</v>
      </c>
      <c r="V269" s="22">
        <v>0.91797197686667986</v>
      </c>
      <c r="W269" s="22">
        <v>0.90222357894940874</v>
      </c>
    </row>
    <row r="270" spans="1:23" x14ac:dyDescent="0.35">
      <c r="A270" s="11">
        <v>0.22</v>
      </c>
      <c r="B270" s="24">
        <v>0.22</v>
      </c>
      <c r="D270" s="22">
        <v>0.32300000000000001</v>
      </c>
      <c r="E270" s="22">
        <v>0.32</v>
      </c>
      <c r="G270" s="11">
        <v>0.22</v>
      </c>
      <c r="H270" s="22">
        <v>0.97</v>
      </c>
      <c r="I270" s="80"/>
      <c r="J270" s="11">
        <v>0.86</v>
      </c>
      <c r="K270" s="22">
        <v>1.72</v>
      </c>
      <c r="L270" s="81"/>
      <c r="M270" s="22">
        <v>0.92482597115987253</v>
      </c>
      <c r="N270" s="22">
        <v>0.82572127537839524</v>
      </c>
      <c r="P270" s="22">
        <v>1.1999689906074982</v>
      </c>
      <c r="Q270" s="22">
        <v>0.90859651334009606</v>
      </c>
      <c r="S270" s="22">
        <v>0.5700697276308232</v>
      </c>
      <c r="T270" s="22">
        <v>0.96362143602738792</v>
      </c>
      <c r="V270" s="22">
        <v>0.76315960072051769</v>
      </c>
      <c r="W270" s="22">
        <v>1.1447385635166369</v>
      </c>
    </row>
    <row r="271" spans="1:23" x14ac:dyDescent="0.35">
      <c r="A271" s="11">
        <v>0.22</v>
      </c>
      <c r="B271" s="24">
        <v>0.65</v>
      </c>
      <c r="D271" s="22">
        <v>0.64500000000000002</v>
      </c>
      <c r="E271" s="22">
        <v>0.97</v>
      </c>
      <c r="G271" s="11">
        <v>0.22</v>
      </c>
      <c r="H271" s="22">
        <v>2.8</v>
      </c>
      <c r="I271" s="80"/>
      <c r="J271" s="11">
        <v>0.65</v>
      </c>
      <c r="K271" s="22">
        <v>0.43</v>
      </c>
      <c r="L271" s="81"/>
      <c r="M271" s="22">
        <v>1.314441228259593</v>
      </c>
      <c r="N271" s="22">
        <v>1.1259835573341752</v>
      </c>
      <c r="P271" s="22">
        <v>1.6619795254485414</v>
      </c>
      <c r="Q271" s="22">
        <v>0.9402780586264764</v>
      </c>
      <c r="S271" s="22">
        <v>0.75330642579787355</v>
      </c>
      <c r="T271" s="22">
        <v>0.9898853627646651</v>
      </c>
      <c r="V271" s="22">
        <v>0.90852333419109244</v>
      </c>
      <c r="W271" s="22">
        <v>0.89640903386487969</v>
      </c>
    </row>
    <row r="272" spans="1:23" x14ac:dyDescent="0.35">
      <c r="A272" s="11">
        <v>1.29</v>
      </c>
      <c r="B272" s="24">
        <v>0.54</v>
      </c>
      <c r="D272" s="22">
        <v>0.215</v>
      </c>
      <c r="E272" s="22">
        <v>0.43</v>
      </c>
      <c r="G272" s="11">
        <v>0.11</v>
      </c>
      <c r="H272" s="22">
        <v>0.54</v>
      </c>
      <c r="I272" s="80"/>
      <c r="J272" s="11">
        <v>5.59</v>
      </c>
      <c r="K272" s="22">
        <v>3.12</v>
      </c>
      <c r="L272" s="81"/>
      <c r="M272" s="22">
        <v>1.1188020576398654</v>
      </c>
      <c r="N272" s="22">
        <v>1.0873998541028576</v>
      </c>
      <c r="P272" s="22">
        <v>0.4559206992056562</v>
      </c>
      <c r="Q272" s="22">
        <v>0.69258597729659421</v>
      </c>
      <c r="S272" s="22">
        <v>0.89582385770557937</v>
      </c>
      <c r="T272" s="22">
        <v>0.89582385770557937</v>
      </c>
      <c r="V272" s="22">
        <v>1.2239626358222397</v>
      </c>
      <c r="W272" s="22">
        <v>1.4252903638451588</v>
      </c>
    </row>
    <row r="273" spans="1:23" x14ac:dyDescent="0.35">
      <c r="A273" s="11">
        <v>0.32</v>
      </c>
      <c r="B273" s="24">
        <v>0.22</v>
      </c>
      <c r="D273" s="22">
        <v>0.86</v>
      </c>
      <c r="E273" s="22">
        <v>0.22</v>
      </c>
      <c r="G273" s="11">
        <v>0.11</v>
      </c>
      <c r="H273" s="22">
        <v>0.22</v>
      </c>
      <c r="I273" s="80"/>
      <c r="J273" s="11">
        <v>0.65</v>
      </c>
      <c r="K273" s="22">
        <v>0.86</v>
      </c>
      <c r="L273" s="81"/>
      <c r="M273" s="22">
        <v>0.87689891004205667</v>
      </c>
      <c r="N273" s="22">
        <v>0.42036719473809209</v>
      </c>
      <c r="P273" s="22">
        <v>1.1804560388515686</v>
      </c>
      <c r="Q273" s="22">
        <v>0.58458070927484329</v>
      </c>
      <c r="S273" s="22">
        <v>1.3030165202990245</v>
      </c>
      <c r="T273" s="22">
        <v>1.0790605558726296</v>
      </c>
      <c r="V273" s="22">
        <v>0.99743748449726077</v>
      </c>
      <c r="W273" s="22">
        <v>0.7844790409876975</v>
      </c>
    </row>
    <row r="274" spans="1:23" x14ac:dyDescent="0.35">
      <c r="A274" s="11">
        <v>0.43</v>
      </c>
      <c r="B274" s="24">
        <v>0.11</v>
      </c>
      <c r="D274" s="22">
        <v>0.43</v>
      </c>
      <c r="E274" s="22">
        <v>0.43</v>
      </c>
      <c r="G274" s="11">
        <v>0.22</v>
      </c>
      <c r="H274" s="22">
        <v>0.22</v>
      </c>
      <c r="I274" s="80"/>
      <c r="J274" s="11">
        <v>0.11</v>
      </c>
      <c r="K274" s="22">
        <v>0.11</v>
      </c>
      <c r="L274" s="81"/>
      <c r="M274" s="22">
        <v>1.0734452174652762</v>
      </c>
      <c r="N274" s="22">
        <v>1.2498417486409346</v>
      </c>
      <c r="P274" s="22">
        <v>1.9139918174992936</v>
      </c>
      <c r="Q274" s="22">
        <v>1.0367627647259072</v>
      </c>
      <c r="S274" s="22">
        <v>1.4048146859473858</v>
      </c>
      <c r="T274" s="22">
        <v>0.84492477488139872</v>
      </c>
      <c r="V274" s="22">
        <v>1.2113644455881232</v>
      </c>
      <c r="W274" s="22">
        <v>0.67836359319504413</v>
      </c>
    </row>
    <row r="275" spans="1:23" x14ac:dyDescent="0.35">
      <c r="A275" s="11">
        <v>0.22</v>
      </c>
      <c r="B275" s="24">
        <v>0.11</v>
      </c>
      <c r="D275" s="22">
        <v>0.86</v>
      </c>
      <c r="E275" s="22">
        <v>0.65</v>
      </c>
      <c r="G275" s="11">
        <v>0.11</v>
      </c>
      <c r="H275" s="22">
        <v>1.83</v>
      </c>
      <c r="I275" s="80"/>
      <c r="J275" s="11">
        <v>0.54</v>
      </c>
      <c r="K275" s="22">
        <v>0.11</v>
      </c>
      <c r="L275" s="81"/>
      <c r="M275" s="22">
        <v>1.2246346847139067</v>
      </c>
      <c r="N275" s="22">
        <v>0.86325406062286769</v>
      </c>
      <c r="P275" s="22">
        <v>0.95094484430534798</v>
      </c>
      <c r="Q275" s="22">
        <v>1.1012059079788852</v>
      </c>
      <c r="S275" s="22">
        <v>0.54971009450115094</v>
      </c>
      <c r="T275" s="22">
        <v>1.0515750511475721</v>
      </c>
      <c r="V275" s="22">
        <v>0.57660947609994673</v>
      </c>
      <c r="W275" s="22">
        <v>0.8479544914938052</v>
      </c>
    </row>
    <row r="276" spans="1:23" x14ac:dyDescent="0.35">
      <c r="A276" s="11">
        <v>0.32</v>
      </c>
      <c r="B276" s="24">
        <v>0.43</v>
      </c>
      <c r="D276" s="22">
        <v>2.7949999999999999</v>
      </c>
      <c r="E276" s="22">
        <v>0.22</v>
      </c>
      <c r="G276" s="11">
        <v>0.22</v>
      </c>
      <c r="H276" s="22">
        <v>1.94</v>
      </c>
      <c r="I276" s="80"/>
      <c r="J276" s="11">
        <v>1.29</v>
      </c>
      <c r="K276" s="22">
        <v>0.22</v>
      </c>
      <c r="L276" s="81"/>
      <c r="M276" s="22">
        <v>1.1389102567839331</v>
      </c>
      <c r="N276" s="22">
        <v>1.1210292296819049</v>
      </c>
      <c r="P276" s="22">
        <v>1.1538147394062035</v>
      </c>
      <c r="Q276" s="22">
        <v>0.92659739134372121</v>
      </c>
      <c r="S276" s="22">
        <v>0.64132844358467611</v>
      </c>
      <c r="T276" s="22">
        <v>1.0880187944496853</v>
      </c>
      <c r="V276" s="22">
        <v>0.87823922305138935</v>
      </c>
      <c r="W276" s="22">
        <v>0.82372722030826784</v>
      </c>
    </row>
    <row r="277" spans="1:23" x14ac:dyDescent="0.35">
      <c r="A277" s="11">
        <v>0.43</v>
      </c>
      <c r="B277" s="24">
        <v>0.11</v>
      </c>
      <c r="D277" s="22">
        <v>0.43</v>
      </c>
      <c r="E277" s="22">
        <v>0.22</v>
      </c>
      <c r="G277" s="11">
        <v>0.97</v>
      </c>
      <c r="H277" s="22">
        <v>0.86</v>
      </c>
      <c r="I277" s="80"/>
      <c r="J277" s="11">
        <v>0.86</v>
      </c>
      <c r="K277" s="22">
        <v>0.75</v>
      </c>
      <c r="L277" s="81"/>
      <c r="M277" s="22">
        <v>1.3455862585128111</v>
      </c>
      <c r="N277" s="22">
        <v>1.1635163425786479</v>
      </c>
      <c r="P277" s="22">
        <v>0.56392596722740718</v>
      </c>
      <c r="Q277" s="22">
        <v>0.91759695234190863</v>
      </c>
      <c r="S277" s="22">
        <v>0.91618349083525152</v>
      </c>
      <c r="T277" s="22">
        <v>0.92636330740008765</v>
      </c>
      <c r="V277" s="22">
        <v>0.79950053408816135</v>
      </c>
      <c r="W277" s="22">
        <v>1.2079717413108892</v>
      </c>
    </row>
    <row r="278" spans="1:23" x14ac:dyDescent="0.35">
      <c r="A278" s="11">
        <v>0.22</v>
      </c>
      <c r="B278" s="24">
        <v>0.43</v>
      </c>
      <c r="D278" s="22">
        <v>0.32300000000000001</v>
      </c>
      <c r="E278" s="22">
        <v>0.75</v>
      </c>
      <c r="G278" s="11">
        <v>0.54</v>
      </c>
      <c r="H278" s="22">
        <v>1.51</v>
      </c>
      <c r="I278" s="80"/>
      <c r="J278" s="11">
        <v>1.18</v>
      </c>
      <c r="K278" s="22">
        <v>0.43</v>
      </c>
      <c r="L278" s="81"/>
      <c r="M278" s="22">
        <v>0.99029101047852941</v>
      </c>
      <c r="N278" s="22">
        <v>0.99086553045407422</v>
      </c>
      <c r="P278" s="22">
        <v>0.87595318654224563</v>
      </c>
      <c r="Q278" s="22">
        <v>0.98060002535459667</v>
      </c>
      <c r="S278" s="22">
        <v>0.71258715953852902</v>
      </c>
      <c r="T278" s="22">
        <v>1.1197798221319741</v>
      </c>
      <c r="V278" s="22">
        <v>0.92499789065109095</v>
      </c>
      <c r="W278" s="22">
        <v>1.1568521991094056</v>
      </c>
    </row>
    <row r="279" spans="1:23" x14ac:dyDescent="0.35">
      <c r="A279" s="11">
        <v>0.32</v>
      </c>
      <c r="B279" s="24">
        <v>0.86</v>
      </c>
      <c r="D279" s="22">
        <v>0.32300000000000001</v>
      </c>
      <c r="E279" s="22">
        <v>0.64500000000000002</v>
      </c>
      <c r="G279" s="11">
        <v>3.76</v>
      </c>
      <c r="H279" s="22">
        <v>1.51</v>
      </c>
      <c r="I279" s="80"/>
      <c r="J279" s="11">
        <v>0.22</v>
      </c>
      <c r="K279" s="22">
        <v>0.11</v>
      </c>
      <c r="L279" s="81"/>
      <c r="M279" s="22">
        <v>0.77106628296801527</v>
      </c>
      <c r="N279" s="22">
        <v>0.83022520960773183</v>
      </c>
      <c r="P279" s="22">
        <v>1.1999689906074982</v>
      </c>
      <c r="Q279" s="22">
        <v>0.86071417785045323</v>
      </c>
      <c r="S279" s="22">
        <v>0.8074630499228016</v>
      </c>
      <c r="T279" s="22">
        <v>0.95099846348699113</v>
      </c>
      <c r="V279" s="22">
        <v>0.76315960072051769</v>
      </c>
      <c r="W279" s="22">
        <v>1.2113635592768646</v>
      </c>
    </row>
    <row r="280" spans="1:23" x14ac:dyDescent="0.35">
      <c r="A280" s="11">
        <v>0.22</v>
      </c>
      <c r="B280" s="24">
        <v>1.29</v>
      </c>
      <c r="D280" s="22">
        <v>0.215</v>
      </c>
      <c r="E280" s="22">
        <v>0.86</v>
      </c>
      <c r="G280" s="11">
        <v>0.32</v>
      </c>
      <c r="H280" s="22">
        <v>0.11</v>
      </c>
      <c r="I280" s="80"/>
      <c r="J280" s="11">
        <v>2.8</v>
      </c>
      <c r="K280" s="22">
        <v>4.3</v>
      </c>
      <c r="L280" s="81"/>
      <c r="M280" s="22">
        <v>0.94493417030394034</v>
      </c>
      <c r="N280" s="22">
        <v>0.73564259079166117</v>
      </c>
      <c r="P280" s="22">
        <v>0.47392157720928135</v>
      </c>
      <c r="Q280" s="22">
        <v>0.98060002535459667</v>
      </c>
      <c r="S280" s="22">
        <v>0.90254253663837114</v>
      </c>
      <c r="T280" s="22">
        <v>1.7509284491518142</v>
      </c>
      <c r="V280" s="22">
        <v>0.84432101857492192</v>
      </c>
      <c r="W280" s="22">
        <v>1.4662344521487169</v>
      </c>
    </row>
    <row r="281" spans="1:23" x14ac:dyDescent="0.35">
      <c r="A281" s="11">
        <v>0.32</v>
      </c>
      <c r="B281" s="24">
        <v>0.65</v>
      </c>
      <c r="D281" s="22">
        <v>0.96799999999999997</v>
      </c>
      <c r="E281" s="22">
        <v>5.81</v>
      </c>
      <c r="G281" s="11">
        <v>0.11</v>
      </c>
      <c r="H281" s="22">
        <v>0.11</v>
      </c>
      <c r="I281" s="80"/>
      <c r="J281" s="11">
        <v>0.43</v>
      </c>
      <c r="K281" s="22">
        <v>1.83</v>
      </c>
      <c r="L281" s="81"/>
      <c r="M281" s="22">
        <v>1.0935534166093441</v>
      </c>
      <c r="N281" s="22">
        <v>0.79569504718281725</v>
      </c>
      <c r="P281" s="22">
        <v>1.2799648924556086</v>
      </c>
      <c r="Q281" s="22">
        <v>1.145488067867803</v>
      </c>
      <c r="S281" s="22">
        <v>0.77366605892754581</v>
      </c>
      <c r="T281" s="22">
        <v>0.99762202335394057</v>
      </c>
      <c r="V281" s="22">
        <v>0.87218240082344878</v>
      </c>
      <c r="W281" s="22">
        <v>0.95770402996428916</v>
      </c>
    </row>
    <row r="282" spans="1:23" x14ac:dyDescent="0.35">
      <c r="A282" s="11">
        <v>0.86</v>
      </c>
      <c r="B282" s="24">
        <v>0.32</v>
      </c>
      <c r="D282" s="22">
        <v>0.43</v>
      </c>
      <c r="E282" s="22">
        <v>0.22</v>
      </c>
      <c r="G282" s="11">
        <v>0.97</v>
      </c>
      <c r="H282" s="22">
        <v>7.31</v>
      </c>
      <c r="I282" s="80"/>
      <c r="J282" s="11">
        <v>1.4</v>
      </c>
      <c r="K282" s="22">
        <v>2.15</v>
      </c>
      <c r="L282" s="81"/>
      <c r="M282" s="22">
        <v>0.77862575633044684</v>
      </c>
      <c r="N282" s="22">
        <v>0.81190921040842934</v>
      </c>
      <c r="P282" s="22">
        <v>1.1309536243415994</v>
      </c>
      <c r="Q282" s="22">
        <v>0.72858773330384452</v>
      </c>
      <c r="S282" s="22">
        <v>0.73294679266820129</v>
      </c>
      <c r="T282" s="22">
        <v>1.3042380982868049</v>
      </c>
      <c r="V282" s="22">
        <v>1.0437116063187271</v>
      </c>
      <c r="W282" s="22">
        <v>0.74983404319237912</v>
      </c>
    </row>
    <row r="283" spans="1:23" x14ac:dyDescent="0.35">
      <c r="A283" s="11">
        <v>0.11</v>
      </c>
      <c r="B283" s="24">
        <v>0.43</v>
      </c>
      <c r="D283" s="22">
        <v>0.86</v>
      </c>
      <c r="E283" s="22">
        <v>0.75</v>
      </c>
      <c r="G283" s="11">
        <v>2.04</v>
      </c>
      <c r="H283" s="22">
        <v>3.23</v>
      </c>
      <c r="I283" s="80"/>
      <c r="J283" s="11">
        <v>2.8</v>
      </c>
      <c r="K283" s="22">
        <v>1.72</v>
      </c>
      <c r="L283" s="81"/>
      <c r="M283" s="22">
        <v>1.0885641641901391</v>
      </c>
      <c r="N283" s="22">
        <v>1.1800307680862157</v>
      </c>
      <c r="P283" s="22">
        <v>1.2929615263742258</v>
      </c>
      <c r="Q283" s="22">
        <v>0.76674959467152992</v>
      </c>
      <c r="S283" s="22">
        <v>0.9729868672670372</v>
      </c>
      <c r="T283" s="22">
        <v>1.0206284087904702</v>
      </c>
      <c r="V283" s="22">
        <v>1.0427425147622564</v>
      </c>
      <c r="W283" s="22">
        <v>0.89035221606849546</v>
      </c>
    </row>
    <row r="284" spans="1:23" x14ac:dyDescent="0.35">
      <c r="A284" s="11">
        <v>0.43</v>
      </c>
      <c r="B284" s="24">
        <v>0.54</v>
      </c>
      <c r="D284" s="22">
        <v>4.3</v>
      </c>
      <c r="E284" s="22">
        <v>0.32</v>
      </c>
      <c r="G284" s="11">
        <v>1.18</v>
      </c>
      <c r="H284" s="22">
        <v>0.97</v>
      </c>
      <c r="I284" s="80"/>
      <c r="J284" s="11">
        <v>2.2599999999999998</v>
      </c>
      <c r="K284" s="22">
        <v>2.69</v>
      </c>
      <c r="L284" s="81"/>
      <c r="M284" s="22">
        <v>1.1414804777271599</v>
      </c>
      <c r="N284" s="22">
        <v>0.67559013440050519</v>
      </c>
      <c r="P284" s="22">
        <v>1.0814512098316302</v>
      </c>
      <c r="Q284" s="22">
        <v>0.98060002535459667</v>
      </c>
      <c r="S284" s="22">
        <v>0.75697115976121454</v>
      </c>
      <c r="T284" s="22">
        <v>0.98622062880132411</v>
      </c>
      <c r="V284" s="22">
        <v>0.90343560351962227</v>
      </c>
      <c r="W284" s="22">
        <v>0.8809035803061358</v>
      </c>
    </row>
    <row r="285" spans="1:23" x14ac:dyDescent="0.35">
      <c r="A285" s="11">
        <v>0.43</v>
      </c>
      <c r="B285" s="24">
        <v>0.11</v>
      </c>
      <c r="D285" s="22">
        <v>0.86</v>
      </c>
      <c r="E285" s="22">
        <v>0.22</v>
      </c>
      <c r="G285" s="11">
        <v>0.22</v>
      </c>
      <c r="H285" s="22">
        <v>0.43</v>
      </c>
      <c r="I285" s="80"/>
      <c r="J285" s="11">
        <v>3.87</v>
      </c>
      <c r="K285" s="22">
        <v>0.11</v>
      </c>
      <c r="L285" s="81"/>
      <c r="M285" s="22">
        <v>0.81642312314260446</v>
      </c>
      <c r="N285" s="22">
        <v>0.67559013440050519</v>
      </c>
      <c r="P285" s="22">
        <v>0.68993211325278325</v>
      </c>
      <c r="Q285" s="22">
        <v>0.5604595327499855</v>
      </c>
      <c r="S285" s="22">
        <v>0.69222752640885676</v>
      </c>
      <c r="T285" s="22">
        <v>0.93654312396492378</v>
      </c>
      <c r="V285" s="22">
        <v>1.1246307512840137</v>
      </c>
      <c r="W285" s="22">
        <v>1.502090813503312</v>
      </c>
    </row>
    <row r="286" spans="1:23" x14ac:dyDescent="0.35">
      <c r="A286" s="11">
        <v>1.94</v>
      </c>
      <c r="B286" s="24">
        <v>0.54</v>
      </c>
      <c r="D286" s="22">
        <v>0.43</v>
      </c>
      <c r="E286" s="22">
        <v>0.22</v>
      </c>
      <c r="G286" s="11">
        <v>0.32</v>
      </c>
      <c r="H286" s="22">
        <v>0.54</v>
      </c>
      <c r="I286" s="80"/>
      <c r="J286" s="11">
        <v>0.22</v>
      </c>
      <c r="K286" s="22">
        <v>2.58</v>
      </c>
      <c r="L286" s="81"/>
      <c r="M286" s="22">
        <v>0.80629342883694621</v>
      </c>
      <c r="N286" s="22">
        <v>0.91955323848957649</v>
      </c>
      <c r="P286" s="22">
        <v>1.2749606483706006</v>
      </c>
      <c r="Q286" s="22">
        <v>0.75558905030928225</v>
      </c>
      <c r="S286" s="22">
        <v>0.5700697276308232</v>
      </c>
      <c r="T286" s="22">
        <v>1.1523552351394497</v>
      </c>
      <c r="V286" s="22">
        <v>0.75104595626463644</v>
      </c>
      <c r="W286" s="22">
        <v>1.554663991975928</v>
      </c>
    </row>
    <row r="287" spans="1:23" x14ac:dyDescent="0.35">
      <c r="A287" s="11">
        <v>1.51</v>
      </c>
      <c r="B287" s="24">
        <v>0.22</v>
      </c>
      <c r="D287" s="22">
        <v>0.43</v>
      </c>
      <c r="E287" s="22">
        <v>0.32</v>
      </c>
      <c r="G287" s="11">
        <v>0.32</v>
      </c>
      <c r="H287" s="22">
        <v>0.43</v>
      </c>
      <c r="I287" s="80"/>
      <c r="J287" s="11">
        <v>1.72</v>
      </c>
      <c r="K287" s="22">
        <v>2.37</v>
      </c>
      <c r="L287" s="81"/>
      <c r="M287" s="22">
        <v>0.92981522357907731</v>
      </c>
      <c r="N287" s="22">
        <v>1.0208917586496522</v>
      </c>
      <c r="P287" s="22">
        <v>0.76193562526728387</v>
      </c>
      <c r="Q287" s="22">
        <v>0.98636030631575655</v>
      </c>
      <c r="S287" s="22">
        <v>0.60407031495737595</v>
      </c>
      <c r="T287" s="22">
        <v>1.4913431267484929</v>
      </c>
      <c r="V287" s="22">
        <v>0.92984334843344352</v>
      </c>
      <c r="W287" s="22">
        <v>1.0846549309765046</v>
      </c>
    </row>
    <row r="288" spans="1:23" x14ac:dyDescent="0.35">
      <c r="A288" s="11">
        <v>0.11</v>
      </c>
      <c r="B288" s="24">
        <v>1.51</v>
      </c>
      <c r="D288" s="22">
        <v>0.215</v>
      </c>
      <c r="E288" s="22">
        <v>1.51</v>
      </c>
      <c r="G288" s="11">
        <v>0.11</v>
      </c>
      <c r="H288" s="22">
        <v>0.22</v>
      </c>
      <c r="I288" s="80"/>
      <c r="J288" s="11">
        <v>1.08</v>
      </c>
      <c r="K288" s="22">
        <v>0.86</v>
      </c>
      <c r="L288" s="81"/>
      <c r="M288" s="22">
        <v>0.82398259650503591</v>
      </c>
      <c r="N288" s="22">
        <v>1.0809442150408082</v>
      </c>
      <c r="P288" s="22">
        <v>1.373965477390539</v>
      </c>
      <c r="Q288" s="22">
        <v>0.59178106047629342</v>
      </c>
      <c r="S288" s="22">
        <v>0.75330642579787355</v>
      </c>
      <c r="T288" s="22">
        <v>0.85510459144623485</v>
      </c>
      <c r="V288" s="22">
        <v>1.0078552187293186</v>
      </c>
      <c r="W288" s="22">
        <v>0.75710222454804033</v>
      </c>
    </row>
    <row r="289" spans="1:23" x14ac:dyDescent="0.35">
      <c r="A289" s="11">
        <v>2.58</v>
      </c>
      <c r="B289" s="24">
        <v>0.11</v>
      </c>
      <c r="D289" s="22">
        <v>0.53800000000000003</v>
      </c>
      <c r="E289" s="22">
        <v>0.22</v>
      </c>
      <c r="G289" s="11">
        <v>1.08</v>
      </c>
      <c r="H289" s="22">
        <v>0.11</v>
      </c>
      <c r="I289" s="80"/>
      <c r="J289" s="11">
        <v>0.43</v>
      </c>
      <c r="K289" s="22">
        <v>1.08</v>
      </c>
      <c r="L289" s="81"/>
      <c r="M289" s="22">
        <v>1.0583262707404133</v>
      </c>
      <c r="N289" s="22">
        <v>0.76777065496092967</v>
      </c>
      <c r="P289" s="22">
        <v>1.2911614385738632</v>
      </c>
      <c r="Q289" s="22">
        <v>0.69402604753688424</v>
      </c>
      <c r="S289" s="22">
        <v>1.2317578043451716</v>
      </c>
      <c r="T289" s="22">
        <v>0.81438532518689033</v>
      </c>
      <c r="V289" s="22">
        <v>0.89035286750727061</v>
      </c>
      <c r="W289" s="22">
        <v>0.94970903047306188</v>
      </c>
    </row>
    <row r="290" spans="1:23" x14ac:dyDescent="0.35">
      <c r="A290" s="11">
        <v>0.22</v>
      </c>
      <c r="B290" s="24">
        <v>0.22</v>
      </c>
      <c r="D290" s="22">
        <v>0.53800000000000003</v>
      </c>
      <c r="E290" s="22">
        <v>0.22</v>
      </c>
      <c r="G290" s="11">
        <v>0.86</v>
      </c>
      <c r="H290" s="22">
        <v>0.11</v>
      </c>
      <c r="I290" s="80"/>
      <c r="J290" s="11">
        <v>1.18</v>
      </c>
      <c r="K290" s="22">
        <v>1.08</v>
      </c>
      <c r="L290" s="81"/>
      <c r="M290" s="22">
        <v>0.79374470305530986</v>
      </c>
      <c r="N290" s="22">
        <v>0.7806819330850282</v>
      </c>
      <c r="P290" s="22">
        <v>1.0967519561347117</v>
      </c>
      <c r="Q290" s="22">
        <v>0.71418703090094449</v>
      </c>
      <c r="S290" s="22">
        <v>0.89582385770557937</v>
      </c>
      <c r="T290" s="22">
        <v>0.95690275709459605</v>
      </c>
      <c r="V290" s="22">
        <v>1.1144552899410733</v>
      </c>
      <c r="W290" s="22">
        <v>0.72924086268467248</v>
      </c>
    </row>
    <row r="291" spans="1:23" x14ac:dyDescent="0.35">
      <c r="A291" s="11">
        <v>0.54</v>
      </c>
      <c r="B291" s="24">
        <v>0.22</v>
      </c>
      <c r="D291" s="22">
        <v>0.43</v>
      </c>
      <c r="E291" s="22">
        <v>1.61</v>
      </c>
      <c r="G291" s="11">
        <v>1.29</v>
      </c>
      <c r="H291" s="22">
        <v>0.54</v>
      </c>
      <c r="I291" s="80"/>
      <c r="J291" s="11">
        <v>1.4</v>
      </c>
      <c r="K291" s="22">
        <v>0.54</v>
      </c>
      <c r="L291" s="81"/>
      <c r="M291" s="22">
        <v>0.89201785676691969</v>
      </c>
      <c r="N291" s="22">
        <v>1.0359048727474414</v>
      </c>
      <c r="P291" s="22">
        <v>1.2209580143597252</v>
      </c>
      <c r="Q291" s="22">
        <v>1.2185716325625211</v>
      </c>
      <c r="S291" s="22">
        <v>0.74984528816582918</v>
      </c>
      <c r="T291" s="22">
        <v>1.1360675286357118</v>
      </c>
      <c r="V291" s="22">
        <v>0.98023610936990935</v>
      </c>
      <c r="W291" s="22">
        <v>0.97878175589570648</v>
      </c>
    </row>
    <row r="292" spans="1:23" x14ac:dyDescent="0.35">
      <c r="A292" s="11">
        <v>1.4</v>
      </c>
      <c r="B292" s="24">
        <v>0.43</v>
      </c>
      <c r="D292" s="22">
        <v>0.215</v>
      </c>
      <c r="E292" s="22">
        <v>1.72</v>
      </c>
      <c r="G292" s="11">
        <v>1.61</v>
      </c>
      <c r="H292" s="22">
        <v>1.18</v>
      </c>
      <c r="I292" s="80"/>
      <c r="J292" s="11">
        <v>0.22</v>
      </c>
      <c r="K292" s="22">
        <v>0.22</v>
      </c>
      <c r="L292" s="81"/>
      <c r="M292" s="22">
        <v>0.87689891004205667</v>
      </c>
      <c r="N292" s="22">
        <v>0.82722258678817417</v>
      </c>
      <c r="P292" s="22">
        <v>1.373965477390539</v>
      </c>
      <c r="Q292" s="22">
        <v>1.131807400585048</v>
      </c>
      <c r="S292" s="22">
        <v>0.9229021697680434</v>
      </c>
      <c r="T292" s="22">
        <v>1.2714590889480326</v>
      </c>
      <c r="V292" s="22">
        <v>0.98120520092637986</v>
      </c>
      <c r="W292" s="22">
        <v>0.70259086438058138</v>
      </c>
    </row>
    <row r="293" spans="1:23" x14ac:dyDescent="0.35">
      <c r="A293" s="11">
        <v>0.65</v>
      </c>
      <c r="B293" s="24">
        <v>0.11</v>
      </c>
      <c r="D293" s="22">
        <v>1.29</v>
      </c>
      <c r="E293" s="22">
        <v>0.32</v>
      </c>
      <c r="G293" s="11">
        <v>0.43</v>
      </c>
      <c r="H293" s="22">
        <v>1.18</v>
      </c>
      <c r="I293" s="80"/>
      <c r="J293" s="11">
        <v>1.83</v>
      </c>
      <c r="K293" s="22">
        <v>4.41</v>
      </c>
      <c r="L293" s="81"/>
      <c r="M293" s="22">
        <v>0.96761259039123493</v>
      </c>
      <c r="N293" s="22">
        <v>0.9983720875029688</v>
      </c>
      <c r="P293" s="22">
        <v>0.58793913848424317</v>
      </c>
      <c r="Q293" s="22">
        <v>0.90859651334009606</v>
      </c>
      <c r="S293" s="22">
        <v>0.85510459144623485</v>
      </c>
      <c r="T293" s="22">
        <v>1.0753958219092887</v>
      </c>
      <c r="V293" s="22">
        <v>1.1614562304298925</v>
      </c>
      <c r="W293" s="22">
        <v>1.0582472053842689</v>
      </c>
    </row>
    <row r="294" spans="1:23" x14ac:dyDescent="0.35">
      <c r="A294" s="11">
        <v>0.32</v>
      </c>
      <c r="B294" s="24">
        <v>0.11</v>
      </c>
      <c r="D294" s="22">
        <v>0.215</v>
      </c>
      <c r="E294" s="22">
        <v>1.83</v>
      </c>
      <c r="G294" s="11">
        <v>2.04</v>
      </c>
      <c r="H294" s="22">
        <v>1.61</v>
      </c>
      <c r="I294" s="80"/>
      <c r="J294" s="11">
        <v>0.32</v>
      </c>
      <c r="K294" s="22">
        <v>0.86</v>
      </c>
      <c r="L294" s="81"/>
      <c r="M294" s="22">
        <v>0.98711603166630835</v>
      </c>
      <c r="N294" s="22">
        <v>0.69240482219002886</v>
      </c>
      <c r="P294" s="22">
        <v>0.76193562526728387</v>
      </c>
      <c r="Q294" s="22">
        <v>0.8545938793292206</v>
      </c>
      <c r="S294" s="22">
        <v>0.91720147249173511</v>
      </c>
      <c r="T294" s="22">
        <v>1.26229725403968</v>
      </c>
      <c r="V294" s="22">
        <v>0.95285927289961769</v>
      </c>
      <c r="W294" s="22">
        <v>1.2355908304624017</v>
      </c>
    </row>
    <row r="295" spans="1:23" x14ac:dyDescent="0.35">
      <c r="A295" s="11">
        <v>1.29</v>
      </c>
      <c r="B295" s="24">
        <v>0.43</v>
      </c>
      <c r="D295" s="22">
        <v>0.96799999999999997</v>
      </c>
      <c r="E295" s="22">
        <v>0.32</v>
      </c>
      <c r="G295" s="11">
        <v>0.86</v>
      </c>
      <c r="H295" s="22">
        <v>0.54</v>
      </c>
      <c r="I295" s="80"/>
      <c r="J295" s="11">
        <v>0.43</v>
      </c>
      <c r="K295" s="22">
        <v>0.11</v>
      </c>
      <c r="L295" s="81"/>
      <c r="M295" s="22">
        <v>0.81642312314260446</v>
      </c>
      <c r="N295" s="22">
        <v>0.70066203494381285</v>
      </c>
      <c r="P295" s="22">
        <v>0.74393474726365871</v>
      </c>
      <c r="Q295" s="22">
        <v>0.98672032387582931</v>
      </c>
      <c r="S295" s="22">
        <v>0.83718811429212314</v>
      </c>
      <c r="T295" s="22">
        <v>1.1401394552616464</v>
      </c>
      <c r="V295" s="22">
        <v>0.70259137844111152</v>
      </c>
      <c r="W295" s="22">
        <v>1.2840453728334764</v>
      </c>
    </row>
    <row r="296" spans="1:23" x14ac:dyDescent="0.35">
      <c r="A296" s="11">
        <v>0.43</v>
      </c>
      <c r="B296" s="24">
        <v>0.65</v>
      </c>
      <c r="D296" s="22">
        <v>0.32300000000000001</v>
      </c>
      <c r="E296" s="22">
        <v>0.65</v>
      </c>
      <c r="G296" s="11">
        <v>0.86</v>
      </c>
      <c r="H296" s="22">
        <v>3.23</v>
      </c>
      <c r="I296" s="80"/>
      <c r="J296" s="11">
        <v>1.08</v>
      </c>
      <c r="K296" s="22">
        <v>1.4</v>
      </c>
      <c r="L296" s="81"/>
      <c r="M296" s="22">
        <v>0.81642312314260446</v>
      </c>
      <c r="N296" s="22">
        <v>0.97330018695966114</v>
      </c>
      <c r="P296" s="22">
        <v>0.62394089449149348</v>
      </c>
      <c r="Q296" s="22">
        <v>0.72858773330384452</v>
      </c>
      <c r="S296" s="22">
        <v>0.6539514161250729</v>
      </c>
      <c r="T296" s="22">
        <v>1.2215779877803354</v>
      </c>
      <c r="V296" s="22">
        <v>1.1774462411116557</v>
      </c>
      <c r="W296" s="22">
        <v>0.8702435809844995</v>
      </c>
    </row>
    <row r="297" spans="1:23" x14ac:dyDescent="0.35">
      <c r="A297" s="11">
        <v>0.75</v>
      </c>
      <c r="B297" s="24">
        <v>3.44</v>
      </c>
      <c r="D297" s="22">
        <v>0.215</v>
      </c>
      <c r="E297" s="22">
        <v>0.22</v>
      </c>
      <c r="G297" s="11">
        <v>1.61</v>
      </c>
      <c r="H297" s="22">
        <v>0.11</v>
      </c>
      <c r="I297" s="80"/>
      <c r="J297" s="11">
        <v>3.44</v>
      </c>
      <c r="K297" s="22">
        <v>4.5199999999999996</v>
      </c>
      <c r="L297" s="81"/>
      <c r="M297" s="22">
        <v>1.028088377290687</v>
      </c>
      <c r="N297" s="22">
        <v>1.0208917586496522</v>
      </c>
      <c r="P297" s="22">
        <v>1.0499496733252862</v>
      </c>
      <c r="Q297" s="22">
        <v>0.81859212332197029</v>
      </c>
      <c r="S297" s="22">
        <v>0.90132095865059092</v>
      </c>
      <c r="T297" s="22">
        <v>0.87546422457590711</v>
      </c>
      <c r="V297" s="22">
        <v>0.97587519736579209</v>
      </c>
      <c r="W297" s="22">
        <v>0.82833040183351991</v>
      </c>
    </row>
    <row r="298" spans="1:23" x14ac:dyDescent="0.35">
      <c r="A298" s="11">
        <v>0.22</v>
      </c>
      <c r="B298" s="24">
        <v>1.4</v>
      </c>
      <c r="D298" s="22">
        <v>4.1929999999999996</v>
      </c>
      <c r="E298" s="22">
        <v>0.22</v>
      </c>
      <c r="G298" s="11">
        <v>2.69</v>
      </c>
      <c r="H298" s="22">
        <v>1.4</v>
      </c>
      <c r="I298" s="80"/>
      <c r="J298" s="11">
        <v>0.86</v>
      </c>
      <c r="K298" s="22">
        <v>0.11</v>
      </c>
      <c r="L298" s="81"/>
      <c r="M298" s="22">
        <v>1.106253331858229</v>
      </c>
      <c r="N298" s="22">
        <v>0.66808357735161072</v>
      </c>
      <c r="P298" s="22">
        <v>1.2562757370028379</v>
      </c>
      <c r="Q298" s="22">
        <v>0.99500072775749671</v>
      </c>
      <c r="S298" s="22">
        <v>1.0367125189629114</v>
      </c>
      <c r="T298" s="22">
        <v>1.2716626852793291</v>
      </c>
      <c r="V298" s="22">
        <v>1.0204534089634349</v>
      </c>
      <c r="W298" s="22">
        <v>0.89640903386487969</v>
      </c>
    </row>
    <row r="299" spans="1:23" x14ac:dyDescent="0.35">
      <c r="A299" s="11">
        <v>0.86</v>
      </c>
      <c r="B299" s="24">
        <v>0.22</v>
      </c>
      <c r="D299" s="22">
        <v>0.43</v>
      </c>
      <c r="E299" s="22">
        <v>0.22</v>
      </c>
      <c r="G299" s="11">
        <v>0.65</v>
      </c>
      <c r="H299" s="22">
        <v>0.22</v>
      </c>
      <c r="I299" s="80"/>
      <c r="J299" s="11">
        <v>0.11</v>
      </c>
      <c r="K299" s="22">
        <v>2.37</v>
      </c>
      <c r="L299" s="81"/>
      <c r="M299" s="22">
        <v>0.71059049606856317</v>
      </c>
      <c r="N299" s="22">
        <v>0.87076061767176227</v>
      </c>
      <c r="P299" s="22">
        <v>1.0679505513289114</v>
      </c>
      <c r="Q299" s="22">
        <v>0.63498316768499363</v>
      </c>
      <c r="S299" s="22">
        <v>0.73294679266820129</v>
      </c>
      <c r="T299" s="22">
        <v>0.89582385770557937</v>
      </c>
      <c r="V299" s="22">
        <v>1.0660007121175485</v>
      </c>
      <c r="W299" s="22">
        <v>1.55926717350118</v>
      </c>
    </row>
    <row r="300" spans="1:23" x14ac:dyDescent="0.35">
      <c r="A300" s="11">
        <v>0.32</v>
      </c>
      <c r="B300" s="24">
        <v>0.11</v>
      </c>
      <c r="D300" s="22">
        <v>0.53800000000000003</v>
      </c>
      <c r="E300" s="22">
        <v>0.54</v>
      </c>
      <c r="G300" s="11">
        <v>0.32</v>
      </c>
      <c r="H300" s="22">
        <v>0.32</v>
      </c>
      <c r="I300" s="80"/>
      <c r="J300" s="11">
        <v>0.11</v>
      </c>
      <c r="K300" s="22">
        <v>0.43</v>
      </c>
      <c r="L300" s="81"/>
      <c r="M300" s="22">
        <v>1.0016302205221768</v>
      </c>
      <c r="N300" s="22">
        <v>0.99086553045407422</v>
      </c>
      <c r="P300" s="22">
        <v>0.90234247369555998</v>
      </c>
      <c r="Q300" s="22">
        <v>0.76458948931109483</v>
      </c>
      <c r="S300" s="22">
        <v>0.69222752640885676</v>
      </c>
      <c r="T300" s="22">
        <v>0.8891051787727875</v>
      </c>
      <c r="V300" s="22">
        <v>1.4536373347057479</v>
      </c>
      <c r="W300" s="22">
        <v>0.70259086438058138</v>
      </c>
    </row>
    <row r="301" spans="1:23" x14ac:dyDescent="0.35">
      <c r="A301" s="11">
        <v>0.43</v>
      </c>
      <c r="B301" s="24">
        <v>0.22</v>
      </c>
      <c r="D301" s="22">
        <v>1.075</v>
      </c>
      <c r="E301" s="22">
        <v>0.22</v>
      </c>
      <c r="G301" s="11">
        <v>1.4</v>
      </c>
      <c r="H301" s="22">
        <v>0.43</v>
      </c>
      <c r="I301" s="80"/>
      <c r="J301" s="11">
        <v>1.61</v>
      </c>
      <c r="K301" s="22">
        <v>0.43</v>
      </c>
      <c r="L301" s="81"/>
      <c r="M301" s="22">
        <v>1.0205289039282557</v>
      </c>
      <c r="N301" s="22">
        <v>0.68054446205277552</v>
      </c>
      <c r="P301" s="22">
        <v>0.70073264005495817</v>
      </c>
      <c r="Q301" s="22">
        <v>0.99248060483698919</v>
      </c>
      <c r="S301" s="22">
        <v>0.90987200456505313</v>
      </c>
      <c r="T301" s="22">
        <v>1.2113981712154993</v>
      </c>
      <c r="V301" s="22">
        <v>0.88986832172903529</v>
      </c>
      <c r="W301" s="22">
        <v>0.90246585166126403</v>
      </c>
    </row>
    <row r="302" spans="1:23" x14ac:dyDescent="0.35">
      <c r="A302" s="11">
        <v>1.08</v>
      </c>
      <c r="B302" s="24">
        <v>0.22</v>
      </c>
      <c r="D302" s="22">
        <v>0.53800000000000003</v>
      </c>
      <c r="E302" s="22">
        <v>0.22</v>
      </c>
      <c r="G302" s="11">
        <v>0.65</v>
      </c>
      <c r="H302" s="22">
        <v>1.4</v>
      </c>
      <c r="I302" s="80"/>
      <c r="J302" s="11">
        <v>0.11</v>
      </c>
      <c r="K302" s="22">
        <v>1.29</v>
      </c>
      <c r="L302" s="81"/>
      <c r="M302" s="22">
        <v>0.7257094427934262</v>
      </c>
      <c r="N302" s="22">
        <v>0.77197432690831058</v>
      </c>
      <c r="P302" s="22">
        <v>0.63592947924190779</v>
      </c>
      <c r="Q302" s="22">
        <v>0.80059124531834513</v>
      </c>
      <c r="S302" s="22">
        <v>0.71604829717057328</v>
      </c>
      <c r="T302" s="22">
        <v>1.0493354915033082</v>
      </c>
      <c r="V302" s="22">
        <v>0.82372782299992386</v>
      </c>
      <c r="W302" s="22">
        <v>0.7430504072604287</v>
      </c>
    </row>
    <row r="303" spans="1:23" x14ac:dyDescent="0.35">
      <c r="A303" s="11">
        <v>0.32</v>
      </c>
      <c r="B303" s="24">
        <v>0.32</v>
      </c>
      <c r="D303" s="22">
        <v>0.753</v>
      </c>
      <c r="E303" s="22">
        <v>1.29</v>
      </c>
      <c r="G303" s="11">
        <v>2.04</v>
      </c>
      <c r="H303" s="22">
        <v>1.61</v>
      </c>
      <c r="I303" s="80"/>
      <c r="J303" s="11">
        <v>0.32</v>
      </c>
      <c r="K303" s="22">
        <v>2.15</v>
      </c>
      <c r="L303" s="81"/>
      <c r="M303" s="22">
        <v>0.98273153711609795</v>
      </c>
      <c r="N303" s="22">
        <v>0.69780954326523281</v>
      </c>
      <c r="P303" s="22">
        <v>0.97539003663427093</v>
      </c>
      <c r="Q303" s="22">
        <v>0.86071417785045323</v>
      </c>
      <c r="S303" s="22">
        <v>0.83250539867229856</v>
      </c>
      <c r="T303" s="22">
        <v>1.0220535831095474</v>
      </c>
      <c r="V303" s="22">
        <v>0.5976872174531801</v>
      </c>
      <c r="W303" s="22">
        <v>1.2913135541891374</v>
      </c>
    </row>
    <row r="304" spans="1:23" x14ac:dyDescent="0.35">
      <c r="A304" s="11">
        <v>0.22</v>
      </c>
      <c r="B304" s="24">
        <v>0.43</v>
      </c>
      <c r="D304" s="22">
        <v>0.43</v>
      </c>
      <c r="E304" s="22">
        <v>0.22</v>
      </c>
      <c r="G304" s="11">
        <v>0.22</v>
      </c>
      <c r="H304" s="22">
        <v>3.23</v>
      </c>
      <c r="I304" s="80"/>
      <c r="J304" s="11">
        <v>0.11</v>
      </c>
      <c r="K304" s="22">
        <v>0.43</v>
      </c>
      <c r="L304" s="81"/>
      <c r="M304" s="22">
        <v>0.91469627685421429</v>
      </c>
      <c r="N304" s="22">
        <v>0.84568871712845461</v>
      </c>
      <c r="P304" s="22">
        <v>0.70793299125640841</v>
      </c>
      <c r="Q304" s="22">
        <v>1.4846246094561009</v>
      </c>
      <c r="S304" s="22">
        <v>0.66168807671434837</v>
      </c>
      <c r="T304" s="22">
        <v>1.0804857301917068</v>
      </c>
      <c r="V304" s="22">
        <v>1.4778646236175104</v>
      </c>
      <c r="W304" s="22">
        <v>0.62385223302758519</v>
      </c>
    </row>
    <row r="305" spans="1:23" x14ac:dyDescent="0.35">
      <c r="A305" s="11">
        <v>0.22</v>
      </c>
      <c r="B305" s="24">
        <v>0.75</v>
      </c>
      <c r="D305" s="22">
        <v>0.53800000000000003</v>
      </c>
      <c r="E305" s="22">
        <v>0.32</v>
      </c>
      <c r="G305" s="11">
        <v>0.11</v>
      </c>
      <c r="H305" s="22">
        <v>1.4</v>
      </c>
      <c r="I305" s="80"/>
      <c r="J305" s="11">
        <v>0.11</v>
      </c>
      <c r="K305" s="22">
        <v>2.8</v>
      </c>
      <c r="L305" s="81"/>
      <c r="M305" s="22">
        <v>1.1188020576398654</v>
      </c>
      <c r="N305" s="22">
        <v>0.79569504718281725</v>
      </c>
      <c r="P305" s="22">
        <v>0.80873790807670909</v>
      </c>
      <c r="Q305" s="22">
        <v>1.0526035373690972</v>
      </c>
      <c r="S305" s="22">
        <v>0.69222752640885676</v>
      </c>
      <c r="T305" s="22">
        <v>1.110414390892325</v>
      </c>
      <c r="V305" s="22">
        <v>1.5020919125292729</v>
      </c>
      <c r="W305" s="22">
        <v>0.94946675776120637</v>
      </c>
    </row>
    <row r="306" spans="1:23" x14ac:dyDescent="0.35">
      <c r="A306" s="11">
        <v>0.22</v>
      </c>
      <c r="B306" s="24">
        <v>0.32</v>
      </c>
      <c r="D306" s="22">
        <v>1.075</v>
      </c>
      <c r="E306" s="22">
        <v>2.58</v>
      </c>
      <c r="G306" s="11">
        <v>0.65</v>
      </c>
      <c r="H306" s="22">
        <v>0.43</v>
      </c>
      <c r="I306" s="80"/>
      <c r="J306" s="11">
        <v>0.11</v>
      </c>
      <c r="K306" s="22">
        <v>0.11</v>
      </c>
      <c r="L306" s="81"/>
      <c r="M306" s="22">
        <v>1.108672363334207</v>
      </c>
      <c r="N306" s="22">
        <v>1.1566103100936649</v>
      </c>
      <c r="P306" s="22">
        <v>1.139954063343412</v>
      </c>
      <c r="Q306" s="22">
        <v>1.0706044153727223</v>
      </c>
      <c r="S306" s="22">
        <v>0.5700697276308232</v>
      </c>
      <c r="T306" s="22">
        <v>0.92636330740008765</v>
      </c>
      <c r="V306" s="22">
        <v>2.0593195574998093</v>
      </c>
      <c r="W306" s="22">
        <v>0.67836359319504413</v>
      </c>
    </row>
    <row r="307" spans="1:23" x14ac:dyDescent="0.35">
      <c r="A307" s="11">
        <v>0.11</v>
      </c>
      <c r="B307" s="24">
        <v>0.11</v>
      </c>
      <c r="D307" s="22">
        <v>1.3979999999999999</v>
      </c>
      <c r="E307" s="22">
        <v>0.22</v>
      </c>
      <c r="G307" s="11">
        <v>0.65</v>
      </c>
      <c r="H307" s="22">
        <v>0.97</v>
      </c>
      <c r="I307" s="80"/>
      <c r="J307" s="11">
        <v>0.11</v>
      </c>
      <c r="K307" s="22">
        <v>0.11</v>
      </c>
      <c r="L307" s="81"/>
      <c r="M307" s="22">
        <v>1.3082424601023994</v>
      </c>
      <c r="N307" s="22">
        <v>0.93081307406291824</v>
      </c>
      <c r="P307" s="22">
        <v>0.86025642092308452</v>
      </c>
      <c r="Q307" s="22">
        <v>0.81139177212052016</v>
      </c>
      <c r="S307" s="22">
        <v>0.56660858999877883</v>
      </c>
      <c r="T307" s="22">
        <v>1.0813001155168935</v>
      </c>
      <c r="V307" s="22">
        <v>1.6232283570880852</v>
      </c>
      <c r="W307" s="22">
        <v>0.87218176267934244</v>
      </c>
    </row>
    <row r="308" spans="1:23" x14ac:dyDescent="0.35">
      <c r="A308" s="11">
        <v>0.86</v>
      </c>
      <c r="B308" s="24">
        <v>0.22</v>
      </c>
      <c r="D308" s="22">
        <v>0.32300000000000001</v>
      </c>
      <c r="E308" s="22">
        <v>0.22</v>
      </c>
      <c r="G308" s="11">
        <v>0.11</v>
      </c>
      <c r="H308" s="22">
        <v>0.22</v>
      </c>
      <c r="I308" s="80"/>
      <c r="J308" s="11">
        <v>0.65</v>
      </c>
      <c r="K308" s="22">
        <v>1.08</v>
      </c>
      <c r="L308" s="81"/>
      <c r="M308" s="22">
        <v>1.0799463645569674</v>
      </c>
      <c r="N308" s="22">
        <v>0.76221580274474776</v>
      </c>
      <c r="P308" s="22">
        <v>0.99594703931441086</v>
      </c>
      <c r="Q308" s="22">
        <v>1.3046158294198493</v>
      </c>
      <c r="S308" s="22">
        <v>0.63114862701983998</v>
      </c>
      <c r="T308" s="22">
        <v>0.93654312396492378</v>
      </c>
      <c r="V308" s="22">
        <v>1.5546651294677973</v>
      </c>
      <c r="W308" s="22">
        <v>0.93032721352463188</v>
      </c>
    </row>
    <row r="309" spans="1:23" x14ac:dyDescent="0.35">
      <c r="A309" s="11">
        <v>0.11</v>
      </c>
      <c r="B309" s="24">
        <v>0.11</v>
      </c>
      <c r="D309" s="22">
        <v>0.215</v>
      </c>
      <c r="E309" s="22">
        <v>0.43</v>
      </c>
      <c r="G309" s="11">
        <v>0.43</v>
      </c>
      <c r="H309" s="22">
        <v>0.54</v>
      </c>
      <c r="I309" s="80"/>
      <c r="J309" s="11">
        <v>0.22</v>
      </c>
      <c r="K309" s="22">
        <v>0.86</v>
      </c>
      <c r="L309" s="81"/>
      <c r="M309" s="22">
        <v>1.2775509982509274</v>
      </c>
      <c r="N309" s="22">
        <v>0.9157999599651292</v>
      </c>
      <c r="P309" s="22">
        <v>0.72593386926003356</v>
      </c>
      <c r="Q309" s="22">
        <v>0.83659300132559544</v>
      </c>
      <c r="S309" s="22">
        <v>0.52935046137147868</v>
      </c>
      <c r="T309" s="22">
        <v>0.96097468372053063</v>
      </c>
      <c r="V309" s="22">
        <v>0.71470502289699267</v>
      </c>
      <c r="W309" s="22">
        <v>0.82081994776600342</v>
      </c>
    </row>
    <row r="310" spans="1:23" x14ac:dyDescent="0.35">
      <c r="A310" s="11">
        <v>0.22</v>
      </c>
      <c r="B310" s="24">
        <v>1.51</v>
      </c>
      <c r="D310" s="22">
        <v>2.3650000000000002</v>
      </c>
      <c r="E310" s="22">
        <v>6.45</v>
      </c>
      <c r="G310" s="11">
        <v>1.29</v>
      </c>
      <c r="H310" s="22">
        <v>0.11</v>
      </c>
      <c r="I310" s="80"/>
      <c r="J310" s="11">
        <v>0.11</v>
      </c>
      <c r="K310" s="22">
        <v>0.11</v>
      </c>
      <c r="L310" s="81"/>
      <c r="M310" s="22">
        <v>1.204526485569839</v>
      </c>
      <c r="N310" s="22">
        <v>0.95183143379982282</v>
      </c>
      <c r="P310" s="22">
        <v>1.4999716234159151</v>
      </c>
      <c r="Q310" s="22">
        <v>1.2804946528949916</v>
      </c>
      <c r="S310" s="22">
        <v>0.73966547160099305</v>
      </c>
      <c r="T310" s="22">
        <v>0.89582385770557937</v>
      </c>
      <c r="V310" s="22">
        <v>1.3082736012351732</v>
      </c>
      <c r="W310" s="22">
        <v>0.8479544914938052</v>
      </c>
    </row>
    <row r="311" spans="1:23" x14ac:dyDescent="0.35">
      <c r="A311" s="11">
        <v>0.43</v>
      </c>
      <c r="B311" s="24">
        <v>0.22</v>
      </c>
      <c r="D311" s="22">
        <v>1.075</v>
      </c>
      <c r="E311" s="22">
        <v>0.43</v>
      </c>
      <c r="G311" s="11">
        <v>0.54</v>
      </c>
      <c r="H311" s="22">
        <v>2.15</v>
      </c>
      <c r="I311" s="80"/>
      <c r="J311" s="11">
        <v>0.65</v>
      </c>
      <c r="K311" s="22">
        <v>1.94</v>
      </c>
      <c r="L311" s="81"/>
      <c r="M311" s="22">
        <v>1.0935534166093441</v>
      </c>
      <c r="N311" s="22">
        <v>0.78818849013392267</v>
      </c>
      <c r="P311" s="22">
        <v>0.85554019088613464</v>
      </c>
      <c r="Q311" s="22">
        <v>0.86059537205562919</v>
      </c>
      <c r="S311" s="22">
        <v>0.63114862701983998</v>
      </c>
      <c r="T311" s="22">
        <v>0.99151413341503902</v>
      </c>
      <c r="V311" s="22">
        <v>0.65001816150258684</v>
      </c>
      <c r="W311" s="22">
        <v>1.1171194743651245</v>
      </c>
    </row>
    <row r="312" spans="1:23" x14ac:dyDescent="0.35">
      <c r="A312" s="11">
        <v>0.43</v>
      </c>
      <c r="B312" s="24">
        <v>2.8</v>
      </c>
      <c r="D312" s="22">
        <v>0.215</v>
      </c>
      <c r="E312" s="22">
        <v>0.54</v>
      </c>
      <c r="G312" s="11">
        <v>0.43</v>
      </c>
      <c r="H312" s="22">
        <v>0.75</v>
      </c>
      <c r="I312" s="80"/>
      <c r="J312" s="11">
        <v>0.22</v>
      </c>
      <c r="K312" s="22">
        <v>2.8</v>
      </c>
      <c r="L312" s="81"/>
      <c r="M312" s="22">
        <v>0.25445187337944503</v>
      </c>
      <c r="N312" s="22">
        <v>0.63550511975940849</v>
      </c>
      <c r="P312" s="22">
        <v>1.2299584533615378</v>
      </c>
      <c r="Q312" s="22">
        <v>0.89671593385770354</v>
      </c>
      <c r="S312" s="22">
        <v>0.61587890217258578</v>
      </c>
      <c r="T312" s="22">
        <v>0.88991956409797435</v>
      </c>
      <c r="V312" s="22">
        <v>0.6299095117058241</v>
      </c>
      <c r="W312" s="22">
        <v>0.79586585844489999</v>
      </c>
    </row>
    <row r="313" spans="1:23" x14ac:dyDescent="0.35">
      <c r="A313" s="11">
        <v>0.22</v>
      </c>
      <c r="B313" s="24">
        <v>0.43</v>
      </c>
      <c r="D313" s="22">
        <v>2.4729999999999999</v>
      </c>
      <c r="E313" s="22">
        <v>0.43</v>
      </c>
      <c r="G313" s="11">
        <v>0.32</v>
      </c>
      <c r="H313" s="22">
        <v>0.43</v>
      </c>
      <c r="I313" s="80"/>
      <c r="J313" s="11">
        <v>0.86</v>
      </c>
      <c r="K313" s="22">
        <v>0.86</v>
      </c>
      <c r="L313" s="81"/>
      <c r="M313" s="22">
        <v>1.3644849419188898</v>
      </c>
      <c r="N313" s="22">
        <v>0.90829340291623473</v>
      </c>
      <c r="P313" s="22">
        <v>1.3090183095534593</v>
      </c>
      <c r="Q313" s="22">
        <v>0.69258597729659421</v>
      </c>
      <c r="S313" s="22">
        <v>0.62442994808704821</v>
      </c>
      <c r="T313" s="22">
        <v>1.028161473048449</v>
      </c>
      <c r="V313" s="22">
        <v>1.0146388596246121</v>
      </c>
      <c r="W313" s="22">
        <v>0.96618357487922724</v>
      </c>
    </row>
    <row r="314" spans="1:23" x14ac:dyDescent="0.35">
      <c r="A314" s="11">
        <v>0.22</v>
      </c>
      <c r="B314" s="24">
        <v>0.11</v>
      </c>
      <c r="D314" s="22">
        <v>0.215</v>
      </c>
      <c r="E314" s="22">
        <v>1.08</v>
      </c>
      <c r="G314" s="11">
        <v>0.22</v>
      </c>
      <c r="H314" s="22">
        <v>0.22</v>
      </c>
      <c r="I314" s="80"/>
      <c r="J314" s="11">
        <v>1.61</v>
      </c>
      <c r="K314" s="22">
        <v>0.43</v>
      </c>
      <c r="L314" s="81"/>
      <c r="M314" s="22">
        <v>1.2423238523819964</v>
      </c>
      <c r="N314" s="22">
        <v>1.1409966714319644</v>
      </c>
      <c r="P314" s="22">
        <v>0.79793738127453417</v>
      </c>
      <c r="Q314" s="22">
        <v>0.6205824652820936</v>
      </c>
      <c r="S314" s="22">
        <v>0.61078899389016772</v>
      </c>
      <c r="T314" s="22">
        <v>0.91618349083525152</v>
      </c>
      <c r="V314" s="22">
        <v>0.97708656181138021</v>
      </c>
      <c r="W314" s="22">
        <v>0.66019313980589112</v>
      </c>
    </row>
    <row r="315" spans="1:23" x14ac:dyDescent="0.35">
      <c r="A315" s="11">
        <v>0.11</v>
      </c>
      <c r="B315" s="24">
        <v>1.18</v>
      </c>
      <c r="D315" s="22">
        <v>0.215</v>
      </c>
      <c r="E315" s="22">
        <v>0.54</v>
      </c>
      <c r="G315" s="11">
        <v>1.72</v>
      </c>
      <c r="H315" s="22">
        <v>0.11</v>
      </c>
      <c r="I315" s="80"/>
      <c r="J315" s="11">
        <v>0.32</v>
      </c>
      <c r="K315" s="22">
        <v>1.29</v>
      </c>
      <c r="L315" s="81"/>
      <c r="M315" s="22">
        <v>1.1490399510895914</v>
      </c>
      <c r="N315" s="22">
        <v>0.7270851157559215</v>
      </c>
      <c r="P315" s="22">
        <v>1.2659602093687881</v>
      </c>
      <c r="Q315" s="22">
        <v>0.86071417785045323</v>
      </c>
      <c r="S315" s="22">
        <v>1.109600005567138</v>
      </c>
      <c r="T315" s="22">
        <v>0.83474495831656259</v>
      </c>
      <c r="V315" s="22">
        <v>0.83172282834080535</v>
      </c>
      <c r="W315" s="22">
        <v>0.92063630505041705</v>
      </c>
    </row>
    <row r="316" spans="1:23" x14ac:dyDescent="0.35">
      <c r="A316" s="11">
        <v>0.43</v>
      </c>
      <c r="B316" s="24">
        <v>0.11</v>
      </c>
      <c r="D316" s="22">
        <v>0.43</v>
      </c>
      <c r="E316" s="22">
        <v>0.22</v>
      </c>
      <c r="G316" s="11">
        <v>0.75</v>
      </c>
      <c r="H316" s="22">
        <v>0.11</v>
      </c>
      <c r="I316" s="80"/>
      <c r="J316" s="11">
        <v>0.43</v>
      </c>
      <c r="K316" s="22">
        <v>0.32</v>
      </c>
      <c r="L316" s="81"/>
      <c r="M316" s="22">
        <v>1.5421325659360305</v>
      </c>
      <c r="N316" s="22">
        <v>1.3211540406054323</v>
      </c>
      <c r="P316" s="22">
        <v>0.91494308829809767</v>
      </c>
      <c r="Q316" s="22">
        <v>0.70446655677898673</v>
      </c>
      <c r="S316" s="22">
        <v>0.75615677443602769</v>
      </c>
      <c r="T316" s="22">
        <v>0.97726239022426831</v>
      </c>
      <c r="V316" s="22">
        <v>0.59962540056612101</v>
      </c>
      <c r="W316" s="22">
        <v>0.75104540675165599</v>
      </c>
    </row>
    <row r="317" spans="1:23" x14ac:dyDescent="0.35">
      <c r="A317" s="11">
        <v>3.12</v>
      </c>
      <c r="B317" s="24">
        <v>1.29</v>
      </c>
      <c r="D317" s="22">
        <v>0.32300000000000001</v>
      </c>
      <c r="E317" s="22">
        <v>0.53749999999999998</v>
      </c>
      <c r="G317" s="11">
        <v>0.43</v>
      </c>
      <c r="H317" s="22">
        <v>0.11</v>
      </c>
      <c r="I317" s="80"/>
      <c r="J317" s="11">
        <v>0.32</v>
      </c>
      <c r="K317" s="22">
        <v>0.97</v>
      </c>
      <c r="L317" s="81"/>
      <c r="M317" s="22">
        <v>1.6177272995603458</v>
      </c>
      <c r="N317" s="22">
        <v>0.67559013440050519</v>
      </c>
      <c r="P317" s="22">
        <v>0.88794177129265994</v>
      </c>
      <c r="Q317" s="22">
        <v>1.3449377961479696</v>
      </c>
      <c r="S317" s="22">
        <v>0.6718678932791845</v>
      </c>
      <c r="T317" s="22">
        <v>1.3233761534286967</v>
      </c>
      <c r="V317" s="22">
        <v>0.70259137844111152</v>
      </c>
      <c r="W317" s="22">
        <v>0.91797130522000792</v>
      </c>
    </row>
    <row r="318" spans="1:23" x14ac:dyDescent="0.35">
      <c r="A318" s="11">
        <v>1.08</v>
      </c>
      <c r="B318" s="24">
        <v>0.11</v>
      </c>
      <c r="D318" s="22">
        <v>0.215</v>
      </c>
      <c r="E318" s="22">
        <v>0.22</v>
      </c>
      <c r="G318" s="11">
        <v>0.11</v>
      </c>
      <c r="H318" s="22">
        <v>0.43</v>
      </c>
      <c r="I318" s="80"/>
      <c r="J318" s="11">
        <v>0.32</v>
      </c>
      <c r="K318" s="22">
        <v>0.11</v>
      </c>
      <c r="L318" s="81"/>
      <c r="M318" s="22">
        <v>1.1706600449061457</v>
      </c>
      <c r="N318" s="22">
        <v>0.98260831770029033</v>
      </c>
      <c r="P318" s="22">
        <v>0.70793299125640841</v>
      </c>
      <c r="Q318" s="22">
        <v>1.2750943894939042</v>
      </c>
      <c r="S318" s="22">
        <v>0.75330642579787355</v>
      </c>
      <c r="T318" s="22">
        <v>1.9748844135782089</v>
      </c>
      <c r="V318" s="22">
        <v>0.79950053408816135</v>
      </c>
      <c r="W318" s="22">
        <v>0.70259086438058138</v>
      </c>
    </row>
    <row r="319" spans="1:23" x14ac:dyDescent="0.35">
      <c r="A319" s="11">
        <v>4.84</v>
      </c>
      <c r="B319" s="24">
        <v>0.22</v>
      </c>
      <c r="D319" s="22">
        <v>0.43</v>
      </c>
      <c r="E319" s="22">
        <v>1.4</v>
      </c>
      <c r="G319" s="11">
        <v>0.32</v>
      </c>
      <c r="H319" s="22">
        <v>0.65</v>
      </c>
      <c r="I319" s="80"/>
      <c r="J319" s="11">
        <v>1.72</v>
      </c>
      <c r="K319" s="22">
        <v>0.32</v>
      </c>
      <c r="L319" s="81"/>
      <c r="M319" s="22">
        <v>0.7257094427934262</v>
      </c>
      <c r="N319" s="22">
        <v>1.2535950271653817</v>
      </c>
      <c r="P319" s="22">
        <v>0.66293079624734552</v>
      </c>
      <c r="Q319" s="22">
        <v>0.99248060483698919</v>
      </c>
      <c r="S319" s="22">
        <v>1.1334207763288546</v>
      </c>
      <c r="T319" s="22">
        <v>1.1334207763288546</v>
      </c>
      <c r="V319" s="22">
        <v>1.0357166009778453</v>
      </c>
      <c r="W319" s="22">
        <v>0.92063630505041705</v>
      </c>
    </row>
    <row r="320" spans="1:23" x14ac:dyDescent="0.35">
      <c r="A320" s="11">
        <v>0.11</v>
      </c>
      <c r="B320" s="24">
        <v>0.43</v>
      </c>
      <c r="D320" s="22">
        <v>4.1929999999999996</v>
      </c>
      <c r="E320" s="22">
        <v>0.43</v>
      </c>
      <c r="G320" s="11">
        <v>0.43</v>
      </c>
      <c r="H320" s="22">
        <v>0.43</v>
      </c>
      <c r="I320" s="80"/>
      <c r="J320" s="11">
        <v>2.2599999999999998</v>
      </c>
      <c r="K320" s="22">
        <v>3.23</v>
      </c>
      <c r="L320" s="81"/>
      <c r="M320" s="22">
        <v>0.92225575021664574</v>
      </c>
      <c r="N320" s="22">
        <v>1.2986343694587488</v>
      </c>
      <c r="P320" s="22">
        <v>0.97286991371376341</v>
      </c>
      <c r="Q320" s="22">
        <v>1.2326123174053487</v>
      </c>
      <c r="S320" s="22">
        <v>0.90600367427041539</v>
      </c>
      <c r="T320" s="22">
        <v>0.94672294052975992</v>
      </c>
      <c r="V320" s="22">
        <v>1.0635779832263721</v>
      </c>
      <c r="W320" s="22">
        <v>1.2266267401237532</v>
      </c>
    </row>
    <row r="321" spans="1:23" x14ac:dyDescent="0.35">
      <c r="A321" s="11">
        <v>0.11</v>
      </c>
      <c r="B321" s="24">
        <v>0.11</v>
      </c>
      <c r="D321" s="22">
        <v>0.43</v>
      </c>
      <c r="E321" s="22">
        <v>0.75</v>
      </c>
      <c r="G321" s="11">
        <v>1.08</v>
      </c>
      <c r="H321" s="22">
        <v>0.22</v>
      </c>
      <c r="I321" s="80"/>
      <c r="J321" s="11">
        <v>0.97</v>
      </c>
      <c r="K321" s="22">
        <v>0.97</v>
      </c>
      <c r="L321" s="81"/>
      <c r="M321" s="22">
        <v>1.1534244456398017</v>
      </c>
      <c r="N321" s="22">
        <v>1.2010491278231203</v>
      </c>
      <c r="P321" s="22">
        <v>1.1129527463379743</v>
      </c>
      <c r="Q321" s="22">
        <v>0.45749451056924967</v>
      </c>
      <c r="S321" s="22">
        <v>0.89378789439261208</v>
      </c>
      <c r="T321" s="22">
        <v>0.87546422457590711</v>
      </c>
      <c r="V321" s="22">
        <v>1.0955580045898987</v>
      </c>
      <c r="W321" s="22">
        <v>1.346067187068452</v>
      </c>
    </row>
    <row r="322" spans="1:23" x14ac:dyDescent="0.35">
      <c r="A322" s="11">
        <v>0.32</v>
      </c>
      <c r="B322" s="24">
        <v>0.54</v>
      </c>
      <c r="D322" s="22">
        <v>0.53800000000000003</v>
      </c>
      <c r="E322" s="22">
        <v>0.54</v>
      </c>
      <c r="G322" s="11">
        <v>0.11</v>
      </c>
      <c r="H322" s="22">
        <v>0.11</v>
      </c>
      <c r="I322" s="80"/>
      <c r="J322" s="11">
        <v>0.22</v>
      </c>
      <c r="K322" s="22">
        <v>0.11</v>
      </c>
      <c r="L322" s="81"/>
      <c r="M322" s="22">
        <v>0.88445838340448812</v>
      </c>
      <c r="N322" s="22">
        <v>1.0133852016007578</v>
      </c>
      <c r="P322" s="22">
        <v>1.0823512537318116</v>
      </c>
      <c r="Q322" s="22">
        <v>0.6310229745241962</v>
      </c>
      <c r="S322" s="22">
        <v>0.77366605892754581</v>
      </c>
      <c r="T322" s="22">
        <v>0.91618349083525152</v>
      </c>
      <c r="V322" s="22">
        <v>0.61779586724994284</v>
      </c>
      <c r="W322" s="22">
        <v>1.0659999321636409</v>
      </c>
    </row>
    <row r="323" spans="1:23" x14ac:dyDescent="0.35">
      <c r="A323" s="11">
        <v>0.22</v>
      </c>
      <c r="B323" s="24">
        <v>0.43</v>
      </c>
      <c r="D323" s="22">
        <v>0.32300000000000001</v>
      </c>
      <c r="E323" s="22">
        <v>0.43</v>
      </c>
      <c r="G323" s="11">
        <v>1.08</v>
      </c>
      <c r="H323" s="22">
        <v>0.75</v>
      </c>
      <c r="I323" s="80"/>
      <c r="J323" s="11">
        <v>0.32</v>
      </c>
      <c r="K323" s="22">
        <v>0.86</v>
      </c>
      <c r="L323" s="81"/>
      <c r="M323" s="22">
        <v>1.028088377290687</v>
      </c>
      <c r="N323" s="22">
        <v>0.75816226193834468</v>
      </c>
      <c r="P323" s="22">
        <v>1.1039523073361617</v>
      </c>
      <c r="Q323" s="22">
        <v>0.8905956353364709</v>
      </c>
      <c r="S323" s="22">
        <v>0.62911266370687269</v>
      </c>
      <c r="T323" s="22">
        <v>0.88136851818351203</v>
      </c>
      <c r="V323" s="22">
        <v>0.73481367269375553</v>
      </c>
      <c r="W323" s="22">
        <v>1.1052481114842112</v>
      </c>
    </row>
    <row r="324" spans="1:23" x14ac:dyDescent="0.35">
      <c r="A324" s="11">
        <v>0.65</v>
      </c>
      <c r="B324" s="24">
        <v>0.75</v>
      </c>
      <c r="D324" s="22">
        <v>0.32300000000000001</v>
      </c>
      <c r="E324" s="22">
        <v>0.65</v>
      </c>
      <c r="G324" s="11">
        <v>1.18</v>
      </c>
      <c r="H324" s="22">
        <v>0.43</v>
      </c>
      <c r="I324" s="80"/>
      <c r="J324" s="11">
        <v>3.55</v>
      </c>
      <c r="K324" s="22">
        <v>1.18</v>
      </c>
      <c r="L324" s="81"/>
      <c r="M324" s="22">
        <v>0.9524936436663719</v>
      </c>
      <c r="N324" s="22">
        <v>0.54047210752040409</v>
      </c>
      <c r="P324" s="22">
        <v>1.0439373800720755</v>
      </c>
      <c r="Q324" s="22">
        <v>0.63858334328571875</v>
      </c>
      <c r="S324" s="22">
        <v>0.77183369194587526</v>
      </c>
      <c r="T324" s="22">
        <v>0.90600367427041539</v>
      </c>
      <c r="V324" s="22">
        <v>1.495550544523097</v>
      </c>
      <c r="W324" s="22">
        <v>0.95140493945604943</v>
      </c>
    </row>
    <row r="325" spans="1:23" x14ac:dyDescent="0.35">
      <c r="A325" s="11">
        <v>0.75</v>
      </c>
      <c r="B325" s="24">
        <v>0.22</v>
      </c>
      <c r="D325" s="22">
        <v>0.64500000000000002</v>
      </c>
      <c r="E325" s="22">
        <v>0.54</v>
      </c>
      <c r="G325" s="11">
        <v>0.65</v>
      </c>
      <c r="H325" s="22">
        <v>2.04</v>
      </c>
      <c r="I325" s="80"/>
      <c r="J325" s="11">
        <v>0.75</v>
      </c>
      <c r="K325" s="22">
        <v>1.61</v>
      </c>
      <c r="L325" s="81"/>
      <c r="M325" s="22">
        <v>1.280121219194154</v>
      </c>
      <c r="N325" s="22">
        <v>0.76566881898723915</v>
      </c>
      <c r="P325" s="22">
        <v>0.8819294780394491</v>
      </c>
      <c r="Q325" s="22">
        <v>1.0886052933763475</v>
      </c>
      <c r="S325" s="22">
        <v>0.69222752640885676</v>
      </c>
      <c r="T325" s="22">
        <v>1.1326063910036677</v>
      </c>
      <c r="V325" s="22">
        <v>0.80991826832021918</v>
      </c>
      <c r="W325" s="22">
        <v>1.3034271897819061</v>
      </c>
    </row>
    <row r="326" spans="1:23" x14ac:dyDescent="0.35">
      <c r="A326" s="11">
        <v>0.22</v>
      </c>
      <c r="B326" s="24">
        <v>1.08</v>
      </c>
      <c r="D326" s="22">
        <v>0.215</v>
      </c>
      <c r="E326" s="22">
        <v>0.43</v>
      </c>
      <c r="G326" s="11">
        <v>2.4700000000000002</v>
      </c>
      <c r="H326" s="22">
        <v>0.32</v>
      </c>
      <c r="I326" s="80"/>
      <c r="J326" s="11">
        <v>0.86</v>
      </c>
      <c r="K326" s="22">
        <v>2.15</v>
      </c>
      <c r="L326" s="81"/>
      <c r="M326" s="22">
        <v>0.98273153711609795</v>
      </c>
      <c r="N326" s="22">
        <v>0.93456635258736553</v>
      </c>
      <c r="P326" s="22">
        <v>0.83393913728178448</v>
      </c>
      <c r="Q326" s="22">
        <v>0.76458948931109483</v>
      </c>
      <c r="S326" s="22">
        <v>0.79585805903888862</v>
      </c>
      <c r="T326" s="22">
        <v>1.1944996757178714</v>
      </c>
      <c r="V326" s="22">
        <v>0.85716148169815609</v>
      </c>
      <c r="W326" s="22">
        <v>1.1096090202976079</v>
      </c>
    </row>
    <row r="327" spans="1:23" x14ac:dyDescent="0.35">
      <c r="A327" s="11">
        <v>0.54</v>
      </c>
      <c r="B327" s="24">
        <v>0.32</v>
      </c>
      <c r="D327" s="22">
        <v>2.7949999999999999</v>
      </c>
      <c r="E327" s="22">
        <v>0.22</v>
      </c>
      <c r="G327" s="11">
        <v>2.37</v>
      </c>
      <c r="H327" s="22">
        <v>0.54</v>
      </c>
      <c r="I327" s="80"/>
      <c r="J327" s="11">
        <v>0.11</v>
      </c>
      <c r="K327" s="22">
        <v>0.75</v>
      </c>
      <c r="L327" s="81"/>
      <c r="M327" s="22">
        <v>1.0432073240155502</v>
      </c>
      <c r="N327" s="22">
        <v>0.99086553045407422</v>
      </c>
      <c r="P327" s="22">
        <v>0.88930983802093533</v>
      </c>
      <c r="Q327" s="22">
        <v>1.0526035373690972</v>
      </c>
      <c r="S327" s="22">
        <v>1.0336585739934605</v>
      </c>
      <c r="T327" s="22">
        <v>0.79809761868315254</v>
      </c>
      <c r="V327" s="22">
        <v>0.67836408952934901</v>
      </c>
      <c r="W327" s="22">
        <v>1.502090813503312</v>
      </c>
    </row>
    <row r="328" spans="1:23" x14ac:dyDescent="0.35">
      <c r="A328" s="11">
        <v>0.22</v>
      </c>
      <c r="B328" s="24">
        <v>0.75</v>
      </c>
      <c r="D328" s="22">
        <v>0.32300000000000001</v>
      </c>
      <c r="E328" s="22">
        <v>0.75</v>
      </c>
      <c r="G328" s="11">
        <v>0.86</v>
      </c>
      <c r="H328" s="22">
        <v>0.22</v>
      </c>
      <c r="I328" s="80"/>
      <c r="J328" s="11">
        <v>2.69</v>
      </c>
      <c r="K328" s="22">
        <v>0.43</v>
      </c>
      <c r="L328" s="81"/>
      <c r="M328" s="22">
        <v>1.2548725781636327</v>
      </c>
      <c r="N328" s="22">
        <v>1.227322077494251</v>
      </c>
      <c r="P328" s="22">
        <v>0.57591455197782149</v>
      </c>
      <c r="Q328" s="22">
        <v>1.1606088053908481</v>
      </c>
      <c r="S328" s="22">
        <v>0.75086326982231288</v>
      </c>
      <c r="T328" s="22">
        <v>0.97726239022426831</v>
      </c>
      <c r="V328" s="22">
        <v>1.0340206907540219</v>
      </c>
      <c r="W328" s="22">
        <v>1.2477044660551704</v>
      </c>
    </row>
    <row r="329" spans="1:23" x14ac:dyDescent="0.35">
      <c r="A329" s="11">
        <v>0.11</v>
      </c>
      <c r="B329" s="24">
        <v>0.11</v>
      </c>
      <c r="D329" s="22">
        <v>0.215</v>
      </c>
      <c r="E329" s="22">
        <v>0.32</v>
      </c>
      <c r="G329" s="11">
        <v>1.94</v>
      </c>
      <c r="H329" s="22">
        <v>2.8</v>
      </c>
      <c r="I329" s="80"/>
      <c r="J329" s="11">
        <v>0.86</v>
      </c>
      <c r="K329" s="22">
        <v>0.43</v>
      </c>
      <c r="L329" s="81"/>
      <c r="M329" s="22">
        <v>1.0223431775352392</v>
      </c>
      <c r="N329" s="22">
        <v>0.72062947669387223</v>
      </c>
      <c r="P329" s="22">
        <v>0.9059426492962851</v>
      </c>
      <c r="Q329" s="22">
        <v>1.0284823608442395</v>
      </c>
      <c r="S329" s="22">
        <v>1.055239785110913</v>
      </c>
      <c r="T329" s="22">
        <v>1.6240879347539559</v>
      </c>
      <c r="V329" s="22">
        <v>1.0962848232572515</v>
      </c>
      <c r="W329" s="22">
        <v>0.95092039403233863</v>
      </c>
    </row>
    <row r="330" spans="1:23" x14ac:dyDescent="0.35">
      <c r="A330" s="11">
        <v>0.11</v>
      </c>
      <c r="B330" s="24">
        <v>0.65</v>
      </c>
      <c r="D330" s="22">
        <v>0.32300000000000001</v>
      </c>
      <c r="E330" s="22">
        <v>0.43</v>
      </c>
      <c r="G330" s="11">
        <v>0.22</v>
      </c>
      <c r="H330" s="22">
        <v>0.11</v>
      </c>
      <c r="I330" s="80"/>
      <c r="J330" s="11">
        <v>2.15</v>
      </c>
      <c r="K330" s="22">
        <v>0.86</v>
      </c>
      <c r="L330" s="81"/>
      <c r="M330" s="22">
        <v>0.74082838951828922</v>
      </c>
      <c r="N330" s="22">
        <v>0.74164783643077681</v>
      </c>
      <c r="P330" s="22">
        <v>0.82792684402857364</v>
      </c>
      <c r="Q330" s="22">
        <v>1.3586184634307248</v>
      </c>
      <c r="S330" s="22">
        <v>0.5700697276308232</v>
      </c>
      <c r="T330" s="22">
        <v>0.87546422457590711</v>
      </c>
      <c r="V330" s="22">
        <v>1.4960350903013322</v>
      </c>
      <c r="W330" s="22">
        <v>1.447579453335853</v>
      </c>
    </row>
    <row r="331" spans="1:23" x14ac:dyDescent="0.35">
      <c r="A331" s="11">
        <v>0.54</v>
      </c>
      <c r="B331" s="24">
        <v>0.11</v>
      </c>
      <c r="D331" s="22">
        <v>0.32300000000000001</v>
      </c>
      <c r="E331" s="22">
        <v>0.22</v>
      </c>
      <c r="G331" s="11">
        <v>3.66</v>
      </c>
      <c r="H331" s="22">
        <v>0.11</v>
      </c>
      <c r="I331" s="80"/>
      <c r="J331" s="11">
        <v>0.11</v>
      </c>
      <c r="K331" s="22">
        <v>0.43</v>
      </c>
      <c r="L331" s="81"/>
      <c r="M331" s="22">
        <v>0.744608126199505</v>
      </c>
      <c r="N331" s="22">
        <v>0.94957946668515447</v>
      </c>
      <c r="P331" s="22">
        <v>1.0919637225857475</v>
      </c>
      <c r="Q331" s="22">
        <v>1.0439631159273572</v>
      </c>
      <c r="S331" s="22">
        <v>0.95201644514347472</v>
      </c>
      <c r="T331" s="22">
        <v>1.1604990883913187</v>
      </c>
      <c r="V331" s="22">
        <v>0.65413680061758661</v>
      </c>
      <c r="W331" s="22">
        <v>0.69047722878781281</v>
      </c>
    </row>
    <row r="332" spans="1:23" x14ac:dyDescent="0.35">
      <c r="A332" s="11">
        <v>3.23</v>
      </c>
      <c r="B332" s="24">
        <v>0.22</v>
      </c>
      <c r="D332" s="22">
        <v>0.215</v>
      </c>
      <c r="E332" s="22">
        <v>0.32</v>
      </c>
      <c r="G332" s="11">
        <v>1.51</v>
      </c>
      <c r="H332" s="22">
        <v>0.22</v>
      </c>
      <c r="I332" s="80"/>
      <c r="J332" s="11">
        <v>0.11</v>
      </c>
      <c r="K332" s="22">
        <v>7.74</v>
      </c>
      <c r="L332" s="81"/>
      <c r="M332" s="22">
        <v>0.7257094427934262</v>
      </c>
      <c r="N332" s="22">
        <v>1.1259835573341752</v>
      </c>
      <c r="P332" s="22">
        <v>0.76193562526728387</v>
      </c>
      <c r="Q332" s="22">
        <v>0.71058685530021937</v>
      </c>
      <c r="S332" s="22">
        <v>0.79545086637629514</v>
      </c>
      <c r="T332" s="22">
        <v>1.4048146859473858</v>
      </c>
      <c r="V332" s="22">
        <v>0.77527324517639884</v>
      </c>
      <c r="W332" s="22">
        <v>1.5549062646877834</v>
      </c>
    </row>
    <row r="333" spans="1:23" x14ac:dyDescent="0.35">
      <c r="A333" s="11">
        <v>0.11</v>
      </c>
      <c r="B333" s="24">
        <v>0.65</v>
      </c>
      <c r="D333" s="22">
        <v>1.29</v>
      </c>
      <c r="E333" s="22">
        <v>0.22</v>
      </c>
      <c r="G333" s="11">
        <v>0.32</v>
      </c>
      <c r="H333" s="22">
        <v>0.75</v>
      </c>
      <c r="I333" s="80"/>
      <c r="J333" s="11">
        <v>1.51</v>
      </c>
      <c r="K333" s="22">
        <v>0.86</v>
      </c>
      <c r="L333" s="81"/>
      <c r="M333" s="22">
        <v>0.7257094427934262</v>
      </c>
      <c r="N333" s="22">
        <v>0.81115855470353992</v>
      </c>
      <c r="P333" s="22">
        <v>1.1969448431028891</v>
      </c>
      <c r="Q333" s="22">
        <v>0.90859651334009606</v>
      </c>
      <c r="S333" s="22">
        <v>0.61750767282295949</v>
      </c>
      <c r="T333" s="22">
        <v>0.90742884858949246</v>
      </c>
      <c r="V333" s="22">
        <v>0.93444653332667826</v>
      </c>
      <c r="W333" s="22">
        <v>0.68756995624554829</v>
      </c>
    </row>
    <row r="334" spans="1:23" x14ac:dyDescent="0.35">
      <c r="A334" s="11">
        <v>0.86</v>
      </c>
      <c r="B334" s="24">
        <v>0.11</v>
      </c>
      <c r="D334" s="22">
        <v>0.32300000000000001</v>
      </c>
      <c r="E334" s="22">
        <v>0.22</v>
      </c>
      <c r="G334" s="11">
        <v>0.54</v>
      </c>
      <c r="H334" s="22">
        <v>0.11</v>
      </c>
      <c r="I334" s="80"/>
      <c r="J334" s="11">
        <v>0.43</v>
      </c>
      <c r="K334" s="22">
        <v>0.43</v>
      </c>
      <c r="L334" s="81"/>
      <c r="M334" s="22">
        <v>1.1150223209586496</v>
      </c>
      <c r="N334" s="22">
        <v>1.2911278124098544</v>
      </c>
      <c r="P334" s="22">
        <v>1.4399566961518286</v>
      </c>
      <c r="Q334" s="22">
        <v>1.0605239236906923</v>
      </c>
      <c r="S334" s="22">
        <v>0.63929248027170882</v>
      </c>
      <c r="T334" s="22">
        <v>0.85510459144623485</v>
      </c>
      <c r="V334" s="22">
        <v>1.514205556985154</v>
      </c>
      <c r="W334" s="22">
        <v>0.88429539827211112</v>
      </c>
    </row>
    <row r="335" spans="1:23" x14ac:dyDescent="0.35">
      <c r="A335" s="11">
        <v>1.83</v>
      </c>
      <c r="B335" s="24">
        <v>0.11</v>
      </c>
      <c r="D335" s="22">
        <v>0.215</v>
      </c>
      <c r="E335" s="22">
        <v>1.72</v>
      </c>
      <c r="G335" s="11">
        <v>0.43</v>
      </c>
      <c r="H335" s="22">
        <v>0.32</v>
      </c>
      <c r="I335" s="80"/>
      <c r="J335" s="11">
        <v>0.32</v>
      </c>
      <c r="K335" s="22">
        <v>0.65</v>
      </c>
      <c r="L335" s="81"/>
      <c r="M335" s="22">
        <v>1.0129694305658241</v>
      </c>
      <c r="N335" s="22">
        <v>0.70561636259608318</v>
      </c>
      <c r="P335" s="22">
        <v>0.83393913728178448</v>
      </c>
      <c r="Q335" s="22">
        <v>0.93847797082611373</v>
      </c>
      <c r="S335" s="22">
        <v>0.63114862701983998</v>
      </c>
      <c r="T335" s="22">
        <v>0.97726239022426831</v>
      </c>
      <c r="V335" s="22">
        <v>1.8492689626348289</v>
      </c>
      <c r="W335" s="22">
        <v>0.70670950048212278</v>
      </c>
    </row>
    <row r="336" spans="1:23" x14ac:dyDescent="0.35">
      <c r="A336" s="11">
        <v>0.22</v>
      </c>
      <c r="B336" s="24">
        <v>0.11</v>
      </c>
      <c r="D336" s="22">
        <v>0.64500000000000002</v>
      </c>
      <c r="E336" s="22">
        <v>0.65</v>
      </c>
      <c r="G336" s="11">
        <v>0.11</v>
      </c>
      <c r="H336" s="22">
        <v>0.43</v>
      </c>
      <c r="I336" s="80"/>
      <c r="J336" s="11">
        <v>0.43</v>
      </c>
      <c r="K336" s="22">
        <v>0.43</v>
      </c>
      <c r="L336" s="81"/>
      <c r="M336" s="22">
        <v>0.84666101659233051</v>
      </c>
      <c r="N336" s="22">
        <v>0.7405969184439315</v>
      </c>
      <c r="P336" s="22">
        <v>1.5299610861699544</v>
      </c>
      <c r="Q336" s="22">
        <v>0.78259036731471998</v>
      </c>
      <c r="S336" s="22">
        <v>0.77366605892754581</v>
      </c>
      <c r="T336" s="22">
        <v>1.0739706475902115</v>
      </c>
      <c r="V336" s="22">
        <v>1.5384328458969165</v>
      </c>
      <c r="W336" s="22">
        <v>0.67836359319504413</v>
      </c>
    </row>
    <row r="337" spans="1:23" x14ac:dyDescent="0.35">
      <c r="A337" s="11">
        <v>0.22</v>
      </c>
      <c r="B337" s="24">
        <v>0.11</v>
      </c>
      <c r="D337" s="22">
        <v>0.215</v>
      </c>
      <c r="E337" s="22">
        <v>0.54</v>
      </c>
      <c r="G337" s="11">
        <v>1.72</v>
      </c>
      <c r="H337" s="22">
        <v>0.22</v>
      </c>
      <c r="I337" s="80"/>
      <c r="J337" s="11">
        <v>0.65</v>
      </c>
      <c r="K337" s="22">
        <v>2.04</v>
      </c>
      <c r="L337" s="81"/>
      <c r="M337" s="22">
        <v>0.71557974848776784</v>
      </c>
      <c r="N337" s="22">
        <v>0.77317537603613373</v>
      </c>
      <c r="P337" s="22">
        <v>0.85194001528540964</v>
      </c>
      <c r="Q337" s="22">
        <v>0.86071417785045323</v>
      </c>
      <c r="S337" s="22">
        <v>0.7826242975046015</v>
      </c>
      <c r="T337" s="22">
        <v>1.109600005567138</v>
      </c>
      <c r="V337" s="22">
        <v>0.69047773398523027</v>
      </c>
      <c r="W337" s="22">
        <v>0.86079494522213995</v>
      </c>
    </row>
    <row r="338" spans="1:23" x14ac:dyDescent="0.35">
      <c r="A338" s="11">
        <v>1.61</v>
      </c>
      <c r="B338" s="24">
        <v>0.11</v>
      </c>
      <c r="D338" s="22">
        <v>1.075</v>
      </c>
      <c r="E338" s="22">
        <v>0.54</v>
      </c>
      <c r="G338" s="11">
        <v>2.8</v>
      </c>
      <c r="H338" s="22">
        <v>1.4</v>
      </c>
      <c r="I338" s="80"/>
      <c r="J338" s="11">
        <v>0.22</v>
      </c>
      <c r="K338" s="22">
        <v>0.65</v>
      </c>
      <c r="L338" s="81"/>
      <c r="M338" s="22">
        <v>0.33261682794698699</v>
      </c>
      <c r="N338" s="22">
        <v>0.82572127537839524</v>
      </c>
      <c r="P338" s="22">
        <v>0.83393913728178448</v>
      </c>
      <c r="Q338" s="22">
        <v>1.208491140880491</v>
      </c>
      <c r="S338" s="22">
        <v>0.99925079400431438</v>
      </c>
      <c r="T338" s="22">
        <v>1.5222897691055945</v>
      </c>
      <c r="V338" s="22">
        <v>2.1198877797792157</v>
      </c>
      <c r="W338" s="22">
        <v>0.74692677065011459</v>
      </c>
    </row>
    <row r="339" spans="1:23" x14ac:dyDescent="0.35">
      <c r="A339" s="11">
        <v>0.43</v>
      </c>
      <c r="B339" s="24">
        <v>0.43</v>
      </c>
      <c r="D339" s="22">
        <v>0.86</v>
      </c>
      <c r="E339" s="22">
        <v>0.75</v>
      </c>
      <c r="G339" s="11">
        <v>0.32</v>
      </c>
      <c r="H339" s="22">
        <v>0.43</v>
      </c>
      <c r="I339" s="80"/>
      <c r="J339" s="11">
        <v>0.43</v>
      </c>
      <c r="K339" s="22">
        <v>0.97</v>
      </c>
      <c r="L339" s="81"/>
      <c r="M339" s="22">
        <v>0.81642312314260446</v>
      </c>
      <c r="N339" s="22">
        <v>0.90829340291623473</v>
      </c>
      <c r="P339" s="22">
        <v>0.84743979578450335</v>
      </c>
      <c r="Q339" s="22">
        <v>0.88843552997603581</v>
      </c>
      <c r="S339" s="22">
        <v>0.61078899389016772</v>
      </c>
      <c r="T339" s="22">
        <v>1.0128917482011948</v>
      </c>
      <c r="V339" s="22">
        <v>2.2410242243380281</v>
      </c>
      <c r="W339" s="22">
        <v>1.1466767452114799</v>
      </c>
    </row>
    <row r="340" spans="1:23" x14ac:dyDescent="0.35">
      <c r="A340" s="11">
        <v>0.32</v>
      </c>
      <c r="B340" s="24">
        <v>0.32</v>
      </c>
      <c r="D340" s="22">
        <v>0.32300000000000001</v>
      </c>
      <c r="E340" s="22">
        <v>0.32</v>
      </c>
      <c r="G340" s="11">
        <v>2.2599999999999998</v>
      </c>
      <c r="H340" s="22">
        <v>0.43</v>
      </c>
      <c r="I340" s="80"/>
      <c r="J340" s="11">
        <v>3.76</v>
      </c>
      <c r="K340" s="22">
        <v>0.43</v>
      </c>
      <c r="L340" s="81"/>
      <c r="M340" s="22">
        <v>0.89201785676691969</v>
      </c>
      <c r="N340" s="22">
        <v>0.75816226193834468</v>
      </c>
      <c r="P340" s="22">
        <v>0.74393474726365871</v>
      </c>
      <c r="Q340" s="22">
        <v>0.76890970003196479</v>
      </c>
      <c r="S340" s="22">
        <v>0.69711383835997809</v>
      </c>
      <c r="T340" s="22">
        <v>1.3539156031232051</v>
      </c>
      <c r="V340" s="22">
        <v>1.0022829422796131</v>
      </c>
      <c r="W340" s="22">
        <v>0.87218176267934244</v>
      </c>
    </row>
    <row r="341" spans="1:23" x14ac:dyDescent="0.35">
      <c r="A341" s="11">
        <v>0.65</v>
      </c>
      <c r="B341" s="24">
        <v>0.11</v>
      </c>
      <c r="D341" s="22">
        <v>0.64500000000000002</v>
      </c>
      <c r="E341" s="22">
        <v>0.65</v>
      </c>
      <c r="G341" s="11">
        <v>2.8</v>
      </c>
      <c r="H341" s="22">
        <v>1.4</v>
      </c>
      <c r="I341" s="80"/>
      <c r="J341" s="11">
        <v>0.86</v>
      </c>
      <c r="K341" s="22">
        <v>3.12</v>
      </c>
      <c r="L341" s="81"/>
      <c r="M341" s="22">
        <v>0.96761259039123493</v>
      </c>
      <c r="N341" s="22">
        <v>0.69060324849829413</v>
      </c>
      <c r="P341" s="22">
        <v>0.9659575765603714</v>
      </c>
      <c r="Q341" s="22">
        <v>0.88879554753610845</v>
      </c>
      <c r="S341" s="22">
        <v>0.99131053708374217</v>
      </c>
      <c r="T341" s="22">
        <v>1.2185240428108846</v>
      </c>
      <c r="V341" s="22">
        <v>1.3930691124263417</v>
      </c>
      <c r="W341" s="22">
        <v>1.3942794567276711</v>
      </c>
    </row>
    <row r="342" spans="1:23" x14ac:dyDescent="0.35">
      <c r="A342" s="11">
        <v>0.22</v>
      </c>
      <c r="B342" s="24">
        <v>0.11</v>
      </c>
      <c r="D342" s="22">
        <v>4.3</v>
      </c>
      <c r="E342" s="22">
        <v>0.22</v>
      </c>
      <c r="G342" s="11">
        <v>0.32</v>
      </c>
      <c r="H342" s="22">
        <v>0.32</v>
      </c>
      <c r="I342" s="80"/>
      <c r="J342" s="11">
        <v>3.12</v>
      </c>
      <c r="K342" s="22">
        <v>1.83</v>
      </c>
      <c r="L342" s="81"/>
      <c r="M342" s="22">
        <v>0.71059049606856317</v>
      </c>
      <c r="N342" s="22">
        <v>0.78443521160947549</v>
      </c>
      <c r="P342" s="22">
        <v>1.5476739501255217</v>
      </c>
      <c r="Q342" s="22">
        <v>0.78259036731471998</v>
      </c>
      <c r="S342" s="22">
        <v>0.62442994808704821</v>
      </c>
      <c r="T342" s="22">
        <v>0.90254253663837114</v>
      </c>
      <c r="V342" s="22">
        <v>1.3659345488451677</v>
      </c>
      <c r="W342" s="22">
        <v>1.3581808226612206</v>
      </c>
    </row>
    <row r="343" spans="1:23" x14ac:dyDescent="0.35">
      <c r="A343" s="11">
        <v>0.43</v>
      </c>
      <c r="B343" s="24">
        <v>0.11</v>
      </c>
      <c r="D343" s="22">
        <v>2.258</v>
      </c>
      <c r="E343" s="22">
        <v>1.29</v>
      </c>
      <c r="G343" s="11">
        <v>0.22</v>
      </c>
      <c r="H343" s="22">
        <v>0.86</v>
      </c>
      <c r="I343" s="80"/>
      <c r="J343" s="11">
        <v>1.83</v>
      </c>
      <c r="K343" s="22">
        <v>0.86</v>
      </c>
      <c r="L343" s="81"/>
      <c r="M343" s="22">
        <v>0.7257094427934262</v>
      </c>
      <c r="N343" s="22">
        <v>0.90829340291623473</v>
      </c>
      <c r="P343" s="22">
        <v>1.0405172132513867</v>
      </c>
      <c r="Q343" s="22">
        <v>0.87259475733284575</v>
      </c>
      <c r="S343" s="22">
        <v>0.92636330740008765</v>
      </c>
      <c r="T343" s="22">
        <v>1.3895449611001316</v>
      </c>
      <c r="V343" s="22">
        <v>0.91070379019315117</v>
      </c>
      <c r="W343" s="22">
        <v>1.2658749194443235</v>
      </c>
    </row>
    <row r="344" spans="1:23" x14ac:dyDescent="0.35">
      <c r="A344" s="11">
        <v>0.11</v>
      </c>
      <c r="B344" s="24">
        <v>1.72</v>
      </c>
      <c r="D344" s="22">
        <v>0.215</v>
      </c>
      <c r="E344" s="22">
        <v>0.86</v>
      </c>
      <c r="G344" s="11">
        <v>0.86</v>
      </c>
      <c r="H344" s="22">
        <v>1.4</v>
      </c>
      <c r="I344" s="80"/>
      <c r="J344" s="11">
        <v>0.11</v>
      </c>
      <c r="K344" s="22">
        <v>1.08</v>
      </c>
      <c r="L344" s="81"/>
      <c r="M344" s="22">
        <v>0.83154206986746748</v>
      </c>
      <c r="N344" s="22">
        <v>0.72062947669387223</v>
      </c>
      <c r="P344" s="22">
        <v>0.65393035724553294</v>
      </c>
      <c r="Q344" s="22">
        <v>0.83659300132559544</v>
      </c>
      <c r="S344" s="22">
        <v>0.71503031551408958</v>
      </c>
      <c r="T344" s="22">
        <v>1.1401394552616464</v>
      </c>
      <c r="V344" s="22">
        <v>0.60568222279406159</v>
      </c>
      <c r="W344" s="22">
        <v>0.77769540505574708</v>
      </c>
    </row>
    <row r="345" spans="1:23" x14ac:dyDescent="0.35">
      <c r="A345" s="11">
        <v>0.32</v>
      </c>
      <c r="B345" s="24">
        <v>0.54</v>
      </c>
      <c r="D345" s="22">
        <v>1.1830000000000001</v>
      </c>
      <c r="E345" s="22">
        <v>4.84</v>
      </c>
      <c r="G345" s="11">
        <v>0.75</v>
      </c>
      <c r="H345" s="22">
        <v>2.15</v>
      </c>
      <c r="I345" s="80"/>
      <c r="J345" s="11">
        <v>0.75</v>
      </c>
      <c r="K345" s="22">
        <v>1.4</v>
      </c>
      <c r="L345" s="81"/>
      <c r="M345" s="22">
        <v>0.90713680349178272</v>
      </c>
      <c r="N345" s="22">
        <v>0.86070183122624355</v>
      </c>
      <c r="P345" s="22">
        <v>1.231578532381864</v>
      </c>
      <c r="Q345" s="22">
        <v>0.78043026195428489</v>
      </c>
      <c r="S345" s="22">
        <v>0.83189460967840845</v>
      </c>
      <c r="T345" s="22">
        <v>0.98947817010207173</v>
      </c>
      <c r="V345" s="22">
        <v>1.5713819588169136</v>
      </c>
      <c r="W345" s="22">
        <v>1.2578799199530961</v>
      </c>
    </row>
    <row r="346" spans="1:23" x14ac:dyDescent="0.35">
      <c r="A346" s="11">
        <v>0.43</v>
      </c>
      <c r="B346" s="24">
        <v>0.43</v>
      </c>
      <c r="D346" s="22">
        <v>0.96799999999999997</v>
      </c>
      <c r="E346" s="22">
        <v>0.75</v>
      </c>
      <c r="G346" s="11">
        <v>0.75</v>
      </c>
      <c r="H346" s="22">
        <v>0.75</v>
      </c>
      <c r="I346" s="80"/>
      <c r="J346" s="11">
        <v>0.43</v>
      </c>
      <c r="K346" s="22">
        <v>0.54</v>
      </c>
      <c r="L346" s="81"/>
      <c r="M346" s="22">
        <v>0.90713680349178272</v>
      </c>
      <c r="N346" s="22">
        <v>0.57049833571598219</v>
      </c>
      <c r="P346" s="22">
        <v>1.1519426480938264</v>
      </c>
      <c r="Q346" s="22">
        <v>1.0029211140790917</v>
      </c>
      <c r="S346" s="22">
        <v>0.82599031607080353</v>
      </c>
      <c r="T346" s="22">
        <v>0.92778848171916473</v>
      </c>
      <c r="V346" s="22">
        <v>0.94486426755873609</v>
      </c>
      <c r="W346" s="22">
        <v>1.4148726372353777</v>
      </c>
    </row>
    <row r="347" spans="1:23" x14ac:dyDescent="0.35">
      <c r="A347" s="11">
        <v>0.32</v>
      </c>
      <c r="B347" s="24">
        <v>2.58</v>
      </c>
      <c r="D347" s="22">
        <v>0.64500000000000002</v>
      </c>
      <c r="E347" s="22">
        <v>1.29</v>
      </c>
      <c r="G347" s="11">
        <v>0.11</v>
      </c>
      <c r="H347" s="22">
        <v>0.86</v>
      </c>
      <c r="I347" s="80"/>
      <c r="J347" s="11">
        <v>1.72</v>
      </c>
      <c r="K347" s="22">
        <v>0.22</v>
      </c>
      <c r="L347" s="81"/>
      <c r="M347" s="22">
        <v>0.89201785676691969</v>
      </c>
      <c r="N347" s="22">
        <v>0.67559013440050519</v>
      </c>
      <c r="P347" s="22">
        <v>1.0259365020684503</v>
      </c>
      <c r="Q347" s="22">
        <v>0.96043904199053642</v>
      </c>
      <c r="S347" s="22">
        <v>0.63114862701983998</v>
      </c>
      <c r="T347" s="22">
        <v>1.0128917482011948</v>
      </c>
      <c r="V347" s="22">
        <v>1.3339545274816413</v>
      </c>
      <c r="W347" s="22">
        <v>1.5747726270599238</v>
      </c>
    </row>
    <row r="348" spans="1:23" x14ac:dyDescent="0.35">
      <c r="A348" s="11">
        <v>1.4</v>
      </c>
      <c r="B348" s="24">
        <v>0.43</v>
      </c>
      <c r="D348" s="22">
        <v>0.215</v>
      </c>
      <c r="E348" s="22">
        <v>0.22</v>
      </c>
      <c r="G348" s="11">
        <v>3.23</v>
      </c>
      <c r="H348" s="22">
        <v>2.15</v>
      </c>
      <c r="I348" s="80"/>
      <c r="J348" s="11">
        <v>1.29</v>
      </c>
      <c r="K348" s="22">
        <v>0.11</v>
      </c>
      <c r="L348" s="81"/>
      <c r="M348" s="22">
        <v>0.80130417641774143</v>
      </c>
      <c r="N348" s="22">
        <v>0.94837841755733143</v>
      </c>
      <c r="P348" s="22">
        <v>0.72593386926003356</v>
      </c>
      <c r="Q348" s="22">
        <v>0.84559344032740802</v>
      </c>
      <c r="S348" s="22">
        <v>0.90193174764448092</v>
      </c>
      <c r="T348" s="22">
        <v>1.3427178049018855</v>
      </c>
      <c r="V348" s="22">
        <v>0.88429604527932992</v>
      </c>
      <c r="W348" s="22">
        <v>1.2113635592768646</v>
      </c>
    </row>
    <row r="349" spans="1:23" x14ac:dyDescent="0.35">
      <c r="A349" s="11">
        <v>0.43</v>
      </c>
      <c r="B349" s="24">
        <v>0.11</v>
      </c>
      <c r="D349" s="22">
        <v>0.43</v>
      </c>
      <c r="E349" s="22">
        <v>1.51</v>
      </c>
      <c r="G349" s="11">
        <v>0.11</v>
      </c>
      <c r="H349" s="22">
        <v>0.11</v>
      </c>
      <c r="I349" s="80"/>
      <c r="J349" s="11">
        <v>2.8</v>
      </c>
      <c r="K349" s="22">
        <v>3.12</v>
      </c>
      <c r="L349" s="81"/>
      <c r="M349" s="22">
        <v>0.96383285371001914</v>
      </c>
      <c r="N349" s="22">
        <v>1.1309378849864455</v>
      </c>
      <c r="P349" s="22">
        <v>2.8230361566823636</v>
      </c>
      <c r="Q349" s="22">
        <v>1.0587238358903299</v>
      </c>
      <c r="S349" s="22">
        <v>0.77366605892754581</v>
      </c>
      <c r="T349" s="22">
        <v>0.89582385770557937</v>
      </c>
      <c r="V349" s="22">
        <v>1.1936785246825368</v>
      </c>
      <c r="W349" s="22">
        <v>0.95406993928645856</v>
      </c>
    </row>
    <row r="350" spans="1:23" x14ac:dyDescent="0.35">
      <c r="A350" s="11">
        <v>0.11</v>
      </c>
      <c r="B350" s="24">
        <v>0.32</v>
      </c>
      <c r="D350" s="22">
        <v>0.215</v>
      </c>
      <c r="E350" s="22">
        <v>0.43</v>
      </c>
      <c r="G350" s="11">
        <v>0.54</v>
      </c>
      <c r="H350" s="22">
        <v>0.43</v>
      </c>
      <c r="I350" s="80"/>
      <c r="J350" s="11">
        <v>0.43</v>
      </c>
      <c r="K350" s="22">
        <v>3.55</v>
      </c>
      <c r="L350" s="81"/>
      <c r="M350" s="22">
        <v>0.81642312314260446</v>
      </c>
      <c r="N350" s="22">
        <v>0.81070816128060619</v>
      </c>
      <c r="P350" s="22">
        <v>0.83393913728178448</v>
      </c>
      <c r="Q350" s="22">
        <v>1.1246070493835978</v>
      </c>
      <c r="S350" s="22">
        <v>0.6433644068976434</v>
      </c>
      <c r="T350" s="22">
        <v>0.95181284881217798</v>
      </c>
      <c r="V350" s="22">
        <v>0.85401193413962695</v>
      </c>
      <c r="W350" s="22">
        <v>0.88914085250921859</v>
      </c>
    </row>
    <row r="351" spans="1:23" x14ac:dyDescent="0.35">
      <c r="A351" s="11">
        <v>0.22</v>
      </c>
      <c r="B351" s="24">
        <v>0.86</v>
      </c>
      <c r="D351" s="22">
        <v>3.3330000000000002</v>
      </c>
      <c r="E351" s="22">
        <v>0.32</v>
      </c>
      <c r="G351" s="11">
        <v>0.65</v>
      </c>
      <c r="H351" s="22">
        <v>3.33</v>
      </c>
      <c r="I351" s="80"/>
      <c r="J351" s="11">
        <v>0.22</v>
      </c>
      <c r="K351" s="22">
        <v>1.08</v>
      </c>
      <c r="L351" s="81"/>
      <c r="M351" s="22">
        <v>0.86177996331719353</v>
      </c>
      <c r="N351" s="22">
        <v>0.66958488876138955</v>
      </c>
      <c r="P351" s="22">
        <v>1.2653841812726723</v>
      </c>
      <c r="Q351" s="22">
        <v>1.0284823608442395</v>
      </c>
      <c r="S351" s="22">
        <v>0.81438532518689033</v>
      </c>
      <c r="T351" s="22">
        <v>1.2301290336947979</v>
      </c>
      <c r="V351" s="22">
        <v>0.89640968973521118</v>
      </c>
      <c r="W351" s="22">
        <v>0.7316635898032261</v>
      </c>
    </row>
    <row r="352" spans="1:23" x14ac:dyDescent="0.35">
      <c r="A352" s="11">
        <v>0.54</v>
      </c>
      <c r="B352" s="24">
        <v>3.01</v>
      </c>
      <c r="D352" s="22">
        <v>0.215</v>
      </c>
      <c r="E352" s="22">
        <v>1.29</v>
      </c>
      <c r="G352" s="11">
        <v>3.23</v>
      </c>
      <c r="H352" s="22">
        <v>0.43</v>
      </c>
      <c r="I352" s="80"/>
      <c r="J352" s="11">
        <v>0.22</v>
      </c>
      <c r="K352" s="22">
        <v>3.33</v>
      </c>
      <c r="L352" s="81"/>
      <c r="M352" s="22">
        <v>1.1452602144083757</v>
      </c>
      <c r="N352" s="22">
        <v>0.85574750357397322</v>
      </c>
      <c r="P352" s="22">
        <v>0.99594703931441086</v>
      </c>
      <c r="Q352" s="22">
        <v>0.49097614365599246</v>
      </c>
      <c r="S352" s="22">
        <v>1.0668447759948263</v>
      </c>
      <c r="T352" s="22">
        <v>0.7889357837748</v>
      </c>
      <c r="V352" s="22">
        <v>0.93275062310285495</v>
      </c>
      <c r="W352" s="22">
        <v>1.2324412852082818</v>
      </c>
    </row>
    <row r="353" spans="1:23" x14ac:dyDescent="0.35">
      <c r="A353" s="11">
        <v>2.37</v>
      </c>
      <c r="B353" s="24">
        <v>0.22</v>
      </c>
      <c r="D353" s="22">
        <v>0.32300000000000001</v>
      </c>
      <c r="E353" s="22">
        <v>0.22</v>
      </c>
      <c r="G353" s="11">
        <v>1.4</v>
      </c>
      <c r="H353" s="22">
        <v>2.37</v>
      </c>
      <c r="I353" s="80"/>
      <c r="J353" s="11">
        <v>0.54</v>
      </c>
      <c r="K353" s="22">
        <v>0.11</v>
      </c>
      <c r="L353" s="81"/>
      <c r="M353" s="22">
        <v>0.86177996331719353</v>
      </c>
      <c r="N353" s="22">
        <v>0.86580629001949183</v>
      </c>
      <c r="P353" s="22">
        <v>0.6479180639923221</v>
      </c>
      <c r="Q353" s="22">
        <v>1.37517927119406</v>
      </c>
      <c r="S353" s="22">
        <v>0.98499905081354389</v>
      </c>
      <c r="T353" s="22">
        <v>0.99110694075244543</v>
      </c>
      <c r="V353" s="22">
        <v>0.77042778739404638</v>
      </c>
      <c r="W353" s="22">
        <v>1.2598181016479391</v>
      </c>
    </row>
    <row r="354" spans="1:23" x14ac:dyDescent="0.35">
      <c r="A354" s="11">
        <v>1.29</v>
      </c>
      <c r="B354" s="24">
        <v>0.54</v>
      </c>
      <c r="D354" s="22">
        <v>0.215</v>
      </c>
      <c r="E354" s="22">
        <v>1.61</v>
      </c>
      <c r="G354" s="11">
        <v>2.04</v>
      </c>
      <c r="H354" s="22">
        <v>0.75</v>
      </c>
      <c r="I354" s="80"/>
      <c r="J354" s="11">
        <v>0.11</v>
      </c>
      <c r="K354" s="22">
        <v>0.11</v>
      </c>
      <c r="L354" s="81"/>
      <c r="M354" s="22">
        <v>0.87689891004205667</v>
      </c>
      <c r="N354" s="22">
        <v>0.4566989308547415</v>
      </c>
      <c r="P354" s="22">
        <v>0.76193562526728387</v>
      </c>
      <c r="Q354" s="22">
        <v>0.87259475733284575</v>
      </c>
      <c r="S354" s="22">
        <v>0.89358429806131534</v>
      </c>
      <c r="T354" s="22">
        <v>0.78812139844961304</v>
      </c>
      <c r="V354" s="22">
        <v>1.1871371566763609</v>
      </c>
      <c r="W354" s="22">
        <v>0.72681813556611874</v>
      </c>
    </row>
    <row r="355" spans="1:23" x14ac:dyDescent="0.35">
      <c r="A355" s="11">
        <v>0.32</v>
      </c>
      <c r="B355" s="24">
        <v>0.22</v>
      </c>
      <c r="D355" s="22">
        <v>0.32300000000000001</v>
      </c>
      <c r="E355" s="22">
        <v>0.22</v>
      </c>
      <c r="G355" s="11">
        <v>0.32</v>
      </c>
      <c r="H355" s="22">
        <v>0.32</v>
      </c>
      <c r="I355" s="80"/>
      <c r="J355" s="11">
        <v>1.29</v>
      </c>
      <c r="K355" s="22">
        <v>0.11</v>
      </c>
      <c r="L355" s="81"/>
      <c r="M355" s="22">
        <v>0.87689891004205667</v>
      </c>
      <c r="N355" s="22">
        <v>1.1677200145260287</v>
      </c>
      <c r="P355" s="22">
        <v>0.88794177129265994</v>
      </c>
      <c r="Q355" s="22">
        <v>0.78439045511508243</v>
      </c>
      <c r="S355" s="22">
        <v>0.65150826014951224</v>
      </c>
      <c r="T355" s="22">
        <v>0.74658774686508167</v>
      </c>
      <c r="V355" s="22">
        <v>1.1386825788528359</v>
      </c>
      <c r="W355" s="22">
        <v>1.2598181016479391</v>
      </c>
    </row>
    <row r="356" spans="1:23" x14ac:dyDescent="0.35">
      <c r="A356" s="11">
        <v>0.22</v>
      </c>
      <c r="B356" s="24">
        <v>0.11</v>
      </c>
      <c r="D356" s="22">
        <v>0.215</v>
      </c>
      <c r="E356" s="22">
        <v>0.22</v>
      </c>
      <c r="G356" s="11">
        <v>0.22</v>
      </c>
      <c r="H356" s="22">
        <v>4.62</v>
      </c>
      <c r="I356" s="80"/>
      <c r="J356" s="11">
        <v>6.45</v>
      </c>
      <c r="K356" s="22">
        <v>0.32</v>
      </c>
      <c r="L356" s="81"/>
      <c r="M356" s="22">
        <v>0.83154206986746748</v>
      </c>
      <c r="N356" s="22">
        <v>0.96083930225849623</v>
      </c>
      <c r="P356" s="22">
        <v>0.6719312352491581</v>
      </c>
      <c r="Q356" s="22">
        <v>0.97015951611249407</v>
      </c>
      <c r="S356" s="22">
        <v>0.79402569205721807</v>
      </c>
      <c r="T356" s="22">
        <v>1.0786533632100361</v>
      </c>
      <c r="V356" s="22">
        <v>1.3608468181736977</v>
      </c>
      <c r="W356" s="22">
        <v>0.65413632200950689</v>
      </c>
    </row>
    <row r="357" spans="1:23" x14ac:dyDescent="0.35">
      <c r="A357" s="11">
        <v>2.37</v>
      </c>
      <c r="B357" s="24">
        <v>0.54</v>
      </c>
      <c r="D357" s="22">
        <v>0.32300000000000001</v>
      </c>
      <c r="E357" s="22">
        <v>0.54</v>
      </c>
      <c r="G357" s="11">
        <v>0.65</v>
      </c>
      <c r="H357" s="22">
        <v>0.65</v>
      </c>
      <c r="I357" s="80"/>
      <c r="J357" s="11">
        <v>0.65</v>
      </c>
      <c r="K357" s="22">
        <v>0.22</v>
      </c>
      <c r="L357" s="81"/>
      <c r="M357" s="22">
        <v>0.89957733012935115</v>
      </c>
      <c r="N357" s="22">
        <v>1.1560097855297533</v>
      </c>
      <c r="P357" s="22">
        <v>0.6479180639923221</v>
      </c>
      <c r="Q357" s="22">
        <v>0.75270890982870231</v>
      </c>
      <c r="S357" s="22">
        <v>0.74658774686508167</v>
      </c>
      <c r="T357" s="22">
        <v>0.76348624236270968</v>
      </c>
      <c r="V357" s="22">
        <v>1.3366195292619352</v>
      </c>
      <c r="W357" s="22">
        <v>0.76315904234442467</v>
      </c>
    </row>
    <row r="358" spans="1:23" x14ac:dyDescent="0.35">
      <c r="A358" s="11">
        <v>0.11</v>
      </c>
      <c r="B358" s="24">
        <v>0.11</v>
      </c>
      <c r="D358" s="22">
        <v>0.32300000000000001</v>
      </c>
      <c r="E358" s="22">
        <v>0.97</v>
      </c>
      <c r="G358" s="11">
        <v>0.75</v>
      </c>
      <c r="H358" s="22">
        <v>0.11</v>
      </c>
      <c r="I358" s="80"/>
      <c r="J358" s="11">
        <v>1.61</v>
      </c>
      <c r="K358" s="22">
        <v>0.75</v>
      </c>
      <c r="L358" s="81"/>
      <c r="M358" s="22">
        <v>0.97970774777112524</v>
      </c>
      <c r="N358" s="22">
        <v>0.64556390620492721</v>
      </c>
      <c r="P358" s="22">
        <v>0.56392596722740718</v>
      </c>
      <c r="Q358" s="22">
        <v>0.92659739134372121</v>
      </c>
      <c r="S358" s="22">
        <v>0.73009644403004714</v>
      </c>
      <c r="T358" s="22">
        <v>0.77366605892754581</v>
      </c>
      <c r="V358" s="22">
        <v>0.95940064090579369</v>
      </c>
      <c r="W358" s="22">
        <v>0.73020995353209395</v>
      </c>
    </row>
    <row r="359" spans="1:23" x14ac:dyDescent="0.35">
      <c r="A359" s="11">
        <v>3.66</v>
      </c>
      <c r="B359" s="24">
        <v>0.43</v>
      </c>
      <c r="D359" s="22">
        <v>0.53800000000000003</v>
      </c>
      <c r="E359" s="22">
        <v>4.84</v>
      </c>
      <c r="G359" s="11">
        <v>1.61</v>
      </c>
      <c r="H359" s="22">
        <v>2.58</v>
      </c>
      <c r="I359" s="80"/>
      <c r="J359" s="11">
        <v>0.65</v>
      </c>
      <c r="K359" s="22">
        <v>0.32</v>
      </c>
      <c r="L359" s="81"/>
      <c r="M359" s="22">
        <v>0.97517206375366638</v>
      </c>
      <c r="N359" s="22">
        <v>1.1060161155841159</v>
      </c>
      <c r="P359" s="22">
        <v>1.2407589801637127</v>
      </c>
      <c r="Q359" s="22">
        <v>1.0270422906039496</v>
      </c>
      <c r="S359" s="22">
        <v>0.75330642579787355</v>
      </c>
      <c r="T359" s="22">
        <v>0.99843640867912753</v>
      </c>
      <c r="V359" s="22">
        <v>0.85207375102668592</v>
      </c>
      <c r="W359" s="22">
        <v>0.94486357623595429</v>
      </c>
    </row>
    <row r="360" spans="1:23" x14ac:dyDescent="0.35">
      <c r="A360" s="11">
        <v>0.11</v>
      </c>
      <c r="B360" s="24">
        <v>2.37</v>
      </c>
      <c r="D360" s="22">
        <v>0.32300000000000001</v>
      </c>
      <c r="E360" s="22">
        <v>0.22</v>
      </c>
      <c r="G360" s="11">
        <v>0.86</v>
      </c>
      <c r="H360" s="22">
        <v>0.11</v>
      </c>
      <c r="I360" s="80"/>
      <c r="J360" s="11">
        <v>0.11</v>
      </c>
      <c r="K360" s="22">
        <v>0.32</v>
      </c>
      <c r="L360" s="81"/>
      <c r="M360" s="22">
        <v>0.97517206375366638</v>
      </c>
      <c r="N360" s="22">
        <v>1.0208917586496522</v>
      </c>
      <c r="P360" s="22">
        <v>0.99594703931441086</v>
      </c>
      <c r="Q360" s="22">
        <v>0.8419932647266829</v>
      </c>
      <c r="S360" s="22">
        <v>0.84492477488139872</v>
      </c>
      <c r="T360" s="22">
        <v>0.83474495831656259</v>
      </c>
      <c r="V360" s="22">
        <v>1.6474556459998477</v>
      </c>
      <c r="W360" s="22">
        <v>1.3404949146957783</v>
      </c>
    </row>
    <row r="361" spans="1:23" x14ac:dyDescent="0.35">
      <c r="A361" s="11">
        <v>0.22</v>
      </c>
      <c r="B361" s="24">
        <v>0.11</v>
      </c>
      <c r="D361" s="22">
        <v>0.215</v>
      </c>
      <c r="E361" s="22">
        <v>0.22</v>
      </c>
      <c r="G361" s="11">
        <v>0.32</v>
      </c>
      <c r="H361" s="22">
        <v>0.65</v>
      </c>
      <c r="I361" s="80"/>
      <c r="J361" s="11">
        <v>0.32</v>
      </c>
      <c r="K361" s="22">
        <v>0.22</v>
      </c>
      <c r="L361" s="81"/>
      <c r="M361" s="22">
        <v>0.48002655851440168</v>
      </c>
      <c r="N361" s="22">
        <v>0.69060324849829413</v>
      </c>
      <c r="P361" s="22">
        <v>0.70793299125640841</v>
      </c>
      <c r="Q361" s="22">
        <v>1.1906090686716899</v>
      </c>
      <c r="S361" s="22">
        <v>0.74658774686508167</v>
      </c>
      <c r="T361" s="22">
        <v>0.62768748938779562</v>
      </c>
      <c r="V361" s="22">
        <v>1.954415396511878</v>
      </c>
      <c r="W361" s="22">
        <v>0.77527267793719323</v>
      </c>
    </row>
    <row r="362" spans="1:23" x14ac:dyDescent="0.35">
      <c r="A362" s="11">
        <v>1.94</v>
      </c>
      <c r="B362" s="24">
        <v>0.22</v>
      </c>
      <c r="D362" s="22">
        <v>0.32300000000000001</v>
      </c>
      <c r="E362" s="22">
        <v>1.18</v>
      </c>
      <c r="G362" s="11">
        <v>2.04</v>
      </c>
      <c r="H362" s="22">
        <v>0.43</v>
      </c>
      <c r="I362" s="80"/>
      <c r="J362" s="11">
        <v>2.37</v>
      </c>
      <c r="K362" s="22">
        <v>0.97</v>
      </c>
      <c r="L362" s="81"/>
      <c r="M362" s="22">
        <v>0.99996713638244183</v>
      </c>
      <c r="N362" s="22">
        <v>0.5871628923645279</v>
      </c>
      <c r="P362" s="22">
        <v>0.87595318654224563</v>
      </c>
      <c r="Q362" s="22">
        <v>1.1764495780340383</v>
      </c>
      <c r="S362" s="22">
        <v>0.87017071996219231</v>
      </c>
      <c r="T362" s="22">
        <v>0.67695780156160257</v>
      </c>
      <c r="V362" s="22">
        <v>1.8148662123801262</v>
      </c>
      <c r="W362" s="22">
        <v>0.90173903352569795</v>
      </c>
    </row>
    <row r="363" spans="1:23" x14ac:dyDescent="0.35">
      <c r="A363" s="11">
        <v>0.11</v>
      </c>
      <c r="B363" s="24">
        <v>0.43</v>
      </c>
      <c r="D363" s="22">
        <v>0.43</v>
      </c>
      <c r="E363" s="22">
        <v>0.43</v>
      </c>
      <c r="G363" s="11">
        <v>2.37</v>
      </c>
      <c r="H363" s="22">
        <v>1.08</v>
      </c>
      <c r="I363" s="80"/>
      <c r="J363" s="11">
        <v>1.29</v>
      </c>
      <c r="K363" s="22">
        <v>0.43</v>
      </c>
      <c r="L363" s="81"/>
      <c r="M363" s="22">
        <v>1.028088377290687</v>
      </c>
      <c r="N363" s="22">
        <v>1.0021253660274161</v>
      </c>
      <c r="P363" s="22">
        <v>1.1939566973542874</v>
      </c>
      <c r="Q363" s="22">
        <v>1.0976057323781601</v>
      </c>
      <c r="S363" s="22">
        <v>0.9514056561495845</v>
      </c>
      <c r="T363" s="22">
        <v>0.86528440801107098</v>
      </c>
      <c r="V363" s="22">
        <v>0.70452956155405244</v>
      </c>
      <c r="W363" s="22">
        <v>0.79949994912273059</v>
      </c>
    </row>
    <row r="364" spans="1:23" x14ac:dyDescent="0.35">
      <c r="A364" s="11">
        <v>4.41</v>
      </c>
      <c r="B364" s="24">
        <v>0.11</v>
      </c>
      <c r="D364" s="22">
        <v>0.53800000000000003</v>
      </c>
      <c r="E364" s="22">
        <v>6.45</v>
      </c>
      <c r="G364" s="11">
        <v>1.94</v>
      </c>
      <c r="H364" s="22">
        <v>0.54</v>
      </c>
      <c r="I364" s="80"/>
      <c r="J364" s="11">
        <v>2.37</v>
      </c>
      <c r="K364" s="22">
        <v>0.22</v>
      </c>
      <c r="L364" s="81"/>
      <c r="M364" s="22">
        <v>1.2454988311942177</v>
      </c>
      <c r="N364" s="22">
        <v>0.78323416248165234</v>
      </c>
      <c r="P364" s="22">
        <v>1.0751509025303616</v>
      </c>
      <c r="Q364" s="22">
        <v>1.1660090687919358</v>
      </c>
      <c r="S364" s="22">
        <v>0.87424264658812667</v>
      </c>
      <c r="T364" s="22">
        <v>0.75330642579787355</v>
      </c>
      <c r="V364" s="22">
        <v>1.578165599712207</v>
      </c>
      <c r="W364" s="22">
        <v>1.0417726609781035</v>
      </c>
    </row>
    <row r="365" spans="1:23" x14ac:dyDescent="0.35">
      <c r="A365" s="11">
        <v>0.11</v>
      </c>
      <c r="B365" s="24">
        <v>0.32</v>
      </c>
      <c r="D365" s="22">
        <v>0.32300000000000001</v>
      </c>
      <c r="E365" s="22">
        <v>1.08</v>
      </c>
      <c r="G365" s="11">
        <v>1.29</v>
      </c>
      <c r="H365" s="22">
        <v>0.86</v>
      </c>
      <c r="I365" s="80"/>
      <c r="J365" s="11">
        <v>4.7300000000000004</v>
      </c>
      <c r="K365" s="22">
        <v>0.11</v>
      </c>
      <c r="L365" s="81"/>
      <c r="M365" s="22">
        <v>0.94342227563145398</v>
      </c>
      <c r="N365" s="22">
        <v>0.78818849013392267</v>
      </c>
      <c r="P365" s="22">
        <v>0.94795669855674625</v>
      </c>
      <c r="Q365" s="22">
        <v>1.228292106684479</v>
      </c>
      <c r="S365" s="22">
        <v>0.89582385770557937</v>
      </c>
      <c r="T365" s="22">
        <v>1.0000651793295012</v>
      </c>
      <c r="V365" s="22">
        <v>1.2036117131363593</v>
      </c>
      <c r="W365" s="22">
        <v>1.2355908304624017</v>
      </c>
    </row>
    <row r="366" spans="1:23" x14ac:dyDescent="0.35">
      <c r="A366" s="11">
        <v>0.75</v>
      </c>
      <c r="B366" s="24">
        <v>0.32</v>
      </c>
      <c r="D366" s="22">
        <v>0.753</v>
      </c>
      <c r="E366" s="22">
        <v>0.22</v>
      </c>
      <c r="G366" s="11">
        <v>0.32</v>
      </c>
      <c r="H366" s="22">
        <v>0.11</v>
      </c>
      <c r="I366" s="80"/>
      <c r="J366" s="11">
        <v>0.32</v>
      </c>
      <c r="K366" s="22">
        <v>2.2599999999999998</v>
      </c>
      <c r="L366" s="81"/>
      <c r="M366" s="22">
        <v>1.3718932258140728</v>
      </c>
      <c r="N366" s="22">
        <v>0.75230714744020699</v>
      </c>
      <c r="P366" s="22">
        <v>1.3251110944887003</v>
      </c>
      <c r="Q366" s="22">
        <v>0.83407287840508793</v>
      </c>
      <c r="S366" s="22">
        <v>0.90254253663837114</v>
      </c>
      <c r="T366" s="22">
        <v>1.0383412896132851</v>
      </c>
      <c r="V366" s="22">
        <v>0.97708656181138021</v>
      </c>
      <c r="W366" s="22">
        <v>1.4594508162167663</v>
      </c>
    </row>
    <row r="367" spans="1:23" x14ac:dyDescent="0.35">
      <c r="A367" s="11">
        <v>0.11</v>
      </c>
      <c r="B367" s="24">
        <v>0.32</v>
      </c>
      <c r="D367" s="22">
        <v>1.72</v>
      </c>
      <c r="E367" s="22">
        <v>0.22</v>
      </c>
      <c r="G367" s="11">
        <v>1.94</v>
      </c>
      <c r="H367" s="22">
        <v>1.18</v>
      </c>
      <c r="I367" s="80"/>
      <c r="J367" s="11">
        <v>1.94</v>
      </c>
      <c r="K367" s="22">
        <v>1.94</v>
      </c>
      <c r="L367" s="81"/>
      <c r="M367" s="22">
        <v>1.0734452174652762</v>
      </c>
      <c r="N367" s="22">
        <v>0.58370987612203651</v>
      </c>
      <c r="P367" s="22">
        <v>1.0837193204600872</v>
      </c>
      <c r="Q367" s="22">
        <v>0.96871944587220415</v>
      </c>
      <c r="S367" s="22">
        <v>0.94672294052975992</v>
      </c>
      <c r="T367" s="22">
        <v>0.91618349083525152</v>
      </c>
      <c r="V367" s="22">
        <v>1.0943466401443105</v>
      </c>
      <c r="W367" s="22">
        <v>0.73093677166766013</v>
      </c>
    </row>
    <row r="368" spans="1:23" x14ac:dyDescent="0.35">
      <c r="A368" s="11">
        <v>0.11</v>
      </c>
      <c r="B368" s="24">
        <v>0.11</v>
      </c>
      <c r="D368" s="22">
        <v>1.8280000000000001</v>
      </c>
      <c r="E368" s="22">
        <v>0.43</v>
      </c>
      <c r="G368" s="11">
        <v>1.29</v>
      </c>
      <c r="H368" s="22">
        <v>0.22</v>
      </c>
      <c r="I368" s="80"/>
      <c r="J368" s="11">
        <v>0.97</v>
      </c>
      <c r="K368" s="22">
        <v>1.29</v>
      </c>
      <c r="L368" s="81"/>
      <c r="M368" s="22">
        <v>0.79374470305530986</v>
      </c>
      <c r="N368" s="22">
        <v>1.1366428683436054</v>
      </c>
      <c r="P368" s="22">
        <v>0.73968654005480305</v>
      </c>
      <c r="Q368" s="22">
        <v>1.034602659365472</v>
      </c>
      <c r="S368" s="22">
        <v>0.69731743469127483</v>
      </c>
      <c r="T368" s="22">
        <v>0.89582385770557937</v>
      </c>
      <c r="V368" s="22">
        <v>1.1655748695448922</v>
      </c>
      <c r="W368" s="22">
        <v>1.1205112923310996</v>
      </c>
    </row>
    <row r="369" spans="1:23" x14ac:dyDescent="0.35">
      <c r="A369" s="11">
        <v>0.11</v>
      </c>
      <c r="B369" s="24">
        <v>0.11</v>
      </c>
      <c r="D369" s="22">
        <v>0.215</v>
      </c>
      <c r="E369" s="22">
        <v>0.43</v>
      </c>
      <c r="G369" s="11">
        <v>1.4</v>
      </c>
      <c r="H369" s="22">
        <v>0.54</v>
      </c>
      <c r="I369" s="80"/>
      <c r="J369" s="11">
        <v>1.18</v>
      </c>
      <c r="K369" s="22">
        <v>1.4</v>
      </c>
      <c r="L369" s="81"/>
      <c r="M369" s="22">
        <v>0.7257094427934262</v>
      </c>
      <c r="N369" s="22">
        <v>1.2292737823269635</v>
      </c>
      <c r="P369" s="22">
        <v>1.2839610873724132</v>
      </c>
      <c r="Q369" s="22">
        <v>0.85603394956951062</v>
      </c>
      <c r="S369" s="22">
        <v>0.62951985636946628</v>
      </c>
      <c r="T369" s="22">
        <v>0.66372404002731566</v>
      </c>
      <c r="V369" s="22">
        <v>0.7004109224390529</v>
      </c>
      <c r="W369" s="22">
        <v>0.94680175793079724</v>
      </c>
    </row>
    <row r="370" spans="1:23" x14ac:dyDescent="0.35">
      <c r="A370" s="11">
        <v>0.11</v>
      </c>
      <c r="B370" s="24">
        <v>0.11</v>
      </c>
      <c r="D370" s="22">
        <v>0.32300000000000001</v>
      </c>
      <c r="E370" s="22">
        <v>0.86</v>
      </c>
      <c r="G370" s="11">
        <v>0.86</v>
      </c>
      <c r="H370" s="22">
        <v>1.29</v>
      </c>
      <c r="I370" s="80"/>
      <c r="J370" s="11">
        <v>0.86</v>
      </c>
      <c r="K370" s="22">
        <v>2.4700000000000002</v>
      </c>
      <c r="L370" s="81"/>
      <c r="M370" s="22">
        <v>1.330467311787948</v>
      </c>
      <c r="N370" s="22">
        <v>1.0238943814692101</v>
      </c>
      <c r="P370" s="22">
        <v>1.3079742586292491</v>
      </c>
      <c r="Q370" s="22">
        <v>1.2326123174053487</v>
      </c>
      <c r="S370" s="22">
        <v>0.68204770984402063</v>
      </c>
      <c r="T370" s="22">
        <v>1.0112629775508211</v>
      </c>
      <c r="V370" s="22">
        <v>0.73287548958081461</v>
      </c>
      <c r="W370" s="22">
        <v>0.78472131369955289</v>
      </c>
    </row>
    <row r="371" spans="1:23" x14ac:dyDescent="0.35">
      <c r="A371" s="11">
        <v>0.32</v>
      </c>
      <c r="B371" s="24">
        <v>0.86</v>
      </c>
      <c r="D371" s="22">
        <v>0.32300000000000001</v>
      </c>
      <c r="E371" s="22">
        <v>0.65</v>
      </c>
      <c r="G371" s="11">
        <v>0.32</v>
      </c>
      <c r="H371" s="22">
        <v>0.65</v>
      </c>
      <c r="I371" s="80"/>
      <c r="J371" s="11">
        <v>2.58</v>
      </c>
      <c r="K371" s="22">
        <v>0.22</v>
      </c>
      <c r="L371" s="81"/>
      <c r="M371" s="22">
        <v>0.97139232707245071</v>
      </c>
      <c r="N371" s="22">
        <v>0.87076061767176227</v>
      </c>
      <c r="P371" s="22">
        <v>1.3199628433796635</v>
      </c>
      <c r="Q371" s="22">
        <v>1.263573827571584</v>
      </c>
      <c r="S371" s="22">
        <v>0.62442994808704821</v>
      </c>
      <c r="T371" s="22">
        <v>1.0892403724374657</v>
      </c>
      <c r="V371" s="22">
        <v>1.1498271317522466</v>
      </c>
      <c r="W371" s="22">
        <v>0.81161358471549927</v>
      </c>
    </row>
    <row r="372" spans="1:23" x14ac:dyDescent="0.35">
      <c r="A372" s="11">
        <v>0.11</v>
      </c>
      <c r="B372" s="24">
        <v>0.65</v>
      </c>
      <c r="D372" s="22">
        <v>0.43</v>
      </c>
      <c r="E372" s="22">
        <v>0.32</v>
      </c>
      <c r="G372" s="11">
        <v>0.32</v>
      </c>
      <c r="H372" s="22">
        <v>0.54</v>
      </c>
      <c r="I372" s="80"/>
      <c r="J372" s="11">
        <v>0.97</v>
      </c>
      <c r="K372" s="22">
        <v>0.11</v>
      </c>
      <c r="L372" s="81"/>
      <c r="M372" s="22">
        <v>1.0917391430023604</v>
      </c>
      <c r="N372" s="22">
        <v>0.71732659159235868</v>
      </c>
      <c r="P372" s="22">
        <v>1.1939566973542874</v>
      </c>
      <c r="Q372" s="22">
        <v>1.2038109125995486</v>
      </c>
      <c r="S372" s="22">
        <v>0.73966547160099305</v>
      </c>
      <c r="T372" s="22">
        <v>0.79402569205721807</v>
      </c>
      <c r="V372" s="22">
        <v>1.1224502952819551</v>
      </c>
      <c r="W372" s="22">
        <v>0.72681813556611874</v>
      </c>
    </row>
    <row r="373" spans="1:23" x14ac:dyDescent="0.35">
      <c r="A373" s="11">
        <v>0.75</v>
      </c>
      <c r="B373" s="24">
        <v>0.32</v>
      </c>
      <c r="D373" s="22">
        <v>0.53800000000000003</v>
      </c>
      <c r="E373" s="22">
        <v>0.32</v>
      </c>
      <c r="G373" s="11">
        <v>4.09</v>
      </c>
      <c r="H373" s="22">
        <v>0.43</v>
      </c>
      <c r="I373" s="80"/>
      <c r="J373" s="11">
        <v>0.43</v>
      </c>
      <c r="K373" s="22">
        <v>0.11</v>
      </c>
      <c r="L373" s="81"/>
      <c r="M373" s="22">
        <v>1.0772249541464918</v>
      </c>
      <c r="N373" s="22">
        <v>0.96579362991076656</v>
      </c>
      <c r="P373" s="22">
        <v>0.80873790807670909</v>
      </c>
      <c r="Q373" s="22">
        <v>0.93415776010524376</v>
      </c>
      <c r="S373" s="22">
        <v>1.1240553450892052</v>
      </c>
      <c r="T373" s="22">
        <v>0.66677798499676644</v>
      </c>
      <c r="V373" s="22">
        <v>0.90852333419109244</v>
      </c>
      <c r="W373" s="22">
        <v>0.55722723726735768</v>
      </c>
    </row>
    <row r="374" spans="1:23" x14ac:dyDescent="0.35">
      <c r="A374" s="11">
        <v>0.11</v>
      </c>
      <c r="B374" s="24">
        <v>0.32</v>
      </c>
      <c r="D374" s="22">
        <v>0.53800000000000003</v>
      </c>
      <c r="E374" s="22">
        <v>0.75</v>
      </c>
      <c r="G374" s="11">
        <v>0.86</v>
      </c>
      <c r="H374" s="22">
        <v>0.43</v>
      </c>
      <c r="I374" s="80"/>
      <c r="J374" s="11">
        <v>0.22</v>
      </c>
      <c r="K374" s="22">
        <v>4.1900000000000004</v>
      </c>
      <c r="L374" s="81"/>
      <c r="M374" s="22">
        <v>0.92225575021664574</v>
      </c>
      <c r="N374" s="22">
        <v>0.93831963111181271</v>
      </c>
      <c r="P374" s="22">
        <v>1.0895516049332616</v>
      </c>
      <c r="Q374" s="22">
        <v>0.81859212332197029</v>
      </c>
      <c r="S374" s="22">
        <v>1.0358981336377244</v>
      </c>
      <c r="T374" s="22">
        <v>0.8042055086220542</v>
      </c>
      <c r="V374" s="22">
        <v>0.82372782299992386</v>
      </c>
      <c r="W374" s="22">
        <v>0.8809035803061358</v>
      </c>
    </row>
    <row r="375" spans="1:23" x14ac:dyDescent="0.35">
      <c r="A375" s="11">
        <v>1.72</v>
      </c>
      <c r="B375" s="24">
        <v>1.18</v>
      </c>
      <c r="D375" s="22">
        <v>0.43</v>
      </c>
      <c r="E375" s="22">
        <v>0.43</v>
      </c>
      <c r="G375" s="11">
        <v>0.65</v>
      </c>
      <c r="H375" s="22">
        <v>1.18</v>
      </c>
      <c r="I375" s="80"/>
      <c r="J375" s="11">
        <v>0.11</v>
      </c>
      <c r="K375" s="22">
        <v>2.9</v>
      </c>
      <c r="L375" s="81"/>
      <c r="M375" s="22">
        <v>0.92225575021664574</v>
      </c>
      <c r="N375" s="22">
        <v>0.79569504718281725</v>
      </c>
      <c r="P375" s="22">
        <v>1.0139479173180359</v>
      </c>
      <c r="Q375" s="22">
        <v>0.93739791814589624</v>
      </c>
      <c r="S375" s="22">
        <v>0.65150826014951224</v>
      </c>
      <c r="T375" s="22">
        <v>0.84777512351955275</v>
      </c>
      <c r="V375" s="22">
        <v>0.72681866735287393</v>
      </c>
      <c r="W375" s="22">
        <v>1.2445549208010505</v>
      </c>
    </row>
    <row r="376" spans="1:23" x14ac:dyDescent="0.35">
      <c r="A376" s="11">
        <v>0.11</v>
      </c>
      <c r="B376" s="24">
        <v>0.75</v>
      </c>
      <c r="D376" s="22">
        <v>0.215</v>
      </c>
      <c r="E376" s="22">
        <v>0.22</v>
      </c>
      <c r="G376" s="11">
        <v>0.22</v>
      </c>
      <c r="H376" s="22">
        <v>0.22</v>
      </c>
      <c r="I376" s="80"/>
      <c r="J376" s="11">
        <v>0.11</v>
      </c>
      <c r="K376" s="22">
        <v>0.75</v>
      </c>
      <c r="L376" s="81"/>
      <c r="M376" s="22">
        <v>0.96761259039123493</v>
      </c>
      <c r="N376" s="22">
        <v>0.6856489208460238</v>
      </c>
      <c r="P376" s="22">
        <v>0.76193562526728387</v>
      </c>
      <c r="Q376" s="22">
        <v>0.72858773330384452</v>
      </c>
      <c r="S376" s="22">
        <v>0.73294679266820129</v>
      </c>
      <c r="T376" s="22">
        <v>1.5167926681605832</v>
      </c>
      <c r="V376" s="22">
        <v>0.79950053408816135</v>
      </c>
      <c r="W376" s="22">
        <v>0.86176403606956142</v>
      </c>
    </row>
    <row r="377" spans="1:23" x14ac:dyDescent="0.35">
      <c r="A377" s="11">
        <v>1.4</v>
      </c>
      <c r="B377" s="24">
        <v>0.65</v>
      </c>
      <c r="D377" s="22">
        <v>0.43</v>
      </c>
      <c r="E377" s="22">
        <v>0.32</v>
      </c>
      <c r="G377" s="11">
        <v>3.01</v>
      </c>
      <c r="H377" s="22">
        <v>0.32</v>
      </c>
      <c r="I377" s="80"/>
      <c r="J377" s="11">
        <v>0.86</v>
      </c>
      <c r="K377" s="22">
        <v>0.22</v>
      </c>
      <c r="L377" s="81"/>
      <c r="M377" s="22">
        <v>0.89201785676691969</v>
      </c>
      <c r="N377" s="22">
        <v>0.5104458793248261</v>
      </c>
      <c r="P377" s="22">
        <v>1.1129527463379743</v>
      </c>
      <c r="Q377" s="22">
        <v>0.74658861130746967</v>
      </c>
      <c r="S377" s="22">
        <v>1.0253111244102948</v>
      </c>
      <c r="T377" s="22">
        <v>0.80074437099000983</v>
      </c>
      <c r="V377" s="22">
        <v>0.82978464522786444</v>
      </c>
      <c r="W377" s="22">
        <v>0.76315904234442467</v>
      </c>
    </row>
    <row r="378" spans="1:23" x14ac:dyDescent="0.35">
      <c r="A378" s="11">
        <v>0.11</v>
      </c>
      <c r="B378" s="24">
        <v>0.43</v>
      </c>
      <c r="D378" s="22">
        <v>0.64500000000000002</v>
      </c>
      <c r="E378" s="22">
        <v>0.32</v>
      </c>
      <c r="G378" s="11">
        <v>1.18</v>
      </c>
      <c r="H378" s="22">
        <v>0.75</v>
      </c>
      <c r="I378" s="80"/>
      <c r="J378" s="11">
        <v>0.11</v>
      </c>
      <c r="K378" s="22">
        <v>0.32</v>
      </c>
      <c r="L378" s="81"/>
      <c r="M378" s="22">
        <v>1.044114460819042</v>
      </c>
      <c r="N378" s="22">
        <v>0.65832505318804779</v>
      </c>
      <c r="P378" s="22">
        <v>1.1219531853397868</v>
      </c>
      <c r="Q378" s="22">
        <v>1.3046158294198493</v>
      </c>
      <c r="S378" s="22">
        <v>0.7773307928908868</v>
      </c>
      <c r="T378" s="22">
        <v>1.1633494370294728</v>
      </c>
      <c r="V378" s="22">
        <v>0.6299095117058241</v>
      </c>
      <c r="W378" s="22">
        <v>1.0013131180982562</v>
      </c>
    </row>
    <row r="379" spans="1:23" x14ac:dyDescent="0.35">
      <c r="A379" s="11">
        <v>0.43</v>
      </c>
      <c r="B379" s="24">
        <v>0.11</v>
      </c>
      <c r="D379" s="22">
        <v>2.903</v>
      </c>
      <c r="E379" s="22">
        <v>0.97</v>
      </c>
      <c r="G379" s="11">
        <v>0.43</v>
      </c>
      <c r="H379" s="22">
        <v>0.97</v>
      </c>
      <c r="I379" s="80"/>
      <c r="J379" s="11">
        <v>0.65</v>
      </c>
      <c r="K379" s="22">
        <v>1.4</v>
      </c>
      <c r="L379" s="81"/>
      <c r="M379" s="22">
        <v>0.90502015095030186</v>
      </c>
      <c r="N379" s="22">
        <v>0.65562269265044582</v>
      </c>
      <c r="P379" s="22">
        <v>1.1119446971697713</v>
      </c>
      <c r="Q379" s="22">
        <v>1.0526035373690972</v>
      </c>
      <c r="S379" s="22">
        <v>0.68204770984402063</v>
      </c>
      <c r="T379" s="22">
        <v>1.6650107973445971</v>
      </c>
      <c r="V379" s="22">
        <v>0.69047773398523027</v>
      </c>
      <c r="W379" s="22">
        <v>1.1927085604640006</v>
      </c>
    </row>
    <row r="380" spans="1:23" x14ac:dyDescent="0.35">
      <c r="A380" s="11">
        <v>0.11</v>
      </c>
      <c r="B380" s="24">
        <v>0.11</v>
      </c>
      <c r="D380" s="22">
        <v>0.32300000000000001</v>
      </c>
      <c r="E380" s="22">
        <v>0.22</v>
      </c>
      <c r="G380" s="11">
        <v>1.08</v>
      </c>
      <c r="H380" s="22">
        <v>0.11</v>
      </c>
      <c r="I380" s="80"/>
      <c r="J380" s="11">
        <v>3.01</v>
      </c>
      <c r="K380" s="22">
        <v>0.22</v>
      </c>
      <c r="L380" s="81"/>
      <c r="M380" s="22">
        <v>1.082063017098448</v>
      </c>
      <c r="N380" s="22">
        <v>0.78818849013392267</v>
      </c>
      <c r="P380" s="22">
        <v>0.87595318654224563</v>
      </c>
      <c r="Q380" s="22">
        <v>1.0022010789589468</v>
      </c>
      <c r="S380" s="22">
        <v>0.7166590861644635</v>
      </c>
      <c r="T380" s="22">
        <v>1.7102091828924697</v>
      </c>
      <c r="V380" s="22">
        <v>1.8490266897457113</v>
      </c>
      <c r="W380" s="22">
        <v>0.83584085590103652</v>
      </c>
    </row>
    <row r="381" spans="1:23" x14ac:dyDescent="0.35">
      <c r="A381" s="11">
        <v>2.15</v>
      </c>
      <c r="B381" s="24">
        <v>0.97</v>
      </c>
      <c r="D381" s="22">
        <v>1.1830000000000001</v>
      </c>
      <c r="E381" s="22">
        <v>0.65</v>
      </c>
      <c r="G381" s="11">
        <v>0.97</v>
      </c>
      <c r="H381" s="22">
        <v>1.94</v>
      </c>
      <c r="I381" s="80"/>
      <c r="J381" s="11">
        <v>1.94</v>
      </c>
      <c r="K381" s="22">
        <v>0.22</v>
      </c>
      <c r="L381" s="81"/>
      <c r="M381" s="22">
        <v>0.87689891004205667</v>
      </c>
      <c r="N381" s="22">
        <v>1.112772016928121</v>
      </c>
      <c r="P381" s="22">
        <v>1.4115873124181155</v>
      </c>
      <c r="Q381" s="22">
        <v>0.50069661777795016</v>
      </c>
      <c r="S381" s="22">
        <v>1.0880187944496853</v>
      </c>
      <c r="T381" s="22">
        <v>0.95018407816180428</v>
      </c>
      <c r="V381" s="22">
        <v>0.85328511547227404</v>
      </c>
      <c r="W381" s="22">
        <v>1.1386817457202527</v>
      </c>
    </row>
    <row r="382" spans="1:23" x14ac:dyDescent="0.35">
      <c r="A382" s="11">
        <v>0.43</v>
      </c>
      <c r="B382" s="24">
        <v>0.97</v>
      </c>
      <c r="D382" s="22">
        <v>1.3979999999999999</v>
      </c>
      <c r="E382" s="22">
        <v>0.43</v>
      </c>
      <c r="G382" s="11">
        <v>0.65</v>
      </c>
      <c r="H382" s="22">
        <v>0.11</v>
      </c>
      <c r="I382" s="80"/>
      <c r="J382" s="11">
        <v>0.75</v>
      </c>
      <c r="K382" s="22">
        <v>2.15</v>
      </c>
      <c r="L382" s="81"/>
      <c r="M382" s="22">
        <v>0.99785048384096098</v>
      </c>
      <c r="N382" s="22">
        <v>1.1485032284808587</v>
      </c>
      <c r="P382" s="22">
        <v>1.2451871961526046</v>
      </c>
      <c r="Q382" s="22">
        <v>0.8905956353364709</v>
      </c>
      <c r="S382" s="22">
        <v>0.71258715953852902</v>
      </c>
      <c r="T382" s="22">
        <v>1.7102091828924697</v>
      </c>
      <c r="V382" s="22">
        <v>0.90682742396726901</v>
      </c>
      <c r="W382" s="22">
        <v>1.1132431109754386</v>
      </c>
    </row>
    <row r="383" spans="1:23" x14ac:dyDescent="0.35">
      <c r="A383" s="11">
        <v>0.43</v>
      </c>
      <c r="B383" s="24">
        <v>0.65</v>
      </c>
      <c r="D383" s="22">
        <v>0.43</v>
      </c>
      <c r="E383" s="22">
        <v>0.43</v>
      </c>
      <c r="G383" s="11">
        <v>1.51</v>
      </c>
      <c r="H383" s="22">
        <v>0.43</v>
      </c>
      <c r="I383" s="80"/>
      <c r="J383" s="11">
        <v>0.65</v>
      </c>
      <c r="K383" s="22">
        <v>7.63</v>
      </c>
      <c r="L383" s="81"/>
      <c r="M383" s="22">
        <v>0.81642312314260446</v>
      </c>
      <c r="N383" s="22">
        <v>0.7281360337427667</v>
      </c>
      <c r="P383" s="22">
        <v>1.2299584533615378</v>
      </c>
      <c r="Q383" s="22">
        <v>1.1246070493835978</v>
      </c>
      <c r="S383" s="22">
        <v>0.87546422457590711</v>
      </c>
      <c r="T383" s="22">
        <v>1.5524220261375097</v>
      </c>
      <c r="V383" s="22">
        <v>0.92475561776197335</v>
      </c>
      <c r="W383" s="22">
        <v>1.3884649116431422</v>
      </c>
    </row>
    <row r="384" spans="1:23" x14ac:dyDescent="0.35">
      <c r="A384" s="11">
        <v>0.11</v>
      </c>
      <c r="B384" s="24">
        <v>0.65</v>
      </c>
      <c r="D384" s="22">
        <v>0.43</v>
      </c>
      <c r="E384" s="22">
        <v>0.22</v>
      </c>
      <c r="G384" s="11">
        <v>0.11</v>
      </c>
      <c r="H384" s="22">
        <v>0.11</v>
      </c>
      <c r="I384" s="80"/>
      <c r="J384" s="11">
        <v>2.58</v>
      </c>
      <c r="K384" s="22">
        <v>0.54</v>
      </c>
      <c r="L384" s="81"/>
      <c r="M384" s="22">
        <v>0.81642312314260446</v>
      </c>
      <c r="N384" s="22">
        <v>0.97209913783183799</v>
      </c>
      <c r="P384" s="22">
        <v>1.2209580143597252</v>
      </c>
      <c r="Q384" s="22">
        <v>0.99248060483698919</v>
      </c>
      <c r="S384" s="22">
        <v>0.71258715953852902</v>
      </c>
      <c r="T384" s="22">
        <v>1.1604990883913187</v>
      </c>
      <c r="V384" s="22">
        <v>1.0771452650169593</v>
      </c>
      <c r="W384" s="22">
        <v>0.78496358641140818</v>
      </c>
    </row>
    <row r="385" spans="1:23" x14ac:dyDescent="0.35">
      <c r="A385" s="11">
        <v>0.43</v>
      </c>
      <c r="B385" s="24">
        <v>1.83</v>
      </c>
      <c r="D385" s="22">
        <v>0.215</v>
      </c>
      <c r="E385" s="22">
        <v>0.32</v>
      </c>
      <c r="G385" s="11">
        <v>0.86</v>
      </c>
      <c r="H385" s="22">
        <v>0.43</v>
      </c>
      <c r="I385" s="80"/>
      <c r="J385" s="11">
        <v>1.18</v>
      </c>
      <c r="K385" s="22">
        <v>1.61</v>
      </c>
      <c r="L385" s="81"/>
      <c r="M385" s="22">
        <v>1.0016302205221768</v>
      </c>
      <c r="N385" s="22">
        <v>0.82076694772612491</v>
      </c>
      <c r="P385" s="22">
        <v>0.6719312352491581</v>
      </c>
      <c r="Q385" s="22">
        <v>0.78871066583595262</v>
      </c>
      <c r="S385" s="22">
        <v>0.79158253608165741</v>
      </c>
      <c r="T385" s="22">
        <v>1.9290752390364463</v>
      </c>
      <c r="V385" s="22">
        <v>0.90973469863668055</v>
      </c>
      <c r="W385" s="22">
        <v>1.1355322004661328</v>
      </c>
    </row>
    <row r="386" spans="1:23" x14ac:dyDescent="0.35">
      <c r="A386" s="11">
        <v>0.65</v>
      </c>
      <c r="B386" s="24">
        <v>0.32</v>
      </c>
      <c r="D386" s="22">
        <v>0.32300000000000001</v>
      </c>
      <c r="E386" s="22">
        <v>0.32</v>
      </c>
      <c r="G386" s="11">
        <v>1.51</v>
      </c>
      <c r="H386" s="22">
        <v>0.11</v>
      </c>
      <c r="I386" s="80"/>
      <c r="J386" s="11">
        <v>0.11</v>
      </c>
      <c r="K386" s="22">
        <v>0.97</v>
      </c>
      <c r="L386" s="81"/>
      <c r="M386" s="22">
        <v>0.78618522969287841</v>
      </c>
      <c r="N386" s="22">
        <v>1.2342281099792338</v>
      </c>
      <c r="P386" s="22">
        <v>0.75592333201407302</v>
      </c>
      <c r="Q386" s="22">
        <v>0.71814722406174192</v>
      </c>
      <c r="S386" s="22">
        <v>0.76776176531994089</v>
      </c>
      <c r="T386" s="22">
        <v>1.0790605558726296</v>
      </c>
      <c r="V386" s="22">
        <v>0.82372782299992386</v>
      </c>
      <c r="W386" s="22">
        <v>0.82905721996908599</v>
      </c>
    </row>
    <row r="387" spans="1:23" x14ac:dyDescent="0.35">
      <c r="A387" s="11">
        <v>0.75</v>
      </c>
      <c r="B387" s="24">
        <v>0.43</v>
      </c>
      <c r="D387" s="22">
        <v>0.215</v>
      </c>
      <c r="E387" s="22">
        <v>3.12</v>
      </c>
      <c r="G387" s="11">
        <v>0.43</v>
      </c>
      <c r="H387" s="22">
        <v>2.04</v>
      </c>
      <c r="I387" s="80"/>
      <c r="J387" s="11">
        <v>1.72</v>
      </c>
      <c r="K387" s="22">
        <v>0.22</v>
      </c>
      <c r="L387" s="81"/>
      <c r="M387" s="22">
        <v>0.74082838951828922</v>
      </c>
      <c r="N387" s="22">
        <v>0.93381569688247612</v>
      </c>
      <c r="P387" s="22">
        <v>0.95994528330716056</v>
      </c>
      <c r="Q387" s="22">
        <v>1.10192594309903</v>
      </c>
      <c r="S387" s="22">
        <v>0.79402569205721807</v>
      </c>
      <c r="T387" s="22">
        <v>1.3822154931734496</v>
      </c>
      <c r="V387" s="22">
        <v>0.86612557859550809</v>
      </c>
      <c r="W387" s="22">
        <v>0.95697721182872297</v>
      </c>
    </row>
    <row r="388" spans="1:23" x14ac:dyDescent="0.35">
      <c r="A388" s="11">
        <v>0.86</v>
      </c>
      <c r="B388" s="24">
        <v>0.54</v>
      </c>
      <c r="D388" s="22">
        <v>1.8280000000000001</v>
      </c>
      <c r="E388" s="22">
        <v>0.22</v>
      </c>
      <c r="G388" s="11">
        <v>0.65</v>
      </c>
      <c r="H388" s="22">
        <v>3.01</v>
      </c>
      <c r="I388" s="80"/>
      <c r="J388" s="11">
        <v>0.32</v>
      </c>
      <c r="K388" s="22">
        <v>0.22</v>
      </c>
      <c r="L388" s="81"/>
      <c r="M388" s="22">
        <v>0.94871390698515612</v>
      </c>
      <c r="N388" s="22">
        <v>0.56299177866708761</v>
      </c>
      <c r="P388" s="22">
        <v>0.98111431583942377</v>
      </c>
      <c r="Q388" s="22">
        <v>0.49457631925671752</v>
      </c>
      <c r="S388" s="22">
        <v>0.70912602190648466</v>
      </c>
      <c r="T388" s="22">
        <v>0.88645842646593009</v>
      </c>
      <c r="V388" s="22">
        <v>0.70259137844111152</v>
      </c>
      <c r="W388" s="22">
        <v>0.70259086438058138</v>
      </c>
    </row>
    <row r="389" spans="1:23" x14ac:dyDescent="0.35">
      <c r="A389" s="11">
        <v>0.22</v>
      </c>
      <c r="B389" s="24">
        <v>0.11</v>
      </c>
      <c r="D389" s="22">
        <v>0.43</v>
      </c>
      <c r="E389" s="22">
        <v>0.43</v>
      </c>
      <c r="G389" s="11">
        <v>0.97</v>
      </c>
      <c r="H389" s="22">
        <v>0.54</v>
      </c>
      <c r="I389" s="80"/>
      <c r="J389" s="11">
        <v>0.43</v>
      </c>
      <c r="K389" s="22">
        <v>0.43</v>
      </c>
      <c r="L389" s="81"/>
      <c r="M389" s="22">
        <v>0.83154206986746748</v>
      </c>
      <c r="N389" s="22">
        <v>0.70471557575021582</v>
      </c>
      <c r="P389" s="22">
        <v>1.2389588923633503</v>
      </c>
      <c r="Q389" s="22">
        <v>1.0166017813618469</v>
      </c>
      <c r="S389" s="22">
        <v>0.78038473786033757</v>
      </c>
      <c r="T389" s="22">
        <v>0.78180991217941465</v>
      </c>
      <c r="V389" s="22">
        <v>0.6299095117058241</v>
      </c>
      <c r="W389" s="22">
        <v>0.8479544914938052</v>
      </c>
    </row>
    <row r="390" spans="1:23" x14ac:dyDescent="0.35">
      <c r="A390" s="11">
        <v>0.65</v>
      </c>
      <c r="B390" s="24">
        <v>0.11</v>
      </c>
      <c r="D390" s="22">
        <v>0.215</v>
      </c>
      <c r="E390" s="22">
        <v>0.32</v>
      </c>
      <c r="G390" s="11">
        <v>0.65</v>
      </c>
      <c r="H390" s="22">
        <v>0.86</v>
      </c>
      <c r="I390" s="80"/>
      <c r="J390" s="11">
        <v>0.11</v>
      </c>
      <c r="K390" s="22">
        <v>0.65</v>
      </c>
      <c r="L390" s="81"/>
      <c r="M390" s="22">
        <v>0.8050839130989571</v>
      </c>
      <c r="N390" s="22">
        <v>0.87076061767176227</v>
      </c>
      <c r="P390" s="22">
        <v>1.6799804034521666</v>
      </c>
      <c r="Q390" s="22">
        <v>1.0886052933763475</v>
      </c>
      <c r="S390" s="22">
        <v>0.72622811373540941</v>
      </c>
      <c r="T390" s="22">
        <v>1.061144078718518</v>
      </c>
      <c r="V390" s="22">
        <v>0.84795511191168627</v>
      </c>
      <c r="W390" s="22">
        <v>1.0982222028404054</v>
      </c>
    </row>
    <row r="391" spans="1:23" x14ac:dyDescent="0.35">
      <c r="A391" s="11">
        <v>0.22</v>
      </c>
      <c r="B391" s="24">
        <v>0.54</v>
      </c>
      <c r="D391" s="22">
        <v>0.53800000000000003</v>
      </c>
      <c r="E391" s="22">
        <v>2.4700000000000002</v>
      </c>
      <c r="G391" s="11">
        <v>1.94</v>
      </c>
      <c r="H391" s="22">
        <v>1.18</v>
      </c>
      <c r="I391" s="80"/>
      <c r="J391" s="11">
        <v>0.86</v>
      </c>
      <c r="K391" s="22">
        <v>2.69</v>
      </c>
      <c r="L391" s="81"/>
      <c r="M391" s="22">
        <v>0</v>
      </c>
      <c r="N391" s="22">
        <v>1.1881378496990218</v>
      </c>
      <c r="P391" s="22">
        <v>1.0895516049332616</v>
      </c>
      <c r="Q391" s="22">
        <v>0.59458199709365744</v>
      </c>
      <c r="S391" s="22">
        <v>0.92066261012377948</v>
      </c>
      <c r="T391" s="22">
        <v>1.095755455038961</v>
      </c>
      <c r="V391" s="22">
        <v>0.7481386815952249</v>
      </c>
      <c r="W391" s="22">
        <v>1.105732656907922</v>
      </c>
    </row>
    <row r="392" spans="1:23" x14ac:dyDescent="0.35">
      <c r="A392" s="11">
        <v>0.43</v>
      </c>
      <c r="B392" s="24">
        <v>0.65</v>
      </c>
      <c r="D392" s="22">
        <v>0.753</v>
      </c>
      <c r="E392" s="22">
        <v>1.4</v>
      </c>
      <c r="G392" s="11">
        <v>0.43</v>
      </c>
      <c r="H392" s="22">
        <v>0.22</v>
      </c>
      <c r="I392" s="80"/>
      <c r="J392" s="11">
        <v>0.43</v>
      </c>
      <c r="K392" s="22">
        <v>0.32</v>
      </c>
      <c r="L392" s="81"/>
      <c r="M392" s="22">
        <v>1.8785291305642333</v>
      </c>
      <c r="N392" s="22">
        <v>0.8587501263935311</v>
      </c>
      <c r="P392" s="22">
        <v>1.1451023144524488</v>
      </c>
      <c r="Q392" s="22">
        <v>0.71058685530021937</v>
      </c>
      <c r="S392" s="22">
        <v>0.76857615064512774</v>
      </c>
      <c r="T392" s="22">
        <v>1.3233761534286967</v>
      </c>
      <c r="V392" s="22">
        <v>0.82978464522786444</v>
      </c>
      <c r="W392" s="22">
        <v>1.0013131180982562</v>
      </c>
    </row>
    <row r="393" spans="1:23" x14ac:dyDescent="0.35">
      <c r="A393" s="11">
        <v>0.75</v>
      </c>
      <c r="B393" s="24">
        <v>0.11</v>
      </c>
      <c r="D393" s="22">
        <v>0.32300000000000001</v>
      </c>
      <c r="E393" s="22">
        <v>0.32</v>
      </c>
      <c r="G393" s="11">
        <v>0.43</v>
      </c>
      <c r="H393" s="22">
        <v>1.51</v>
      </c>
      <c r="I393" s="80"/>
      <c r="J393" s="11">
        <v>0.86</v>
      </c>
      <c r="K393" s="22">
        <v>0.22</v>
      </c>
      <c r="L393" s="81"/>
      <c r="M393" s="22">
        <v>1.9390049174636854</v>
      </c>
      <c r="N393" s="22">
        <v>0.81070816128060619</v>
      </c>
      <c r="P393" s="22">
        <v>0.57591455197782149</v>
      </c>
      <c r="Q393" s="22">
        <v>0.36857017323134145</v>
      </c>
      <c r="S393" s="22">
        <v>0.79402569205721807</v>
      </c>
      <c r="T393" s="22">
        <v>0.98886738110818151</v>
      </c>
      <c r="V393" s="22">
        <v>0.99041157071284969</v>
      </c>
      <c r="W393" s="22">
        <v>0.73893177115888731</v>
      </c>
    </row>
    <row r="394" spans="1:23" x14ac:dyDescent="0.35">
      <c r="A394" s="11">
        <v>0.22</v>
      </c>
      <c r="B394" s="24">
        <v>0.54</v>
      </c>
      <c r="D394" s="22">
        <v>0.96799999999999997</v>
      </c>
      <c r="E394" s="22">
        <v>0.22</v>
      </c>
      <c r="G394" s="11">
        <v>0.11</v>
      </c>
      <c r="H394" s="22">
        <v>0.11</v>
      </c>
      <c r="I394" s="80"/>
      <c r="J394" s="11">
        <v>3.12</v>
      </c>
      <c r="K394" s="22">
        <v>1.94</v>
      </c>
      <c r="L394" s="81"/>
      <c r="M394" s="22">
        <v>0.86177996331719353</v>
      </c>
      <c r="N394" s="22">
        <v>0.85574750357397322</v>
      </c>
      <c r="P394" s="22">
        <v>1.075942941162521</v>
      </c>
      <c r="Q394" s="22">
        <v>0.59646128875723581</v>
      </c>
      <c r="S394" s="22">
        <v>0.71258715953852902</v>
      </c>
      <c r="T394" s="22">
        <v>1.6898495497627974</v>
      </c>
      <c r="V394" s="22">
        <v>1.240679465171356</v>
      </c>
      <c r="W394" s="22">
        <v>0.80095358539386285</v>
      </c>
    </row>
    <row r="395" spans="1:23" x14ac:dyDescent="0.35">
      <c r="A395" s="11">
        <v>0.11</v>
      </c>
      <c r="B395" s="24">
        <v>0.22</v>
      </c>
      <c r="D395" s="22">
        <v>0.215</v>
      </c>
      <c r="E395" s="22">
        <v>0.65</v>
      </c>
      <c r="G395" s="11">
        <v>3.12</v>
      </c>
      <c r="H395" s="22">
        <v>0.75</v>
      </c>
      <c r="I395" s="80"/>
      <c r="J395" s="11">
        <v>2.04</v>
      </c>
      <c r="K395" s="22">
        <v>0.22</v>
      </c>
      <c r="L395" s="81"/>
      <c r="M395" s="22">
        <v>0.18520709737957231</v>
      </c>
      <c r="N395" s="22">
        <v>1.4953061641397847</v>
      </c>
      <c r="P395" s="22">
        <v>0.88794177129265994</v>
      </c>
      <c r="Q395" s="22">
        <v>1.3586184634307248</v>
      </c>
      <c r="S395" s="22">
        <v>0.98703501412651096</v>
      </c>
      <c r="T395" s="22">
        <v>0.95690275709459605</v>
      </c>
      <c r="V395" s="22">
        <v>0.92572470931844386</v>
      </c>
      <c r="W395" s="22">
        <v>0.65413632200950689</v>
      </c>
    </row>
    <row r="396" spans="1:23" x14ac:dyDescent="0.35">
      <c r="A396" s="11">
        <v>0.22</v>
      </c>
      <c r="B396" s="24">
        <v>0.43</v>
      </c>
      <c r="D396" s="22">
        <v>0.215</v>
      </c>
      <c r="E396" s="22">
        <v>0.75</v>
      </c>
      <c r="G396" s="11">
        <v>0.22</v>
      </c>
      <c r="H396" s="22">
        <v>1.4</v>
      </c>
      <c r="I396" s="80"/>
      <c r="J396" s="11">
        <v>0.65</v>
      </c>
      <c r="K396" s="22">
        <v>0.11</v>
      </c>
      <c r="L396" s="81"/>
      <c r="M396" s="22">
        <v>1.1894075388449756</v>
      </c>
      <c r="N396" s="22">
        <v>0.60052456391156017</v>
      </c>
      <c r="P396" s="22">
        <v>0.95994528330716056</v>
      </c>
      <c r="Q396" s="22">
        <v>1.4605034329312432</v>
      </c>
      <c r="S396" s="22">
        <v>0.75330642579787355</v>
      </c>
      <c r="T396" s="22">
        <v>0.93654312396492378</v>
      </c>
      <c r="V396" s="22">
        <v>0.7953818949731617</v>
      </c>
      <c r="W396" s="22">
        <v>0.87218176267934244</v>
      </c>
    </row>
    <row r="397" spans="1:23" x14ac:dyDescent="0.35">
      <c r="A397" s="11">
        <v>0.22</v>
      </c>
      <c r="B397" s="24">
        <v>4.09</v>
      </c>
      <c r="D397" s="22">
        <v>0.215</v>
      </c>
      <c r="E397" s="22">
        <v>1.3976</v>
      </c>
      <c r="G397" s="11">
        <v>0.22</v>
      </c>
      <c r="H397" s="22">
        <v>0.11</v>
      </c>
      <c r="I397" s="80"/>
      <c r="J397" s="11">
        <v>0.11</v>
      </c>
      <c r="K397" s="22">
        <v>1.61</v>
      </c>
      <c r="L397" s="81"/>
      <c r="M397" s="22">
        <v>1.0553024813954406</v>
      </c>
      <c r="N397" s="22">
        <v>1.0759898873885378</v>
      </c>
      <c r="P397" s="22">
        <v>0.47392157720928135</v>
      </c>
      <c r="Q397" s="22">
        <v>0.89959607433828348</v>
      </c>
      <c r="S397" s="22">
        <v>0.77366605892754581</v>
      </c>
      <c r="T397" s="22">
        <v>1.6287706503737807</v>
      </c>
      <c r="V397" s="22">
        <v>0.70259137844111152</v>
      </c>
      <c r="W397" s="22">
        <v>0.8738776716623301</v>
      </c>
    </row>
    <row r="398" spans="1:23" x14ac:dyDescent="0.35">
      <c r="A398" s="11">
        <v>0.54</v>
      </c>
      <c r="B398" s="24">
        <v>3.66</v>
      </c>
      <c r="D398" s="22">
        <v>0.215</v>
      </c>
      <c r="E398" s="22">
        <v>0.32</v>
      </c>
      <c r="G398" s="11">
        <v>3.01</v>
      </c>
      <c r="H398" s="22">
        <v>0.43</v>
      </c>
      <c r="I398" s="80"/>
      <c r="J398" s="11">
        <v>1.29</v>
      </c>
      <c r="K398" s="22">
        <v>0.32</v>
      </c>
      <c r="L398" s="81"/>
      <c r="M398" s="22">
        <v>0.77106628296801527</v>
      </c>
      <c r="N398" s="22">
        <v>0.89328028881844568</v>
      </c>
      <c r="P398" s="22">
        <v>1.1219531853397868</v>
      </c>
      <c r="Q398" s="22">
        <v>0.54857895326759298</v>
      </c>
      <c r="S398" s="22">
        <v>1.0906655467565429</v>
      </c>
      <c r="T398" s="22">
        <v>1.6593101000682891</v>
      </c>
      <c r="V398" s="22">
        <v>0.97321019558549826</v>
      </c>
      <c r="W398" s="22">
        <v>0.67836359319504413</v>
      </c>
    </row>
    <row r="399" spans="1:23" x14ac:dyDescent="0.35">
      <c r="A399" s="11">
        <v>0.22</v>
      </c>
      <c r="B399" s="24">
        <v>2.58</v>
      </c>
      <c r="D399" s="22">
        <v>0.215</v>
      </c>
      <c r="E399" s="22">
        <v>0.22</v>
      </c>
      <c r="G399" s="11">
        <v>0.97</v>
      </c>
      <c r="H399" s="22">
        <v>0.11</v>
      </c>
      <c r="I399" s="80"/>
      <c r="J399" s="11">
        <v>0.43</v>
      </c>
      <c r="K399" s="22">
        <v>0.11</v>
      </c>
      <c r="L399" s="81"/>
      <c r="M399" s="22">
        <v>0.99785048384096098</v>
      </c>
      <c r="N399" s="22">
        <v>0.82572127537839524</v>
      </c>
      <c r="P399" s="22">
        <v>0.74393474726365871</v>
      </c>
      <c r="Q399" s="22">
        <v>1.2207317379229563</v>
      </c>
      <c r="S399" s="22">
        <v>0.83026583902803464</v>
      </c>
      <c r="T399" s="22">
        <v>1.2215779877803354</v>
      </c>
      <c r="V399" s="22">
        <v>0.69653455621317084</v>
      </c>
      <c r="W399" s="22">
        <v>0.96909084742149165</v>
      </c>
    </row>
    <row r="400" spans="1:23" x14ac:dyDescent="0.35">
      <c r="A400" s="11">
        <v>0.11</v>
      </c>
      <c r="B400" s="24">
        <v>0.11</v>
      </c>
      <c r="D400" s="22">
        <v>0.215</v>
      </c>
      <c r="E400" s="22">
        <v>0.64500000000000002</v>
      </c>
      <c r="G400" s="11">
        <v>0.75</v>
      </c>
      <c r="H400" s="22">
        <v>0.43</v>
      </c>
      <c r="I400" s="80"/>
      <c r="J400" s="11">
        <v>2.9</v>
      </c>
      <c r="K400" s="22">
        <v>4.84</v>
      </c>
      <c r="L400" s="81"/>
      <c r="M400" s="22">
        <v>0.77106628296801527</v>
      </c>
      <c r="N400" s="22">
        <v>1.0058786445518633</v>
      </c>
      <c r="P400" s="22">
        <v>1.2119575753579126</v>
      </c>
      <c r="Q400" s="22">
        <v>1.034602659365472</v>
      </c>
      <c r="S400" s="22">
        <v>0.75921071940547846</v>
      </c>
      <c r="T400" s="22">
        <v>0.93145321568250572</v>
      </c>
      <c r="V400" s="22">
        <v>1.1251152970622489</v>
      </c>
      <c r="W400" s="22">
        <v>1.2060335596160463</v>
      </c>
    </row>
    <row r="401" spans="1:23" x14ac:dyDescent="0.35">
      <c r="A401" s="11">
        <v>0.43</v>
      </c>
      <c r="B401" s="24">
        <v>0.11</v>
      </c>
      <c r="D401" s="22">
        <v>0.64500000000000002</v>
      </c>
      <c r="E401" s="22">
        <v>0.32</v>
      </c>
      <c r="G401" s="11">
        <v>4.1900000000000004</v>
      </c>
      <c r="H401" s="22">
        <v>0.86</v>
      </c>
      <c r="I401" s="80"/>
      <c r="J401" s="11">
        <v>0.43</v>
      </c>
      <c r="K401" s="22">
        <v>0.22</v>
      </c>
      <c r="L401" s="81"/>
      <c r="M401" s="22">
        <v>0.83910154322989905</v>
      </c>
      <c r="N401" s="22">
        <v>0.99086553045407422</v>
      </c>
      <c r="P401" s="22">
        <v>1.1519426480938264</v>
      </c>
      <c r="Q401" s="22">
        <v>1.034602659365472</v>
      </c>
      <c r="S401" s="22">
        <v>0.9792983535372356</v>
      </c>
      <c r="T401" s="22">
        <v>0.96952572963499284</v>
      </c>
      <c r="V401" s="22">
        <v>0.98120520092637986</v>
      </c>
      <c r="W401" s="22">
        <v>0.93274994064318562</v>
      </c>
    </row>
    <row r="402" spans="1:23" x14ac:dyDescent="0.35">
      <c r="A402" s="11">
        <v>0.54</v>
      </c>
      <c r="B402" s="24">
        <v>0.54</v>
      </c>
      <c r="D402" s="22">
        <v>0.43</v>
      </c>
      <c r="E402" s="22">
        <v>0.43</v>
      </c>
      <c r="G402" s="11">
        <v>1.83</v>
      </c>
      <c r="H402" s="22">
        <v>2.37</v>
      </c>
      <c r="I402" s="80"/>
      <c r="J402" s="11">
        <v>1.51</v>
      </c>
      <c r="K402" s="22">
        <v>0.11</v>
      </c>
      <c r="L402" s="81"/>
      <c r="M402" s="22">
        <v>0.71059049606856317</v>
      </c>
      <c r="N402" s="22">
        <v>0.71852764072018172</v>
      </c>
      <c r="P402" s="22">
        <v>1.4279681114014144</v>
      </c>
      <c r="Q402" s="22">
        <v>1.1786096833944733</v>
      </c>
      <c r="S402" s="22">
        <v>0.81805005915023132</v>
      </c>
      <c r="T402" s="22">
        <v>0.80603787560372475</v>
      </c>
      <c r="V402" s="22">
        <v>1.0815061770210765</v>
      </c>
      <c r="W402" s="22">
        <v>0.77527267793719323</v>
      </c>
    </row>
    <row r="403" spans="1:23" x14ac:dyDescent="0.35">
      <c r="A403" s="11">
        <v>0.43</v>
      </c>
      <c r="B403" s="24">
        <v>0.22</v>
      </c>
      <c r="D403" s="22">
        <v>0.215</v>
      </c>
      <c r="E403" s="22">
        <v>0.22</v>
      </c>
      <c r="G403" s="11">
        <v>0.11</v>
      </c>
      <c r="H403" s="22">
        <v>0.54</v>
      </c>
      <c r="I403" s="80"/>
      <c r="J403" s="11">
        <v>0.75</v>
      </c>
      <c r="K403" s="22">
        <v>0.22</v>
      </c>
      <c r="L403" s="81"/>
      <c r="M403" s="22">
        <v>0.84409079564910372</v>
      </c>
      <c r="N403" s="22">
        <v>0.57049833571598219</v>
      </c>
      <c r="P403" s="22">
        <v>0.74393474726365871</v>
      </c>
      <c r="Q403" s="22">
        <v>0.92047709282248857</v>
      </c>
      <c r="S403" s="22">
        <v>0.77366605892754581</v>
      </c>
      <c r="T403" s="22">
        <v>1.0261255097354818</v>
      </c>
      <c r="V403" s="22">
        <v>0.84092919812727518</v>
      </c>
      <c r="W403" s="22">
        <v>1.1507953813130212</v>
      </c>
    </row>
    <row r="404" spans="1:23" x14ac:dyDescent="0.35">
      <c r="A404" s="11">
        <v>0.75</v>
      </c>
      <c r="B404" s="24">
        <v>0.43</v>
      </c>
      <c r="D404" s="22">
        <v>0.215</v>
      </c>
      <c r="E404" s="22">
        <v>0.43</v>
      </c>
      <c r="G404" s="11">
        <v>0.22</v>
      </c>
      <c r="H404" s="22">
        <v>0.11</v>
      </c>
      <c r="I404" s="80"/>
      <c r="J404" s="11">
        <v>0.54</v>
      </c>
      <c r="K404" s="22">
        <v>0.32</v>
      </c>
      <c r="L404" s="81"/>
      <c r="M404" s="22">
        <v>0.71059049606856317</v>
      </c>
      <c r="N404" s="22">
        <v>0.69060324849829413</v>
      </c>
      <c r="P404" s="22">
        <v>0.9419444053035354</v>
      </c>
      <c r="Q404" s="22">
        <v>0.84754833567860166</v>
      </c>
      <c r="S404" s="22">
        <v>0.64132844358467611</v>
      </c>
      <c r="T404" s="22">
        <v>0.81438532518689033</v>
      </c>
      <c r="V404" s="22">
        <v>0.92548243642932626</v>
      </c>
      <c r="W404" s="22">
        <v>0.81573222081704055</v>
      </c>
    </row>
    <row r="405" spans="1:23" x14ac:dyDescent="0.35">
      <c r="A405" s="11">
        <v>0.11</v>
      </c>
      <c r="B405" s="24">
        <v>0.11</v>
      </c>
      <c r="D405" s="22">
        <v>0.53800000000000003</v>
      </c>
      <c r="E405" s="22">
        <v>1.6126</v>
      </c>
      <c r="G405" s="11">
        <v>1.18</v>
      </c>
      <c r="H405" s="22">
        <v>0.65</v>
      </c>
      <c r="I405" s="80"/>
      <c r="J405" s="11">
        <v>0.22</v>
      </c>
      <c r="K405" s="22">
        <v>0.75</v>
      </c>
      <c r="L405" s="81"/>
      <c r="M405" s="22">
        <v>0.76849606202478848</v>
      </c>
      <c r="N405" s="22">
        <v>0.87076061767176227</v>
      </c>
      <c r="P405" s="22">
        <v>0.85914036648685976</v>
      </c>
      <c r="Q405" s="22">
        <v>0.74658861130746967</v>
      </c>
      <c r="S405" s="22">
        <v>0.7773307928908868</v>
      </c>
      <c r="T405" s="22">
        <v>0.63786730595263175</v>
      </c>
      <c r="V405" s="22">
        <v>0.96909155647049861</v>
      </c>
      <c r="W405" s="22">
        <v>1.4294089999467001</v>
      </c>
    </row>
    <row r="406" spans="1:23" x14ac:dyDescent="0.35">
      <c r="A406" s="11">
        <v>0.11</v>
      </c>
      <c r="B406" s="24">
        <v>0.86</v>
      </c>
      <c r="D406" s="22">
        <v>0.215</v>
      </c>
      <c r="E406" s="22">
        <v>3.23</v>
      </c>
      <c r="G406" s="11">
        <v>0.22</v>
      </c>
      <c r="H406" s="22">
        <v>0.32</v>
      </c>
      <c r="I406" s="80"/>
      <c r="J406" s="11">
        <v>0.22</v>
      </c>
      <c r="K406" s="22">
        <v>1.29</v>
      </c>
      <c r="L406" s="81"/>
      <c r="M406" s="22">
        <v>0.80886364978017289</v>
      </c>
      <c r="N406" s="22">
        <v>0.79569504718281725</v>
      </c>
      <c r="P406" s="22">
        <v>1.0859514293325365</v>
      </c>
      <c r="Q406" s="22">
        <v>0.99860090335822183</v>
      </c>
      <c r="S406" s="22">
        <v>0.61078899389016772</v>
      </c>
      <c r="T406" s="22">
        <v>0.80766664625409845</v>
      </c>
      <c r="V406" s="22">
        <v>0.76315960072051769</v>
      </c>
      <c r="W406" s="22">
        <v>1.0943458394507195</v>
      </c>
    </row>
    <row r="407" spans="1:23" x14ac:dyDescent="0.35">
      <c r="A407" s="11">
        <v>0.11</v>
      </c>
      <c r="B407" s="24">
        <v>0.43</v>
      </c>
      <c r="D407" s="22">
        <v>0.753</v>
      </c>
      <c r="E407" s="22">
        <v>0.54</v>
      </c>
      <c r="G407" s="11">
        <v>0.75</v>
      </c>
      <c r="H407" s="22">
        <v>1.29</v>
      </c>
      <c r="I407" s="80"/>
      <c r="J407" s="11">
        <v>1.83</v>
      </c>
      <c r="K407" s="22">
        <v>2.2599999999999998</v>
      </c>
      <c r="L407" s="81"/>
      <c r="M407" s="22">
        <v>0.77106628296801527</v>
      </c>
      <c r="N407" s="22">
        <v>0.82136747229003637</v>
      </c>
      <c r="P407" s="22">
        <v>1.0525057980018009</v>
      </c>
      <c r="Q407" s="22">
        <v>1.0662842046518526</v>
      </c>
      <c r="S407" s="22">
        <v>0.6834728841630977</v>
      </c>
      <c r="T407" s="22">
        <v>1.5473321178550916</v>
      </c>
      <c r="V407" s="22">
        <v>0.87218240082344878</v>
      </c>
      <c r="W407" s="22">
        <v>1.2401940119876538</v>
      </c>
    </row>
    <row r="408" spans="1:23" x14ac:dyDescent="0.35">
      <c r="A408" s="11">
        <v>0.11</v>
      </c>
      <c r="B408" s="24">
        <v>0.43</v>
      </c>
      <c r="D408" s="22">
        <v>0.43</v>
      </c>
      <c r="E408" s="22">
        <v>1.29</v>
      </c>
      <c r="G408" s="11">
        <v>0.75</v>
      </c>
      <c r="H408" s="22">
        <v>0.43</v>
      </c>
      <c r="I408" s="80"/>
      <c r="J408" s="11">
        <v>0.32</v>
      </c>
      <c r="K408" s="22">
        <v>0.32</v>
      </c>
      <c r="L408" s="81"/>
      <c r="M408" s="22">
        <v>0.87689891004205667</v>
      </c>
      <c r="N408" s="22">
        <v>0.73564259079166117</v>
      </c>
      <c r="P408" s="22">
        <v>0.25791104116577951</v>
      </c>
      <c r="Q408" s="22">
        <v>0.76458948931109483</v>
      </c>
      <c r="S408" s="22">
        <v>0.6602629023952713</v>
      </c>
      <c r="T408" s="22">
        <v>0.86528440801107098</v>
      </c>
      <c r="V408" s="22">
        <v>0.81573281765904226</v>
      </c>
      <c r="W408" s="22">
        <v>0.88841403437365252</v>
      </c>
    </row>
    <row r="409" spans="1:23" x14ac:dyDescent="0.35">
      <c r="A409" s="11">
        <v>0.43</v>
      </c>
      <c r="B409" s="24">
        <v>3.12</v>
      </c>
      <c r="D409" s="22">
        <v>0.32300000000000001</v>
      </c>
      <c r="E409" s="22">
        <v>1.08</v>
      </c>
      <c r="G409" s="11">
        <v>0.54</v>
      </c>
      <c r="H409" s="22">
        <v>0.11</v>
      </c>
      <c r="I409" s="80"/>
      <c r="J409" s="11">
        <v>0.22</v>
      </c>
      <c r="K409" s="22">
        <v>1.29</v>
      </c>
      <c r="L409" s="81"/>
      <c r="M409" s="22">
        <v>0.87689891004205667</v>
      </c>
      <c r="N409" s="22">
        <v>0.62784843156953618</v>
      </c>
      <c r="P409" s="22">
        <v>1.0559619665784972</v>
      </c>
      <c r="Q409" s="22">
        <v>1.2527733007694091</v>
      </c>
      <c r="S409" s="22">
        <v>0.87953615120184159</v>
      </c>
      <c r="T409" s="22">
        <v>0.79402569205721807</v>
      </c>
      <c r="V409" s="22">
        <v>0.65413680061758661</v>
      </c>
      <c r="W409" s="22">
        <v>0.86200630878141671</v>
      </c>
    </row>
    <row r="410" spans="1:23" x14ac:dyDescent="0.35">
      <c r="A410" s="11">
        <v>0.32</v>
      </c>
      <c r="B410" s="24">
        <v>0.65</v>
      </c>
      <c r="D410" s="22">
        <v>0.215</v>
      </c>
      <c r="E410" s="22">
        <v>0.32</v>
      </c>
      <c r="G410" s="11">
        <v>0.22</v>
      </c>
      <c r="H410" s="22">
        <v>0.11</v>
      </c>
      <c r="I410" s="80"/>
      <c r="J410" s="11">
        <v>0.43</v>
      </c>
      <c r="K410" s="22">
        <v>1.08</v>
      </c>
      <c r="L410" s="81"/>
      <c r="M410" s="22">
        <v>0.83154206986746748</v>
      </c>
      <c r="N410" s="22">
        <v>0.85574750357397322</v>
      </c>
      <c r="P410" s="22">
        <v>1.607976891437666</v>
      </c>
      <c r="Q410" s="22">
        <v>1.3766193414343499</v>
      </c>
      <c r="S410" s="22">
        <v>0.61078899389016772</v>
      </c>
      <c r="T410" s="22">
        <v>0.97726239022426831</v>
      </c>
      <c r="V410" s="22">
        <v>0.87218240082344878</v>
      </c>
      <c r="W410" s="22">
        <v>0.89640903386487969</v>
      </c>
    </row>
    <row r="411" spans="1:23" x14ac:dyDescent="0.35">
      <c r="A411" s="11">
        <v>0.54</v>
      </c>
      <c r="B411" s="24">
        <v>0.97</v>
      </c>
      <c r="D411" s="22">
        <v>0.64500000000000002</v>
      </c>
      <c r="E411" s="22">
        <v>0.54</v>
      </c>
      <c r="G411" s="11">
        <v>0.65</v>
      </c>
      <c r="H411" s="22">
        <v>0.22</v>
      </c>
      <c r="I411" s="80"/>
      <c r="J411" s="11">
        <v>0.11</v>
      </c>
      <c r="K411" s="22">
        <v>0.43</v>
      </c>
      <c r="L411" s="81"/>
      <c r="M411" s="22">
        <v>0.74082838951828922</v>
      </c>
      <c r="N411" s="22">
        <v>1.0884507720897028</v>
      </c>
      <c r="P411" s="22">
        <v>0.73792245401044787</v>
      </c>
      <c r="Q411" s="22">
        <v>1.3226167074234745</v>
      </c>
      <c r="S411" s="22">
        <v>0.67858657221197627</v>
      </c>
      <c r="T411" s="22">
        <v>1.7509284491518142</v>
      </c>
      <c r="V411" s="22">
        <v>0.79950053408816135</v>
      </c>
      <c r="W411" s="22">
        <v>0.93880675843956995</v>
      </c>
    </row>
    <row r="412" spans="1:23" x14ac:dyDescent="0.35">
      <c r="A412" s="11">
        <v>2.04</v>
      </c>
      <c r="B412" s="24">
        <v>2.15</v>
      </c>
      <c r="D412" s="22">
        <v>0.53800000000000003</v>
      </c>
      <c r="E412" s="22">
        <v>0.32</v>
      </c>
      <c r="G412" s="11">
        <v>1.18</v>
      </c>
      <c r="H412" s="22">
        <v>1.18</v>
      </c>
      <c r="I412" s="80"/>
      <c r="J412" s="11">
        <v>1.4</v>
      </c>
      <c r="K412" s="22">
        <v>2.8</v>
      </c>
      <c r="L412" s="81"/>
      <c r="M412" s="22">
        <v>0.77106628296801527</v>
      </c>
      <c r="N412" s="22">
        <v>0.84073438947618417</v>
      </c>
      <c r="P412" s="22">
        <v>1.1615551169477625</v>
      </c>
      <c r="Q412" s="22">
        <v>0.33256841722409114</v>
      </c>
      <c r="S412" s="22">
        <v>0.6755326272425255</v>
      </c>
      <c r="T412" s="22">
        <v>1.3881197867810546</v>
      </c>
      <c r="V412" s="22">
        <v>1.021180227630788</v>
      </c>
      <c r="W412" s="22">
        <v>1.2663594648680343</v>
      </c>
    </row>
    <row r="413" spans="1:23" x14ac:dyDescent="0.35">
      <c r="A413" s="11">
        <v>0.43</v>
      </c>
      <c r="B413" s="24">
        <v>0.22</v>
      </c>
      <c r="D413" s="22">
        <v>0.215</v>
      </c>
      <c r="E413" s="22">
        <v>0.43</v>
      </c>
      <c r="G413" s="11">
        <v>2.37</v>
      </c>
      <c r="H413" s="22">
        <v>2.15</v>
      </c>
      <c r="I413" s="80"/>
      <c r="J413" s="11">
        <v>1.4</v>
      </c>
      <c r="K413" s="22">
        <v>0.11</v>
      </c>
      <c r="L413" s="81"/>
      <c r="M413" s="22">
        <v>0.7672865462867996</v>
      </c>
      <c r="N413" s="22">
        <v>0.76732026153799593</v>
      </c>
      <c r="P413" s="22">
        <v>0.79793738127453417</v>
      </c>
      <c r="Q413" s="22">
        <v>0.99860090335822183</v>
      </c>
      <c r="S413" s="22">
        <v>0.92086620645507611</v>
      </c>
      <c r="T413" s="22">
        <v>1.4099045942298039</v>
      </c>
      <c r="V413" s="22">
        <v>0.96715337335755769</v>
      </c>
      <c r="W413" s="22">
        <v>0.8479544914938052</v>
      </c>
    </row>
    <row r="414" spans="1:23" x14ac:dyDescent="0.35">
      <c r="A414" s="11">
        <v>0.11</v>
      </c>
      <c r="B414" s="24">
        <v>1.83</v>
      </c>
      <c r="D414" s="22">
        <v>0.43</v>
      </c>
      <c r="E414" s="22">
        <v>1.51</v>
      </c>
      <c r="G414" s="11">
        <v>0.65</v>
      </c>
      <c r="H414" s="22">
        <v>0.22</v>
      </c>
      <c r="I414" s="80"/>
      <c r="J414" s="11">
        <v>0.32</v>
      </c>
      <c r="K414" s="22">
        <v>1.29</v>
      </c>
      <c r="L414" s="81"/>
      <c r="M414" s="22">
        <v>0.81642312314260446</v>
      </c>
      <c r="N414" s="22">
        <v>0.90078684586734026</v>
      </c>
      <c r="P414" s="22">
        <v>0.77993650327090902</v>
      </c>
      <c r="Q414" s="22">
        <v>0.64470364180695139</v>
      </c>
      <c r="S414" s="22">
        <v>0.6718678932791845</v>
      </c>
      <c r="T414" s="22">
        <v>1.4557137687715664</v>
      </c>
      <c r="V414" s="22">
        <v>0.91264197330609209</v>
      </c>
      <c r="W414" s="22">
        <v>0.88841403437365252</v>
      </c>
    </row>
    <row r="415" spans="1:23" x14ac:dyDescent="0.35">
      <c r="A415" s="11">
        <v>0.22</v>
      </c>
      <c r="B415" s="24">
        <v>0.11</v>
      </c>
      <c r="D415" s="22">
        <v>0.215</v>
      </c>
      <c r="E415" s="22">
        <v>0.32</v>
      </c>
      <c r="G415" s="11">
        <v>0.32</v>
      </c>
      <c r="H415" s="22">
        <v>0.11</v>
      </c>
      <c r="I415" s="80"/>
      <c r="J415" s="11">
        <v>0.22</v>
      </c>
      <c r="K415" s="22">
        <v>0.54</v>
      </c>
      <c r="L415" s="81"/>
      <c r="M415" s="22">
        <v>0.7030310227061316</v>
      </c>
      <c r="N415" s="22">
        <v>1.0708854285952896</v>
      </c>
      <c r="P415" s="22">
        <v>1.3199628433796635</v>
      </c>
      <c r="Q415" s="22">
        <v>1.0166017813618469</v>
      </c>
      <c r="S415" s="22">
        <v>0.5564287734339427</v>
      </c>
      <c r="T415" s="22">
        <v>0.54971009450115094</v>
      </c>
      <c r="V415" s="22">
        <v>0.98120520092637986</v>
      </c>
      <c r="W415" s="22">
        <v>0.87702721691645003</v>
      </c>
    </row>
    <row r="416" spans="1:23" x14ac:dyDescent="0.35">
      <c r="A416" s="11">
        <v>0.43</v>
      </c>
      <c r="B416" s="24">
        <v>0.86</v>
      </c>
      <c r="D416" s="22">
        <v>0.43</v>
      </c>
      <c r="E416" s="22">
        <v>0.43</v>
      </c>
      <c r="G416" s="11">
        <v>0.75</v>
      </c>
      <c r="H416" s="22">
        <v>0.22</v>
      </c>
      <c r="I416" s="80"/>
      <c r="J416" s="11">
        <v>1.72</v>
      </c>
      <c r="K416" s="22">
        <v>0.32</v>
      </c>
      <c r="L416" s="81"/>
      <c r="M416" s="22">
        <v>0.92225575021664574</v>
      </c>
      <c r="N416" s="22">
        <v>1.1216297542458165</v>
      </c>
      <c r="P416" s="22">
        <v>1.1579549413470371</v>
      </c>
      <c r="Q416" s="22">
        <v>0.80887164920001253</v>
      </c>
      <c r="S416" s="22">
        <v>0.8084810315792853</v>
      </c>
      <c r="T416" s="22">
        <v>1.3640954196880413</v>
      </c>
      <c r="V416" s="22">
        <v>1.1008880081504864</v>
      </c>
      <c r="W416" s="22">
        <v>0.60568177963843228</v>
      </c>
    </row>
    <row r="417" spans="1:23" x14ac:dyDescent="0.35">
      <c r="A417" s="11">
        <v>0.65</v>
      </c>
      <c r="B417" s="24">
        <v>0.11</v>
      </c>
      <c r="D417" s="22">
        <v>0.43</v>
      </c>
      <c r="E417" s="22">
        <v>0.22</v>
      </c>
      <c r="G417" s="11">
        <v>1.94</v>
      </c>
      <c r="H417" s="22">
        <v>0.22</v>
      </c>
      <c r="I417" s="80"/>
      <c r="J417" s="11">
        <v>0.22</v>
      </c>
      <c r="K417" s="22">
        <v>0.86</v>
      </c>
      <c r="L417" s="81"/>
      <c r="M417" s="22">
        <v>0.87810842578004566</v>
      </c>
      <c r="N417" s="22">
        <v>0.73564259079166117</v>
      </c>
      <c r="P417" s="22">
        <v>1.0769509903307239</v>
      </c>
      <c r="Q417" s="22">
        <v>1.3380974625065922</v>
      </c>
      <c r="S417" s="22">
        <v>0.7826242975046015</v>
      </c>
      <c r="T417" s="22">
        <v>1.26229725403968</v>
      </c>
      <c r="V417" s="22">
        <v>0.99331884538226112</v>
      </c>
      <c r="W417" s="22">
        <v>1.1326249279238683</v>
      </c>
    </row>
    <row r="418" spans="1:23" x14ac:dyDescent="0.35">
      <c r="A418" s="11">
        <v>0.32</v>
      </c>
      <c r="B418" s="24">
        <v>0.11</v>
      </c>
      <c r="D418" s="22">
        <v>1.29</v>
      </c>
      <c r="E418" s="22">
        <v>0.43</v>
      </c>
      <c r="G418" s="11">
        <v>0.86</v>
      </c>
      <c r="H418" s="22">
        <v>2.15</v>
      </c>
      <c r="I418" s="80"/>
      <c r="J418" s="11">
        <v>1.72</v>
      </c>
      <c r="K418" s="22">
        <v>1.83</v>
      </c>
      <c r="L418" s="81"/>
      <c r="M418" s="22">
        <v>1.1898611072467218</v>
      </c>
      <c r="N418" s="22">
        <v>1.0809442150408082</v>
      </c>
      <c r="P418" s="22">
        <v>0.61191630798507179</v>
      </c>
      <c r="Q418" s="22">
        <v>0.71058685530021937</v>
      </c>
      <c r="S418" s="22">
        <v>0.61587890217258578</v>
      </c>
      <c r="T418" s="22">
        <v>1.1655889966737367</v>
      </c>
      <c r="V418" s="22">
        <v>0.81621736343727735</v>
      </c>
      <c r="W418" s="22">
        <v>0.82808812912166452</v>
      </c>
    </row>
    <row r="419" spans="1:23" x14ac:dyDescent="0.35">
      <c r="A419" s="11">
        <v>0.11</v>
      </c>
      <c r="B419" s="24">
        <v>0.43</v>
      </c>
      <c r="D419" s="22">
        <v>0.96799999999999997</v>
      </c>
      <c r="E419" s="22">
        <v>0.86</v>
      </c>
      <c r="G419" s="11">
        <v>0.86</v>
      </c>
      <c r="H419" s="22">
        <v>0.32</v>
      </c>
      <c r="I419" s="80"/>
      <c r="J419" s="11">
        <v>0.11</v>
      </c>
      <c r="K419" s="22">
        <v>2.15</v>
      </c>
      <c r="L419" s="81"/>
      <c r="M419" s="22">
        <v>0.91318438218172793</v>
      </c>
      <c r="N419" s="22">
        <v>1.1620150311688691</v>
      </c>
      <c r="P419" s="22">
        <v>1.4239719164846099</v>
      </c>
      <c r="Q419" s="22">
        <v>0.96871944587220415</v>
      </c>
      <c r="S419" s="22">
        <v>0.71014400356296836</v>
      </c>
      <c r="T419" s="22">
        <v>1.1875774004537827</v>
      </c>
      <c r="V419" s="22">
        <v>0.94486426755873609</v>
      </c>
      <c r="W419" s="22">
        <v>0.87097039912006569</v>
      </c>
    </row>
    <row r="420" spans="1:23" x14ac:dyDescent="0.35">
      <c r="A420" s="11">
        <v>0.11</v>
      </c>
      <c r="B420" s="24">
        <v>0.54</v>
      </c>
      <c r="D420" s="22">
        <v>0.64500000000000002</v>
      </c>
      <c r="E420" s="22">
        <v>0.53749999999999998</v>
      </c>
      <c r="G420" s="11">
        <v>0.75</v>
      </c>
      <c r="H420" s="22">
        <v>2.15</v>
      </c>
      <c r="I420" s="80"/>
      <c r="J420" s="11">
        <v>8.17</v>
      </c>
      <c r="K420" s="22">
        <v>0.65</v>
      </c>
      <c r="L420" s="81"/>
      <c r="M420" s="22">
        <v>0.86177996331719353</v>
      </c>
      <c r="N420" s="22">
        <v>0.61553767800934911</v>
      </c>
      <c r="P420" s="22">
        <v>1.3139505501264526</v>
      </c>
      <c r="Q420" s="22">
        <v>1.3450242003623871</v>
      </c>
      <c r="S420" s="22">
        <v>0.6602629023952713</v>
      </c>
      <c r="T420" s="22">
        <v>1.0973842256893347</v>
      </c>
      <c r="V420" s="22">
        <v>1.3446145346028169</v>
      </c>
      <c r="W420" s="22">
        <v>1.0054317541997975</v>
      </c>
    </row>
    <row r="421" spans="1:23" x14ac:dyDescent="0.35">
      <c r="A421" s="11">
        <v>0.11</v>
      </c>
      <c r="B421" s="24">
        <v>0.11</v>
      </c>
      <c r="D421" s="22">
        <v>3.44</v>
      </c>
      <c r="E421" s="22">
        <v>2.04</v>
      </c>
      <c r="G421" s="11">
        <v>0.43</v>
      </c>
      <c r="H421" s="22">
        <v>3.23</v>
      </c>
      <c r="I421" s="80"/>
      <c r="J421" s="11">
        <v>0.11</v>
      </c>
      <c r="K421" s="22">
        <v>0.86</v>
      </c>
      <c r="L421" s="81"/>
      <c r="M421" s="22">
        <v>0.88022507832152652</v>
      </c>
      <c r="N421" s="22">
        <v>1.0133852016007578</v>
      </c>
      <c r="P421" s="22">
        <v>1.3480802148213262</v>
      </c>
      <c r="Q421" s="22">
        <v>0.6205824652820936</v>
      </c>
      <c r="S421" s="22">
        <v>0.60569908560774965</v>
      </c>
      <c r="T421" s="22">
        <v>1.1360675286357118</v>
      </c>
      <c r="V421" s="22">
        <v>0.70259137844111152</v>
      </c>
      <c r="W421" s="22">
        <v>0.74813813420939146</v>
      </c>
    </row>
    <row r="422" spans="1:23" x14ac:dyDescent="0.35">
      <c r="A422" s="11">
        <v>0.11</v>
      </c>
      <c r="B422" s="24">
        <v>0.75</v>
      </c>
      <c r="D422" s="22">
        <v>0.215</v>
      </c>
      <c r="E422" s="22">
        <v>0.97</v>
      </c>
      <c r="G422" s="11">
        <v>0.75</v>
      </c>
      <c r="H422" s="22">
        <v>2.58</v>
      </c>
      <c r="I422" s="80"/>
      <c r="J422" s="11">
        <v>1.4</v>
      </c>
      <c r="K422" s="22">
        <v>0.75</v>
      </c>
      <c r="L422" s="81"/>
      <c r="M422" s="22">
        <v>0.99785048384096098</v>
      </c>
      <c r="N422" s="22">
        <v>0.95333274520960176</v>
      </c>
      <c r="P422" s="22">
        <v>0.85194001528540964</v>
      </c>
      <c r="Q422" s="22">
        <v>1.3226167074234745</v>
      </c>
      <c r="S422" s="22">
        <v>0.6048847002825628</v>
      </c>
      <c r="T422" s="22">
        <v>1.1256841157395792</v>
      </c>
      <c r="V422" s="22">
        <v>1.1331103024031306</v>
      </c>
      <c r="W422" s="22">
        <v>0.86515585403553663</v>
      </c>
    </row>
    <row r="423" spans="1:23" x14ac:dyDescent="0.35">
      <c r="A423" s="11">
        <v>0.11</v>
      </c>
      <c r="B423" s="24">
        <v>0.11</v>
      </c>
      <c r="D423" s="22">
        <v>0.215</v>
      </c>
      <c r="E423" s="22">
        <v>0.86</v>
      </c>
      <c r="G423" s="11">
        <v>0.11</v>
      </c>
      <c r="H423" s="22">
        <v>0.22</v>
      </c>
      <c r="I423" s="80"/>
      <c r="J423" s="11">
        <v>0.22</v>
      </c>
      <c r="K423" s="22">
        <v>0.22</v>
      </c>
      <c r="L423" s="81"/>
      <c r="M423" s="22">
        <v>0.80130417641774143</v>
      </c>
      <c r="N423" s="22">
        <v>0.89072805942182154</v>
      </c>
      <c r="P423" s="22">
        <v>0.79793738127453417</v>
      </c>
      <c r="Q423" s="22">
        <v>1.078164784134245</v>
      </c>
      <c r="S423" s="22">
        <v>0.59042936076049546</v>
      </c>
      <c r="T423" s="22">
        <v>0.65150826014951224</v>
      </c>
      <c r="V423" s="22">
        <v>0.71470502289699267</v>
      </c>
      <c r="W423" s="22">
        <v>0.56934087286012636</v>
      </c>
    </row>
    <row r="424" spans="1:23" x14ac:dyDescent="0.35">
      <c r="A424" s="11">
        <v>0.86</v>
      </c>
      <c r="B424" s="24">
        <v>0.43</v>
      </c>
      <c r="D424" s="22">
        <v>0.215</v>
      </c>
      <c r="E424" s="22">
        <v>0.32</v>
      </c>
      <c r="G424" s="11">
        <v>0.97</v>
      </c>
      <c r="H424" s="22">
        <v>0.86</v>
      </c>
      <c r="I424" s="80"/>
      <c r="J424" s="11">
        <v>0.86</v>
      </c>
      <c r="K424" s="22">
        <v>1.61</v>
      </c>
      <c r="L424" s="81"/>
      <c r="M424" s="22">
        <v>0.80886364978017289</v>
      </c>
      <c r="N424" s="22">
        <v>0.98335897340517975</v>
      </c>
      <c r="P424" s="22">
        <v>0.56392596722740718</v>
      </c>
      <c r="Q424" s="22">
        <v>0.75270890982870231</v>
      </c>
      <c r="S424" s="22">
        <v>0.59714803969328722</v>
      </c>
      <c r="T424" s="22">
        <v>0.94163303224734185</v>
      </c>
      <c r="V424" s="22">
        <v>0.70259137844111152</v>
      </c>
      <c r="W424" s="22">
        <v>1.7945139767127469</v>
      </c>
    </row>
    <row r="425" spans="1:23" x14ac:dyDescent="0.35">
      <c r="A425" s="11">
        <v>0.11</v>
      </c>
      <c r="B425" s="24">
        <v>0.11</v>
      </c>
      <c r="D425" s="22">
        <v>0.32300000000000001</v>
      </c>
      <c r="E425" s="22">
        <v>0.43</v>
      </c>
      <c r="G425" s="11">
        <v>0.65</v>
      </c>
      <c r="H425" s="22">
        <v>0.22</v>
      </c>
      <c r="I425" s="80"/>
      <c r="J425" s="11">
        <v>1.4</v>
      </c>
      <c r="K425" s="22">
        <v>2.9</v>
      </c>
      <c r="L425" s="81"/>
      <c r="M425" s="22">
        <v>0.86298947905518253</v>
      </c>
      <c r="N425" s="22">
        <v>1.0234439880462765</v>
      </c>
      <c r="P425" s="22">
        <v>0.91195494254949594</v>
      </c>
      <c r="Q425" s="22">
        <v>1.0796048543745349</v>
      </c>
      <c r="S425" s="22">
        <v>0.66168807671434837</v>
      </c>
      <c r="T425" s="22">
        <v>0.6718678932791845</v>
      </c>
      <c r="V425" s="22">
        <v>1.0567943423310786</v>
      </c>
      <c r="W425" s="22">
        <v>1.00058629996269</v>
      </c>
    </row>
    <row r="426" spans="1:23" x14ac:dyDescent="0.35">
      <c r="A426" s="11">
        <v>0.11</v>
      </c>
      <c r="B426" s="24">
        <v>0.43</v>
      </c>
      <c r="D426" s="22">
        <v>4.3</v>
      </c>
      <c r="E426" s="22">
        <v>0.97</v>
      </c>
      <c r="G426" s="11">
        <v>0.86</v>
      </c>
      <c r="H426" s="22">
        <v>0.97</v>
      </c>
      <c r="I426" s="80"/>
      <c r="J426" s="11">
        <v>0.75</v>
      </c>
      <c r="K426" s="22">
        <v>0.22</v>
      </c>
      <c r="L426" s="81"/>
      <c r="M426" s="22">
        <v>0.8693394366796251</v>
      </c>
      <c r="N426" s="22">
        <v>0.88577373176955121</v>
      </c>
      <c r="P426" s="22">
        <v>0.9698457662091543</v>
      </c>
      <c r="Q426" s="22">
        <v>1.0526035373690972</v>
      </c>
      <c r="S426" s="22">
        <v>0.78628903146794249</v>
      </c>
      <c r="T426" s="22">
        <v>0.62890906737557606</v>
      </c>
      <c r="V426" s="22">
        <v>0.80289235453580809</v>
      </c>
      <c r="W426" s="22">
        <v>1.6959089829876104</v>
      </c>
    </row>
    <row r="427" spans="1:23" x14ac:dyDescent="0.35">
      <c r="A427" s="11">
        <v>0.32</v>
      </c>
      <c r="B427" s="24">
        <v>0.11</v>
      </c>
      <c r="D427" s="22">
        <v>0.96799999999999997</v>
      </c>
      <c r="E427" s="22">
        <v>3.76</v>
      </c>
      <c r="G427" s="11">
        <v>0.97</v>
      </c>
      <c r="H427" s="22">
        <v>0.97</v>
      </c>
      <c r="I427" s="80"/>
      <c r="J427" s="11">
        <v>0.32</v>
      </c>
      <c r="K427" s="22">
        <v>0.86</v>
      </c>
      <c r="L427" s="81"/>
      <c r="M427" s="22">
        <v>0.98273153711609795</v>
      </c>
      <c r="N427" s="22">
        <v>1.04596365919296</v>
      </c>
      <c r="P427" s="22">
        <v>0.86392860003582395</v>
      </c>
      <c r="Q427" s="22">
        <v>1.2326123174053487</v>
      </c>
      <c r="S427" s="22">
        <v>0.78730701312442619</v>
      </c>
      <c r="T427" s="22">
        <v>0.8980634173498433</v>
      </c>
      <c r="V427" s="22">
        <v>0.96909155647049861</v>
      </c>
      <c r="W427" s="22">
        <v>0.79659267658046617</v>
      </c>
    </row>
    <row r="428" spans="1:23" x14ac:dyDescent="0.35">
      <c r="A428" s="11">
        <v>0.11</v>
      </c>
      <c r="B428" s="24">
        <v>0.22</v>
      </c>
      <c r="D428" s="22">
        <v>0.43</v>
      </c>
      <c r="E428" s="22">
        <v>0.32</v>
      </c>
      <c r="G428" s="11">
        <v>0.11</v>
      </c>
      <c r="H428" s="22">
        <v>0.43</v>
      </c>
      <c r="I428" s="80"/>
      <c r="J428" s="11">
        <v>0.22</v>
      </c>
      <c r="K428" s="22">
        <v>0.43</v>
      </c>
      <c r="L428" s="81"/>
      <c r="M428" s="22">
        <v>0.86177996331719353</v>
      </c>
      <c r="N428" s="22">
        <v>0.88577373176955121</v>
      </c>
      <c r="P428" s="22">
        <v>0.25791104116577951</v>
      </c>
      <c r="Q428" s="22">
        <v>1.0270422906039496</v>
      </c>
      <c r="S428" s="22">
        <v>0.59042936076049546</v>
      </c>
      <c r="T428" s="22">
        <v>0.91109358255283346</v>
      </c>
      <c r="V428" s="22">
        <v>0.67836408952934901</v>
      </c>
      <c r="W428" s="22">
        <v>1.9018407880646773</v>
      </c>
    </row>
    <row r="429" spans="1:23" x14ac:dyDescent="0.35">
      <c r="A429" s="11">
        <v>0.22</v>
      </c>
      <c r="B429" s="24">
        <v>0.43</v>
      </c>
      <c r="D429" s="22">
        <v>0.53800000000000003</v>
      </c>
      <c r="E429" s="22">
        <v>3.1175999999999999</v>
      </c>
      <c r="G429" s="11">
        <v>0.11</v>
      </c>
      <c r="H429" s="22">
        <v>3.87</v>
      </c>
      <c r="I429" s="80"/>
      <c r="J429" s="11">
        <v>0.75</v>
      </c>
      <c r="K429" s="22">
        <v>0.22</v>
      </c>
      <c r="L429" s="81"/>
      <c r="M429" s="22">
        <v>1.0999033742337865</v>
      </c>
      <c r="N429" s="22">
        <v>0.8014000305399771</v>
      </c>
      <c r="P429" s="22">
        <v>1.1831561705521123</v>
      </c>
      <c r="Q429" s="22">
        <v>0.82507243940327535</v>
      </c>
      <c r="S429" s="22">
        <v>0.54971009450115094</v>
      </c>
      <c r="T429" s="22">
        <v>0.80359471962816398</v>
      </c>
      <c r="V429" s="22">
        <v>0.83075373678433495</v>
      </c>
      <c r="W429" s="22">
        <v>1.2477044660551704</v>
      </c>
    </row>
    <row r="430" spans="1:23" x14ac:dyDescent="0.35">
      <c r="A430" s="11">
        <v>0.54</v>
      </c>
      <c r="B430" s="24">
        <v>0.43</v>
      </c>
      <c r="D430" s="22">
        <v>0.215</v>
      </c>
      <c r="E430" s="22">
        <v>0.53749999999999998</v>
      </c>
      <c r="G430" s="11">
        <v>0.86</v>
      </c>
      <c r="H430" s="22">
        <v>0.11</v>
      </c>
      <c r="I430" s="80"/>
      <c r="J430" s="11">
        <v>0.22</v>
      </c>
      <c r="K430" s="22">
        <v>0.54</v>
      </c>
      <c r="L430" s="81"/>
      <c r="M430" s="22">
        <v>0.81143387072339968</v>
      </c>
      <c r="N430" s="22">
        <v>1.055421921074567</v>
      </c>
      <c r="P430" s="22">
        <v>1.139954063343412</v>
      </c>
      <c r="Q430" s="22">
        <v>0.36857017323134145</v>
      </c>
      <c r="S430" s="22">
        <v>0.66413123268990903</v>
      </c>
      <c r="T430" s="22">
        <v>1.5880513841144361</v>
      </c>
      <c r="V430" s="22">
        <v>0.72681866735287393</v>
      </c>
      <c r="W430" s="22">
        <v>0.86733630844223497</v>
      </c>
    </row>
    <row r="431" spans="1:23" x14ac:dyDescent="0.35">
      <c r="A431" s="11">
        <v>0.22</v>
      </c>
      <c r="B431" s="24">
        <v>0.11</v>
      </c>
      <c r="D431" s="22">
        <v>0.64500000000000002</v>
      </c>
      <c r="E431" s="22">
        <v>0.65</v>
      </c>
      <c r="G431" s="11">
        <v>1.94</v>
      </c>
      <c r="H431" s="22">
        <v>0.11</v>
      </c>
      <c r="I431" s="80"/>
      <c r="J431" s="11">
        <v>0.22</v>
      </c>
      <c r="K431" s="22">
        <v>1.61</v>
      </c>
      <c r="L431" s="81"/>
      <c r="M431" s="22">
        <v>1.1242448784608159</v>
      </c>
      <c r="N431" s="22">
        <v>0.66057702030271614</v>
      </c>
      <c r="P431" s="22">
        <v>0.88794177129265994</v>
      </c>
      <c r="Q431" s="22">
        <v>0.94459826934734636</v>
      </c>
      <c r="S431" s="22">
        <v>0.74536616887730134</v>
      </c>
      <c r="T431" s="22">
        <v>1.1808587215209909</v>
      </c>
      <c r="V431" s="22">
        <v>0.92063697864697369</v>
      </c>
      <c r="W431" s="22">
        <v>1.9350321495888634</v>
      </c>
    </row>
    <row r="432" spans="1:23" x14ac:dyDescent="0.35">
      <c r="A432" s="11">
        <v>0.11</v>
      </c>
      <c r="B432" s="24">
        <v>0.22</v>
      </c>
      <c r="D432" s="22">
        <v>0.753</v>
      </c>
      <c r="E432" s="22">
        <v>1.29</v>
      </c>
      <c r="G432" s="11">
        <v>0.43</v>
      </c>
      <c r="H432" s="22">
        <v>0.11</v>
      </c>
      <c r="I432" s="80"/>
      <c r="J432" s="11">
        <v>1.08</v>
      </c>
      <c r="K432" s="22">
        <v>0.43</v>
      </c>
      <c r="L432" s="81"/>
      <c r="M432" s="22">
        <v>1.0356478506531186</v>
      </c>
      <c r="N432" s="22">
        <v>0.98080674400855561</v>
      </c>
      <c r="P432" s="22">
        <v>0.98050228598730038</v>
      </c>
      <c r="Q432" s="22">
        <v>0.63858334328571875</v>
      </c>
      <c r="S432" s="22">
        <v>0.66168807671434837</v>
      </c>
      <c r="T432" s="22">
        <v>0.81438532518689033</v>
      </c>
      <c r="V432" s="22">
        <v>0.78980961852345644</v>
      </c>
      <c r="W432" s="22">
        <v>1.6837953473948417</v>
      </c>
    </row>
    <row r="433" spans="1:23" x14ac:dyDescent="0.35">
      <c r="A433" s="11">
        <v>0.75</v>
      </c>
      <c r="B433" s="24">
        <v>1.18</v>
      </c>
      <c r="D433" s="22">
        <v>0.32300000000000001</v>
      </c>
      <c r="E433" s="22">
        <v>0.22</v>
      </c>
      <c r="G433" s="11">
        <v>1.94</v>
      </c>
      <c r="H433" s="22">
        <v>0.32</v>
      </c>
      <c r="I433" s="80"/>
      <c r="J433" s="11">
        <v>1.51</v>
      </c>
      <c r="K433" s="22">
        <v>1.29</v>
      </c>
      <c r="L433" s="81"/>
      <c r="M433" s="22">
        <v>0.73856054750955968</v>
      </c>
      <c r="N433" s="22">
        <v>1.2072045046032138</v>
      </c>
      <c r="P433" s="22">
        <v>0.7319461625132444</v>
      </c>
      <c r="Q433" s="22">
        <v>0.69870627581782685</v>
      </c>
      <c r="S433" s="22">
        <v>0.8042055086220542</v>
      </c>
      <c r="T433" s="22">
        <v>0.90946481190245976</v>
      </c>
      <c r="V433" s="22">
        <v>0.86176466659139084</v>
      </c>
      <c r="W433" s="22">
        <v>1.9018407880646773</v>
      </c>
    </row>
    <row r="434" spans="1:23" x14ac:dyDescent="0.35">
      <c r="A434" s="11">
        <v>0.11</v>
      </c>
      <c r="B434" s="24">
        <v>0.22</v>
      </c>
      <c r="D434" s="22">
        <v>0.53800000000000003</v>
      </c>
      <c r="E434" s="22">
        <v>0.53749999999999998</v>
      </c>
      <c r="G434" s="11">
        <v>0.32</v>
      </c>
      <c r="H434" s="22">
        <v>0.11</v>
      </c>
      <c r="I434" s="80"/>
      <c r="J434" s="11">
        <v>1.08</v>
      </c>
      <c r="K434" s="22">
        <v>0.11</v>
      </c>
      <c r="L434" s="81"/>
      <c r="M434" s="22">
        <v>0.97063637973620753</v>
      </c>
      <c r="N434" s="22">
        <v>0.71567514904160179</v>
      </c>
      <c r="P434" s="22">
        <v>1.0535498489260113</v>
      </c>
      <c r="Q434" s="22">
        <v>0.71814722406174192</v>
      </c>
      <c r="S434" s="22">
        <v>0.64478958121672048</v>
      </c>
      <c r="T434" s="22">
        <v>1.0383412896132851</v>
      </c>
      <c r="V434" s="22">
        <v>0.94244153866755986</v>
      </c>
      <c r="W434" s="22">
        <v>0.8479544914938052</v>
      </c>
    </row>
    <row r="435" spans="1:23" x14ac:dyDescent="0.35">
      <c r="A435" s="11">
        <v>0.22</v>
      </c>
      <c r="B435" s="24">
        <v>0.22</v>
      </c>
      <c r="D435" s="22">
        <v>0.32300000000000001</v>
      </c>
      <c r="E435" s="22">
        <v>0.43</v>
      </c>
      <c r="G435" s="11">
        <v>0.43</v>
      </c>
      <c r="H435" s="22">
        <v>0.11</v>
      </c>
      <c r="I435" s="80"/>
      <c r="J435" s="11">
        <v>0.11</v>
      </c>
      <c r="K435" s="22">
        <v>0.43</v>
      </c>
      <c r="L435" s="81"/>
      <c r="M435" s="22">
        <v>0.71814996943099463</v>
      </c>
      <c r="N435" s="22">
        <v>0.99086553045407422</v>
      </c>
      <c r="P435" s="22">
        <v>1.0199602105712469</v>
      </c>
      <c r="Q435" s="22">
        <v>0.66378457249079403</v>
      </c>
      <c r="S435" s="22">
        <v>0.74312660923303742</v>
      </c>
      <c r="T435" s="22">
        <v>0.79402569205721807</v>
      </c>
      <c r="V435" s="22">
        <v>1.0175461342940235</v>
      </c>
      <c r="W435" s="22">
        <v>0.63596586862035387</v>
      </c>
    </row>
    <row r="436" spans="1:23" x14ac:dyDescent="0.35">
      <c r="A436" s="11">
        <v>0.11</v>
      </c>
      <c r="B436" s="24">
        <v>0.54</v>
      </c>
      <c r="D436" s="22">
        <v>0.53800000000000003</v>
      </c>
      <c r="E436" s="22">
        <v>0.54</v>
      </c>
      <c r="G436" s="11">
        <v>0.75</v>
      </c>
      <c r="H436" s="22">
        <v>0.11</v>
      </c>
      <c r="I436" s="80"/>
      <c r="J436" s="11">
        <v>1.83</v>
      </c>
      <c r="K436" s="22">
        <v>0.11</v>
      </c>
      <c r="L436" s="81"/>
      <c r="M436" s="22">
        <v>1.0507667973779815</v>
      </c>
      <c r="N436" s="22">
        <v>0.86025143780330993</v>
      </c>
      <c r="P436" s="22">
        <v>0.80153755687525918</v>
      </c>
      <c r="Q436" s="22">
        <v>1.0166017813618469</v>
      </c>
      <c r="S436" s="22">
        <v>0.6718678932791845</v>
      </c>
      <c r="T436" s="22">
        <v>1.730568816022142</v>
      </c>
      <c r="V436" s="22">
        <v>1.1173625646104848</v>
      </c>
      <c r="W436" s="22">
        <v>0.70259086438058138</v>
      </c>
    </row>
    <row r="437" spans="1:23" x14ac:dyDescent="0.35">
      <c r="A437" s="11">
        <v>0.43</v>
      </c>
      <c r="B437" s="24">
        <v>0.11</v>
      </c>
      <c r="D437" s="22">
        <v>0.215</v>
      </c>
      <c r="E437" s="22">
        <v>0.43</v>
      </c>
      <c r="G437" s="11">
        <v>0.65</v>
      </c>
      <c r="H437" s="22">
        <v>0.11</v>
      </c>
      <c r="I437" s="80"/>
      <c r="J437" s="11">
        <v>0.65</v>
      </c>
      <c r="K437" s="22">
        <v>0.43</v>
      </c>
      <c r="L437" s="81"/>
      <c r="M437" s="22">
        <v>1.0179586829850289</v>
      </c>
      <c r="N437" s="22">
        <v>0.8767658633108778</v>
      </c>
      <c r="P437" s="22">
        <v>1.1759558193506623</v>
      </c>
      <c r="Q437" s="22">
        <v>0.6205824652820936</v>
      </c>
      <c r="S437" s="22">
        <v>0.6718678932791845</v>
      </c>
      <c r="T437" s="22">
        <v>1.0587009227429574</v>
      </c>
      <c r="V437" s="22">
        <v>1.0822329956884293</v>
      </c>
      <c r="W437" s="22">
        <v>0.69653404658419704</v>
      </c>
    </row>
    <row r="438" spans="1:23" x14ac:dyDescent="0.35">
      <c r="A438" s="11">
        <v>2.37</v>
      </c>
      <c r="B438" s="24">
        <v>0.11</v>
      </c>
      <c r="D438" s="22">
        <v>0.753</v>
      </c>
      <c r="E438" s="22">
        <v>0.32250000000000001</v>
      </c>
      <c r="G438" s="11">
        <v>0.11</v>
      </c>
      <c r="H438" s="22">
        <v>0.32</v>
      </c>
      <c r="I438" s="80"/>
      <c r="J438" s="11">
        <v>0.11</v>
      </c>
      <c r="K438" s="22">
        <v>0.32</v>
      </c>
      <c r="L438" s="81"/>
      <c r="M438" s="22">
        <v>0.9524936436663719</v>
      </c>
      <c r="N438" s="22">
        <v>1.4382563305681866</v>
      </c>
      <c r="P438" s="22">
        <v>1.4176716091833408</v>
      </c>
      <c r="Q438" s="22">
        <v>1.0526035373690972</v>
      </c>
      <c r="S438" s="22">
        <v>0.93654312396492378</v>
      </c>
      <c r="T438" s="22">
        <v>1.6016923383113164</v>
      </c>
      <c r="V438" s="22">
        <v>0.67836408952934901</v>
      </c>
      <c r="W438" s="22">
        <v>1.3567271863900883</v>
      </c>
    </row>
    <row r="439" spans="1:23" x14ac:dyDescent="0.35">
      <c r="A439" s="11">
        <v>0.11</v>
      </c>
      <c r="B439" s="24">
        <v>0.11</v>
      </c>
      <c r="D439" s="22">
        <v>0.43</v>
      </c>
      <c r="E439" s="22">
        <v>0.43</v>
      </c>
      <c r="G439" s="11">
        <v>0.32</v>
      </c>
      <c r="H439" s="22">
        <v>0.32</v>
      </c>
      <c r="I439" s="80"/>
      <c r="J439" s="11">
        <v>1.29</v>
      </c>
      <c r="K439" s="22">
        <v>0.86</v>
      </c>
      <c r="L439" s="81"/>
      <c r="M439" s="22">
        <v>1.2872271241548399</v>
      </c>
      <c r="N439" s="22">
        <v>0.69060324849829413</v>
      </c>
      <c r="P439" s="22">
        <v>0.87894133229084737</v>
      </c>
      <c r="Q439" s="22">
        <v>0.57018000687194326</v>
      </c>
      <c r="S439" s="22">
        <v>0.79402569205721807</v>
      </c>
      <c r="T439" s="22">
        <v>1.2352189419772159</v>
      </c>
      <c r="V439" s="22">
        <v>0.90052832885021084</v>
      </c>
      <c r="W439" s="22">
        <v>0.85716085454430935</v>
      </c>
    </row>
    <row r="440" spans="1:23" x14ac:dyDescent="0.35">
      <c r="A440" s="11">
        <v>0.75</v>
      </c>
      <c r="B440" s="24">
        <v>1.29</v>
      </c>
      <c r="D440" s="22">
        <v>0.215</v>
      </c>
      <c r="E440" s="22">
        <v>0.32</v>
      </c>
      <c r="G440" s="11">
        <v>0.32</v>
      </c>
      <c r="H440" s="22">
        <v>2.9</v>
      </c>
      <c r="I440" s="80"/>
      <c r="J440" s="11">
        <v>1.51</v>
      </c>
      <c r="K440" s="22">
        <v>3.12</v>
      </c>
      <c r="L440" s="81"/>
      <c r="M440" s="22">
        <v>1.028088377290687</v>
      </c>
      <c r="N440" s="22">
        <v>0.69060324849829413</v>
      </c>
      <c r="P440" s="22">
        <v>1.0139479173180359</v>
      </c>
      <c r="Q440" s="22">
        <v>0.74046831278623704</v>
      </c>
      <c r="S440" s="22">
        <v>0.74658774686508167</v>
      </c>
      <c r="T440" s="22">
        <v>0.8158104995059674</v>
      </c>
      <c r="V440" s="22">
        <v>0.80822235809639587</v>
      </c>
      <c r="W440" s="22">
        <v>1.8361848831518714</v>
      </c>
    </row>
    <row r="441" spans="1:23" x14ac:dyDescent="0.35">
      <c r="A441" s="11">
        <v>2.04</v>
      </c>
      <c r="B441" s="24">
        <v>0.22</v>
      </c>
      <c r="D441" s="22">
        <v>0.215</v>
      </c>
      <c r="E441" s="22">
        <v>1.94</v>
      </c>
      <c r="G441" s="11">
        <v>0.11</v>
      </c>
      <c r="H441" s="22">
        <v>0.43</v>
      </c>
      <c r="I441" s="80"/>
      <c r="J441" s="11">
        <v>0.54</v>
      </c>
      <c r="K441" s="22">
        <v>0.32</v>
      </c>
      <c r="L441" s="81"/>
      <c r="M441" s="22">
        <v>1.0943093639455872</v>
      </c>
      <c r="N441" s="22">
        <v>0.82647193108328465</v>
      </c>
      <c r="P441" s="22">
        <v>0.99594703931441086</v>
      </c>
      <c r="Q441" s="22">
        <v>0.86359431833103317</v>
      </c>
      <c r="S441" s="22">
        <v>0.77366605892754581</v>
      </c>
      <c r="T441" s="22">
        <v>0.82456514175172646</v>
      </c>
      <c r="V441" s="22">
        <v>1.0320825076410811</v>
      </c>
      <c r="W441" s="22">
        <v>1.4051817287611628</v>
      </c>
    </row>
    <row r="442" spans="1:23" x14ac:dyDescent="0.35">
      <c r="A442" s="11">
        <v>0.22</v>
      </c>
      <c r="B442" s="24">
        <v>0.22</v>
      </c>
      <c r="D442" s="22">
        <v>0.215</v>
      </c>
      <c r="E442" s="22">
        <v>0.22</v>
      </c>
      <c r="G442" s="11">
        <v>0.43</v>
      </c>
      <c r="H442" s="22">
        <v>2.37</v>
      </c>
      <c r="I442" s="80"/>
      <c r="J442" s="11">
        <v>0.11</v>
      </c>
      <c r="K442" s="22">
        <v>0.32</v>
      </c>
      <c r="L442" s="81"/>
      <c r="M442" s="22">
        <v>1.1330138675612367</v>
      </c>
      <c r="N442" s="22">
        <v>0.6192909565337964</v>
      </c>
      <c r="P442" s="22">
        <v>0.95994528330716056</v>
      </c>
      <c r="Q442" s="22">
        <v>1.384539727755945</v>
      </c>
      <c r="S442" s="22">
        <v>0.97217248194185024</v>
      </c>
      <c r="T442" s="22">
        <v>1.095755455038961</v>
      </c>
      <c r="V442" s="22">
        <v>0.79950053408816135</v>
      </c>
      <c r="W442" s="22">
        <v>0.91264130555918976</v>
      </c>
    </row>
    <row r="443" spans="1:23" x14ac:dyDescent="0.35">
      <c r="A443" s="11">
        <v>0.32</v>
      </c>
      <c r="B443" s="24">
        <v>0.22</v>
      </c>
      <c r="D443" s="22">
        <v>0.753</v>
      </c>
      <c r="E443" s="22">
        <v>0.22</v>
      </c>
      <c r="G443" s="11">
        <v>0.22</v>
      </c>
      <c r="H443" s="22">
        <v>0.75</v>
      </c>
      <c r="I443" s="80"/>
      <c r="J443" s="11">
        <v>2.04</v>
      </c>
      <c r="K443" s="22">
        <v>1.72</v>
      </c>
      <c r="L443" s="81"/>
      <c r="M443" s="22">
        <v>0.75594733624315225</v>
      </c>
      <c r="N443" s="22">
        <v>0.84613911055138824</v>
      </c>
      <c r="P443" s="22">
        <v>0.79538125659801939</v>
      </c>
      <c r="Q443" s="22">
        <v>0.80671154383957777</v>
      </c>
      <c r="S443" s="22">
        <v>1.2521174374748438</v>
      </c>
      <c r="T443" s="22">
        <v>0.87546422457590711</v>
      </c>
      <c r="V443" s="22">
        <v>1.041773423205786</v>
      </c>
      <c r="W443" s="22">
        <v>0.94340993996482203</v>
      </c>
    </row>
    <row r="444" spans="1:23" x14ac:dyDescent="0.35">
      <c r="A444" s="11">
        <v>0.11</v>
      </c>
      <c r="B444" s="24">
        <v>0.32</v>
      </c>
      <c r="D444" s="22">
        <v>0.215</v>
      </c>
      <c r="E444" s="22">
        <v>0.86</v>
      </c>
      <c r="G444" s="11">
        <v>0.11</v>
      </c>
      <c r="H444" s="22">
        <v>0.75</v>
      </c>
      <c r="I444" s="80"/>
      <c r="J444" s="11">
        <v>0.43</v>
      </c>
      <c r="K444" s="22">
        <v>0.11</v>
      </c>
      <c r="L444" s="81"/>
      <c r="M444" s="22">
        <v>1.1838135285567764</v>
      </c>
      <c r="N444" s="22">
        <v>0.84073438947618417</v>
      </c>
      <c r="P444" s="22">
        <v>0.79793738127453417</v>
      </c>
      <c r="Q444" s="22">
        <v>1.0526035373690972</v>
      </c>
      <c r="S444" s="22">
        <v>1.3030165202990245</v>
      </c>
      <c r="T444" s="22">
        <v>0.84634994920047579</v>
      </c>
      <c r="V444" s="22">
        <v>0.82372782299992386</v>
      </c>
      <c r="W444" s="22">
        <v>1.4294089999467001</v>
      </c>
    </row>
    <row r="445" spans="1:23" x14ac:dyDescent="0.35">
      <c r="A445" s="11">
        <v>0.11</v>
      </c>
      <c r="B445" s="24">
        <v>0.43</v>
      </c>
      <c r="D445" s="22">
        <v>4.4080000000000004</v>
      </c>
      <c r="E445" s="22">
        <v>0.32</v>
      </c>
      <c r="G445" s="11">
        <v>1.4</v>
      </c>
      <c r="H445" s="22">
        <v>0.65</v>
      </c>
      <c r="I445" s="80"/>
      <c r="J445" s="11">
        <v>0.75</v>
      </c>
      <c r="K445" s="22">
        <v>0.32</v>
      </c>
      <c r="L445" s="81"/>
      <c r="M445" s="22">
        <v>0.7257094427934262</v>
      </c>
      <c r="N445" s="22">
        <v>1.1409966714319644</v>
      </c>
      <c r="P445" s="22">
        <v>0.96170936935151574</v>
      </c>
      <c r="Q445" s="22">
        <v>0.80671154383957777</v>
      </c>
      <c r="S445" s="22">
        <v>1.0853720421428281</v>
      </c>
      <c r="T445" s="22">
        <v>0.8891051787727875</v>
      </c>
      <c r="V445" s="22">
        <v>0.97611747025490969</v>
      </c>
      <c r="W445" s="22">
        <v>1.5183230851976219</v>
      </c>
    </row>
    <row r="446" spans="1:23" x14ac:dyDescent="0.35">
      <c r="A446" s="11">
        <v>0.22</v>
      </c>
      <c r="B446" s="24">
        <v>0.43</v>
      </c>
      <c r="D446" s="22">
        <v>1.29</v>
      </c>
      <c r="E446" s="22">
        <v>1.4</v>
      </c>
      <c r="G446" s="11">
        <v>0.11</v>
      </c>
      <c r="H446" s="22">
        <v>1.08</v>
      </c>
      <c r="I446" s="80"/>
      <c r="J446" s="11">
        <v>0.54</v>
      </c>
      <c r="K446" s="22">
        <v>0.86</v>
      </c>
      <c r="L446" s="81"/>
      <c r="M446" s="22">
        <v>1.0432073240155502</v>
      </c>
      <c r="N446" s="22">
        <v>1.0359048727474414</v>
      </c>
      <c r="P446" s="22">
        <v>0.76193562526728387</v>
      </c>
      <c r="Q446" s="22">
        <v>0.65658422128934391</v>
      </c>
      <c r="S446" s="22">
        <v>0.61078899389016772</v>
      </c>
      <c r="T446" s="22">
        <v>0.94875890384272721</v>
      </c>
      <c r="V446" s="22">
        <v>0.7558914140469889</v>
      </c>
      <c r="W446" s="22">
        <v>0.82663449285053225</v>
      </c>
    </row>
    <row r="447" spans="1:23" x14ac:dyDescent="0.35">
      <c r="A447" s="11">
        <v>0.11</v>
      </c>
      <c r="B447" s="24">
        <v>0.22</v>
      </c>
      <c r="D447" s="22">
        <v>0.64500000000000002</v>
      </c>
      <c r="E447" s="22">
        <v>0.54</v>
      </c>
      <c r="G447" s="11">
        <v>0.32</v>
      </c>
      <c r="H447" s="22">
        <v>0.86</v>
      </c>
      <c r="I447" s="80"/>
      <c r="J447" s="11">
        <v>0.11</v>
      </c>
      <c r="K447" s="22">
        <v>0.11</v>
      </c>
      <c r="L447" s="81"/>
      <c r="M447" s="22">
        <v>0.71059049606856317</v>
      </c>
      <c r="N447" s="22">
        <v>0.7613150158988804</v>
      </c>
      <c r="P447" s="22">
        <v>1.1219531853397868</v>
      </c>
      <c r="Q447" s="22">
        <v>1.4036206584397877</v>
      </c>
      <c r="S447" s="22">
        <v>1.4591749064036108</v>
      </c>
      <c r="T447" s="22">
        <v>0.96952572963499284</v>
      </c>
      <c r="V447" s="22">
        <v>0.87218240082344878</v>
      </c>
      <c r="W447" s="22">
        <v>1.7928180677297594</v>
      </c>
    </row>
    <row r="448" spans="1:23" x14ac:dyDescent="0.35">
      <c r="A448" s="11">
        <v>0.43</v>
      </c>
      <c r="B448" s="24">
        <v>0.32</v>
      </c>
      <c r="D448" s="22">
        <v>0.215</v>
      </c>
      <c r="E448" s="22">
        <v>0.43</v>
      </c>
      <c r="G448" s="11">
        <v>0.22</v>
      </c>
      <c r="H448" s="22">
        <v>0.11</v>
      </c>
      <c r="I448" s="80"/>
      <c r="J448" s="11">
        <v>0.22</v>
      </c>
      <c r="K448" s="22">
        <v>0.97</v>
      </c>
      <c r="L448" s="81"/>
      <c r="M448" s="22">
        <v>0.82398259650503591</v>
      </c>
      <c r="N448" s="22">
        <v>0.99627025152927828</v>
      </c>
      <c r="P448" s="22">
        <v>0.4559206992056562</v>
      </c>
      <c r="Q448" s="22">
        <v>1.0886052933763475</v>
      </c>
      <c r="S448" s="22">
        <v>1.2317578043451716</v>
      </c>
      <c r="T448" s="22">
        <v>0.83474495831656259</v>
      </c>
      <c r="V448" s="22">
        <v>0.82372782299992386</v>
      </c>
      <c r="W448" s="22">
        <v>0.80216494895313961</v>
      </c>
    </row>
    <row r="449" spans="1:23" x14ac:dyDescent="0.35">
      <c r="A449" s="11">
        <v>6.13</v>
      </c>
      <c r="B449" s="24">
        <v>0.65</v>
      </c>
      <c r="D449" s="22">
        <v>0.32300000000000001</v>
      </c>
      <c r="E449" s="22">
        <v>0.65</v>
      </c>
      <c r="G449" s="11">
        <v>0.11</v>
      </c>
      <c r="H449" s="22">
        <v>1.51</v>
      </c>
      <c r="I449" s="80"/>
      <c r="J449" s="11">
        <v>3.44</v>
      </c>
      <c r="K449" s="22">
        <v>1.51</v>
      </c>
      <c r="L449" s="81"/>
      <c r="M449" s="22">
        <v>1.1792778445393175</v>
      </c>
      <c r="N449" s="22">
        <v>0.7806819330850282</v>
      </c>
      <c r="P449" s="22">
        <v>1.0559619665784972</v>
      </c>
      <c r="Q449" s="22">
        <v>0.80059124531834513</v>
      </c>
      <c r="S449" s="22">
        <v>1.0994201890023019</v>
      </c>
      <c r="T449" s="22">
        <v>0.95690275709459605</v>
      </c>
      <c r="V449" s="22">
        <v>1.0257834125240228</v>
      </c>
      <c r="W449" s="22">
        <v>1.5764685360429114</v>
      </c>
    </row>
    <row r="450" spans="1:23" x14ac:dyDescent="0.35">
      <c r="A450" s="11">
        <v>0.43</v>
      </c>
      <c r="B450" s="24">
        <v>0.43</v>
      </c>
      <c r="D450" s="22">
        <v>0.43</v>
      </c>
      <c r="E450" s="22">
        <v>0.22</v>
      </c>
      <c r="G450" s="11">
        <v>0.32</v>
      </c>
      <c r="H450" s="22">
        <v>0.54</v>
      </c>
      <c r="I450" s="80"/>
      <c r="J450" s="11">
        <v>0.75</v>
      </c>
      <c r="K450" s="22">
        <v>0.22</v>
      </c>
      <c r="L450" s="81"/>
      <c r="M450" s="22">
        <v>1.105497384521986</v>
      </c>
      <c r="N450" s="22">
        <v>0.64556390620492721</v>
      </c>
      <c r="P450" s="22">
        <v>0.95094484430534798</v>
      </c>
      <c r="Q450" s="22">
        <v>1.1544885068696156</v>
      </c>
      <c r="S450" s="22">
        <v>1.0654196016757491</v>
      </c>
      <c r="T450" s="22">
        <v>1.1116359688801052</v>
      </c>
      <c r="V450" s="22">
        <v>0.91724515819932695</v>
      </c>
      <c r="W450" s="22">
        <v>1.2477044660551704</v>
      </c>
    </row>
    <row r="451" spans="1:23" x14ac:dyDescent="0.35">
      <c r="A451" s="11">
        <v>0.32</v>
      </c>
      <c r="B451" s="24">
        <v>1.72</v>
      </c>
      <c r="D451" s="22">
        <v>0.43</v>
      </c>
      <c r="E451" s="22">
        <v>0.22</v>
      </c>
      <c r="G451" s="11">
        <v>1.4</v>
      </c>
      <c r="H451" s="22">
        <v>0.11</v>
      </c>
      <c r="I451" s="80"/>
      <c r="J451" s="11">
        <v>0.43</v>
      </c>
      <c r="K451" s="22">
        <v>2.37</v>
      </c>
      <c r="L451" s="81"/>
      <c r="M451" s="22">
        <v>0.86676921573639831</v>
      </c>
      <c r="N451" s="22">
        <v>0.46540653703145912</v>
      </c>
      <c r="P451" s="22">
        <v>7.7902261129528E-2</v>
      </c>
      <c r="Q451" s="22">
        <v>0.90859651334009606</v>
      </c>
      <c r="S451" s="22">
        <v>0.90987200456505313</v>
      </c>
      <c r="T451" s="22">
        <v>0.71258715953852902</v>
      </c>
      <c r="V451" s="22">
        <v>0.84189828968374569</v>
      </c>
      <c r="W451" s="22">
        <v>0.94922448504935097</v>
      </c>
    </row>
    <row r="452" spans="1:23" x14ac:dyDescent="0.35">
      <c r="A452" s="11">
        <v>0.11</v>
      </c>
      <c r="B452" s="24">
        <v>0.11</v>
      </c>
      <c r="D452" s="22">
        <v>0.53800000000000003</v>
      </c>
      <c r="E452" s="22">
        <v>0.22</v>
      </c>
      <c r="G452" s="11">
        <v>4.1900000000000004</v>
      </c>
      <c r="H452" s="22">
        <v>1.29</v>
      </c>
      <c r="I452" s="80"/>
      <c r="J452" s="11">
        <v>0.43</v>
      </c>
      <c r="K452" s="22">
        <v>0.11</v>
      </c>
      <c r="L452" s="81"/>
      <c r="M452" s="22">
        <v>0.93737469694150877</v>
      </c>
      <c r="N452" s="22">
        <v>0.77527721200982413</v>
      </c>
      <c r="P452" s="22">
        <v>0.92394352729991025</v>
      </c>
      <c r="Q452" s="22">
        <v>0.97663983219379913</v>
      </c>
      <c r="S452" s="22">
        <v>0.95160925248088135</v>
      </c>
      <c r="T452" s="22">
        <v>1.0994201890023019</v>
      </c>
      <c r="V452" s="22">
        <v>0.94486426755873609</v>
      </c>
      <c r="W452" s="22">
        <v>1.5505453558743865</v>
      </c>
    </row>
    <row r="453" spans="1:23" x14ac:dyDescent="0.35">
      <c r="A453" s="11">
        <v>0.11</v>
      </c>
      <c r="B453" s="24">
        <v>1.51</v>
      </c>
      <c r="D453" s="22">
        <v>1.075</v>
      </c>
      <c r="E453" s="22">
        <v>0.22</v>
      </c>
      <c r="G453" s="11">
        <v>1.08</v>
      </c>
      <c r="H453" s="22">
        <v>0.22</v>
      </c>
      <c r="I453" s="80"/>
      <c r="J453" s="11">
        <v>0.43</v>
      </c>
      <c r="K453" s="22">
        <v>1.94</v>
      </c>
      <c r="L453" s="81"/>
      <c r="M453" s="22">
        <v>1.0875058379193989</v>
      </c>
      <c r="N453" s="22">
        <v>0.64556390620492721</v>
      </c>
      <c r="P453" s="22">
        <v>0.80153755687525918</v>
      </c>
      <c r="Q453" s="22">
        <v>0.81571198284139035</v>
      </c>
      <c r="S453" s="22">
        <v>0.6739038565921518</v>
      </c>
      <c r="T453" s="22">
        <v>0.8042055086220542</v>
      </c>
      <c r="V453" s="22">
        <v>0.82372782299992386</v>
      </c>
      <c r="W453" s="22">
        <v>1.5183230851976219</v>
      </c>
    </row>
    <row r="454" spans="1:23" x14ac:dyDescent="0.35">
      <c r="A454" s="11">
        <v>0.11</v>
      </c>
      <c r="B454" s="24">
        <v>0.11</v>
      </c>
      <c r="D454" s="22">
        <v>0.215</v>
      </c>
      <c r="E454" s="22">
        <v>2.58</v>
      </c>
      <c r="G454" s="11">
        <v>2.8</v>
      </c>
      <c r="H454" s="22">
        <v>0.54</v>
      </c>
      <c r="I454" s="80"/>
      <c r="J454" s="11">
        <v>0.11</v>
      </c>
      <c r="K454" s="22">
        <v>0.22</v>
      </c>
      <c r="L454" s="81"/>
      <c r="M454" s="22">
        <v>0.83910154322989905</v>
      </c>
      <c r="N454" s="22">
        <v>0.84673963511529982</v>
      </c>
      <c r="P454" s="22">
        <v>0.79793738127453417</v>
      </c>
      <c r="Q454" s="22">
        <v>0.90859651334009606</v>
      </c>
      <c r="S454" s="22">
        <v>0.97481923424870776</v>
      </c>
      <c r="T454" s="22">
        <v>0.74923449917193896</v>
      </c>
      <c r="V454" s="22">
        <v>1.1144552899410733</v>
      </c>
      <c r="W454" s="22">
        <v>0.71470449997335006</v>
      </c>
    </row>
    <row r="455" spans="1:23" x14ac:dyDescent="0.35">
      <c r="A455" s="11">
        <v>0.32</v>
      </c>
      <c r="B455" s="24">
        <v>0.43</v>
      </c>
      <c r="D455" s="22">
        <v>0.215</v>
      </c>
      <c r="E455" s="22">
        <v>0.22</v>
      </c>
      <c r="G455" s="11">
        <v>1.4</v>
      </c>
      <c r="H455" s="22">
        <v>0.11</v>
      </c>
      <c r="I455" s="80"/>
      <c r="J455" s="11">
        <v>0.11</v>
      </c>
      <c r="K455" s="22">
        <v>0.11</v>
      </c>
      <c r="L455" s="81"/>
      <c r="M455" s="22">
        <v>0.87689891004205667</v>
      </c>
      <c r="N455" s="22">
        <v>0.96083930225849623</v>
      </c>
      <c r="P455" s="22">
        <v>0.77993650327090902</v>
      </c>
      <c r="Q455" s="22">
        <v>1.1786096833944733</v>
      </c>
      <c r="S455" s="22">
        <v>0.95222004147477157</v>
      </c>
      <c r="T455" s="22">
        <v>0.97726239022426831</v>
      </c>
      <c r="V455" s="22">
        <v>1.0175461342940235</v>
      </c>
      <c r="W455" s="22">
        <v>0.70259086438058138</v>
      </c>
    </row>
    <row r="456" spans="1:23" x14ac:dyDescent="0.35">
      <c r="A456" s="11">
        <v>0.22</v>
      </c>
      <c r="B456" s="24">
        <v>0.22</v>
      </c>
      <c r="D456" s="22">
        <v>0.43</v>
      </c>
      <c r="E456" s="22">
        <v>0.22</v>
      </c>
      <c r="G456" s="11">
        <v>1.83</v>
      </c>
      <c r="H456" s="22">
        <v>3.55</v>
      </c>
      <c r="I456" s="80"/>
      <c r="J456" s="11">
        <v>1.51</v>
      </c>
      <c r="K456" s="22">
        <v>0.22</v>
      </c>
      <c r="L456" s="81"/>
      <c r="M456" s="22">
        <v>0.81642312314260446</v>
      </c>
      <c r="N456" s="22">
        <v>0.70186308407163589</v>
      </c>
      <c r="P456" s="22">
        <v>1.0139479173180359</v>
      </c>
      <c r="Q456" s="22">
        <v>0.87871505585407839</v>
      </c>
      <c r="S456" s="22">
        <v>1.0861864274680149</v>
      </c>
      <c r="T456" s="22">
        <v>1.2881539881143638</v>
      </c>
      <c r="V456" s="22">
        <v>0.89640968973521118</v>
      </c>
      <c r="W456" s="22">
        <v>1.3082726440190138</v>
      </c>
    </row>
    <row r="457" spans="1:23" x14ac:dyDescent="0.35">
      <c r="A457" s="11">
        <v>0.32</v>
      </c>
      <c r="B457" s="24">
        <v>0.43</v>
      </c>
      <c r="D457" s="22">
        <v>0.43</v>
      </c>
      <c r="E457" s="22">
        <v>1.29</v>
      </c>
      <c r="G457" s="11">
        <v>0.22</v>
      </c>
      <c r="H457" s="22">
        <v>0.86</v>
      </c>
      <c r="I457" s="80"/>
      <c r="J457" s="11">
        <v>0.43</v>
      </c>
      <c r="K457" s="22">
        <v>0.86</v>
      </c>
      <c r="L457" s="81"/>
      <c r="M457" s="22">
        <v>1.1747421605218586</v>
      </c>
      <c r="N457" s="22">
        <v>0.76566881898723915</v>
      </c>
      <c r="P457" s="22">
        <v>0.68093167425097068</v>
      </c>
      <c r="Q457" s="22">
        <v>0.95647884882973888</v>
      </c>
      <c r="S457" s="22">
        <v>0.8042055086220542</v>
      </c>
      <c r="T457" s="22">
        <v>0.88055413285832518</v>
      </c>
      <c r="V457" s="22">
        <v>0.86612557859550809</v>
      </c>
      <c r="W457" s="22">
        <v>0.73602449861662289</v>
      </c>
    </row>
    <row r="458" spans="1:23" x14ac:dyDescent="0.35">
      <c r="A458" s="11">
        <v>1.08</v>
      </c>
      <c r="B458" s="24">
        <v>0.22</v>
      </c>
      <c r="D458" s="22">
        <v>0.53800000000000003</v>
      </c>
      <c r="E458" s="22">
        <v>1.83</v>
      </c>
      <c r="G458" s="11">
        <v>2.04</v>
      </c>
      <c r="H458" s="22">
        <v>0.22</v>
      </c>
      <c r="I458" s="80"/>
      <c r="J458" s="11">
        <v>0.86</v>
      </c>
      <c r="K458" s="22">
        <v>0.54</v>
      </c>
      <c r="L458" s="81"/>
      <c r="M458" s="22">
        <v>0.89579759344813548</v>
      </c>
      <c r="N458" s="22">
        <v>1.1710228996275422</v>
      </c>
      <c r="P458" s="22">
        <v>1.1903565217535625</v>
      </c>
      <c r="Q458" s="22">
        <v>0.96871944587220415</v>
      </c>
      <c r="S458" s="22">
        <v>0.7414978385826636</v>
      </c>
      <c r="T458" s="22">
        <v>0.75330642579787355</v>
      </c>
      <c r="V458" s="22">
        <v>1.2113644455881232</v>
      </c>
      <c r="W458" s="22">
        <v>0.86733630844223497</v>
      </c>
    </row>
    <row r="459" spans="1:23" x14ac:dyDescent="0.35">
      <c r="A459" s="11">
        <v>0.11</v>
      </c>
      <c r="B459" s="24">
        <v>0.11</v>
      </c>
      <c r="D459" s="22">
        <v>0.32300000000000001</v>
      </c>
      <c r="E459" s="22">
        <v>0.43</v>
      </c>
      <c r="G459" s="11">
        <v>0.75</v>
      </c>
      <c r="H459" s="22">
        <v>0.22</v>
      </c>
      <c r="I459" s="80"/>
      <c r="J459" s="11">
        <v>0.11</v>
      </c>
      <c r="K459" s="22">
        <v>2.2599999999999998</v>
      </c>
      <c r="L459" s="81"/>
      <c r="M459" s="22">
        <v>0.78618522969287841</v>
      </c>
      <c r="N459" s="22">
        <v>1.0809442150408082</v>
      </c>
      <c r="P459" s="22">
        <v>0.76794791852049471</v>
      </c>
      <c r="Q459" s="22">
        <v>1.2866149514162242</v>
      </c>
      <c r="S459" s="22">
        <v>0.86385923369199391</v>
      </c>
      <c r="T459" s="22">
        <v>1.0179816564836128</v>
      </c>
      <c r="V459" s="22">
        <v>0.77527324517639884</v>
      </c>
      <c r="W459" s="22">
        <v>0.92984266810092131</v>
      </c>
    </row>
    <row r="460" spans="1:23" x14ac:dyDescent="0.35">
      <c r="A460" s="11">
        <v>1.4</v>
      </c>
      <c r="B460" s="24">
        <v>0.11</v>
      </c>
      <c r="D460" s="22">
        <v>0.32300000000000001</v>
      </c>
      <c r="E460" s="22">
        <v>0.22</v>
      </c>
      <c r="G460" s="11">
        <v>0.43</v>
      </c>
      <c r="H460" s="22">
        <v>0.11</v>
      </c>
      <c r="I460" s="80"/>
      <c r="J460" s="11">
        <v>2.69</v>
      </c>
      <c r="K460" s="22">
        <v>0.75</v>
      </c>
      <c r="L460" s="81"/>
      <c r="M460" s="22">
        <v>0.90713680349178272</v>
      </c>
      <c r="N460" s="22">
        <v>0.94582618816070729</v>
      </c>
      <c r="P460" s="22">
        <v>0.91195494254949594</v>
      </c>
      <c r="Q460" s="22">
        <v>1.1606088053908481</v>
      </c>
      <c r="S460" s="22">
        <v>0.90091376598799744</v>
      </c>
      <c r="T460" s="22">
        <v>1.0790605558726296</v>
      </c>
      <c r="V460" s="22">
        <v>1.6232283570880852</v>
      </c>
      <c r="W460" s="22">
        <v>0.79247404047892478</v>
      </c>
    </row>
    <row r="461" spans="1:23" x14ac:dyDescent="0.35">
      <c r="A461" s="11">
        <v>0.11</v>
      </c>
      <c r="B461" s="24">
        <v>0.11</v>
      </c>
      <c r="D461" s="22">
        <v>0.32300000000000001</v>
      </c>
      <c r="E461" s="22">
        <v>0.22</v>
      </c>
      <c r="G461" s="11">
        <v>1.4</v>
      </c>
      <c r="H461" s="22">
        <v>0.11</v>
      </c>
      <c r="I461" s="80"/>
      <c r="J461" s="11">
        <v>0.97</v>
      </c>
      <c r="K461" s="22">
        <v>3.12</v>
      </c>
      <c r="L461" s="81"/>
      <c r="M461" s="22">
        <v>0.9524936436663719</v>
      </c>
      <c r="N461" s="22">
        <v>0.70561636259608318</v>
      </c>
      <c r="P461" s="22">
        <v>1.0199602105712469</v>
      </c>
      <c r="Q461" s="22">
        <v>0.97447972683336403</v>
      </c>
      <c r="S461" s="22">
        <v>0.86141607771643325</v>
      </c>
      <c r="T461" s="22">
        <v>1.1197798221319741</v>
      </c>
      <c r="V461" s="22">
        <v>0.97975156359167404</v>
      </c>
      <c r="W461" s="22">
        <v>1.4143880918116671</v>
      </c>
    </row>
    <row r="462" spans="1:23" x14ac:dyDescent="0.35">
      <c r="A462" s="11">
        <v>0.22</v>
      </c>
      <c r="B462" s="24">
        <v>0.11</v>
      </c>
      <c r="D462" s="22">
        <v>0.64500000000000002</v>
      </c>
      <c r="E462" s="22">
        <v>0.22</v>
      </c>
      <c r="G462" s="11">
        <v>2.15</v>
      </c>
      <c r="H462" s="22">
        <v>0.43</v>
      </c>
      <c r="I462" s="80"/>
      <c r="J462" s="11">
        <v>0.32</v>
      </c>
      <c r="K462" s="22">
        <v>2.69</v>
      </c>
      <c r="L462" s="81"/>
      <c r="M462" s="22">
        <v>1.122581794321081</v>
      </c>
      <c r="N462" s="22">
        <v>1.0359048727474414</v>
      </c>
      <c r="P462" s="22">
        <v>0.97794616131078571</v>
      </c>
      <c r="Q462" s="22">
        <v>0.66846480077173642</v>
      </c>
      <c r="S462" s="22">
        <v>0.9792983535372356</v>
      </c>
      <c r="T462" s="22">
        <v>1.9748844135782089</v>
      </c>
      <c r="V462" s="22">
        <v>1.752359806987779</v>
      </c>
      <c r="W462" s="22">
        <v>1.2307453762252942</v>
      </c>
    </row>
    <row r="463" spans="1:23" x14ac:dyDescent="0.35">
      <c r="A463" s="11">
        <v>0.32</v>
      </c>
      <c r="B463" s="24">
        <v>0.54</v>
      </c>
      <c r="D463" s="22">
        <v>1.613</v>
      </c>
      <c r="E463" s="22">
        <v>0.22</v>
      </c>
      <c r="G463" s="11">
        <v>1.18</v>
      </c>
      <c r="H463" s="22">
        <v>1.29</v>
      </c>
      <c r="I463" s="80"/>
      <c r="J463" s="11">
        <v>1.29</v>
      </c>
      <c r="K463" s="22">
        <v>0.32</v>
      </c>
      <c r="L463" s="81"/>
      <c r="M463" s="22">
        <v>0.81642312314260446</v>
      </c>
      <c r="N463" s="22">
        <v>1.1109704432363863</v>
      </c>
      <c r="P463" s="22">
        <v>0.74393474726365871</v>
      </c>
      <c r="Q463" s="22">
        <v>1.0630440466111999</v>
      </c>
      <c r="S463" s="22">
        <v>0.92168059178026318</v>
      </c>
      <c r="T463" s="22">
        <v>0.84146363724935436</v>
      </c>
      <c r="V463" s="22">
        <v>1.0538870676616672</v>
      </c>
      <c r="W463" s="22">
        <v>1.1549140174145627</v>
      </c>
    </row>
    <row r="464" spans="1:23" x14ac:dyDescent="0.35">
      <c r="A464" s="11">
        <v>0.11</v>
      </c>
      <c r="B464" s="24">
        <v>0.22</v>
      </c>
      <c r="D464" s="22">
        <v>0.43</v>
      </c>
      <c r="E464" s="22">
        <v>0.22</v>
      </c>
      <c r="G464" s="11">
        <v>0.11</v>
      </c>
      <c r="H464" s="22">
        <v>0.75</v>
      </c>
      <c r="I464" s="80"/>
      <c r="J464" s="11">
        <v>0.11</v>
      </c>
      <c r="K464" s="22">
        <v>1.94</v>
      </c>
      <c r="L464" s="81"/>
      <c r="M464" s="22">
        <v>0.90713680349178272</v>
      </c>
      <c r="N464" s="22">
        <v>0.88577373176955121</v>
      </c>
      <c r="P464" s="22">
        <v>1.3829659163923516</v>
      </c>
      <c r="Q464" s="22">
        <v>0.98672032387582931</v>
      </c>
      <c r="S464" s="22">
        <v>0.89582385770557937</v>
      </c>
      <c r="T464" s="22">
        <v>1.5501824664932458</v>
      </c>
      <c r="V464" s="22">
        <v>1.1386825788528359</v>
      </c>
      <c r="W464" s="22">
        <v>0.9744208470823098</v>
      </c>
    </row>
    <row r="465" spans="1:23" x14ac:dyDescent="0.35">
      <c r="A465" s="11">
        <v>0.22</v>
      </c>
      <c r="B465" s="24">
        <v>0.22</v>
      </c>
      <c r="D465" s="22">
        <v>1.3979999999999999</v>
      </c>
      <c r="E465" s="22">
        <v>0.32</v>
      </c>
      <c r="G465" s="11">
        <v>0.86</v>
      </c>
      <c r="H465" s="22">
        <v>0.54</v>
      </c>
      <c r="I465" s="80"/>
      <c r="J465" s="11">
        <v>3.33</v>
      </c>
      <c r="K465" s="22">
        <v>0.22</v>
      </c>
      <c r="L465" s="81"/>
      <c r="M465" s="22">
        <v>0.93162949718606081</v>
      </c>
      <c r="N465" s="22">
        <v>0.72062947669387223</v>
      </c>
      <c r="P465" s="22">
        <v>0.86302855613564267</v>
      </c>
      <c r="Q465" s="22">
        <v>0.87259475733284575</v>
      </c>
      <c r="S465" s="22">
        <v>0.83230180234100193</v>
      </c>
      <c r="T465" s="22">
        <v>1.2419376209100077</v>
      </c>
      <c r="V465" s="22">
        <v>1.1847144277851844</v>
      </c>
      <c r="W465" s="22">
        <v>0.70259086438058138</v>
      </c>
    </row>
    <row r="466" spans="1:23" x14ac:dyDescent="0.35">
      <c r="A466" s="11">
        <v>0.11</v>
      </c>
      <c r="B466" s="24">
        <v>0.54</v>
      </c>
      <c r="D466" s="22">
        <v>0.43</v>
      </c>
      <c r="E466" s="22">
        <v>2.9</v>
      </c>
      <c r="G466" s="11">
        <v>0.11</v>
      </c>
      <c r="H466" s="22">
        <v>0.97</v>
      </c>
      <c r="I466" s="80"/>
      <c r="J466" s="11">
        <v>0.43</v>
      </c>
      <c r="K466" s="22">
        <v>0.11</v>
      </c>
      <c r="L466" s="81"/>
      <c r="M466" s="22">
        <v>0.92603548689786153</v>
      </c>
      <c r="N466" s="22">
        <v>0.90829340291623473</v>
      </c>
      <c r="P466" s="22">
        <v>0.86094045428722221</v>
      </c>
      <c r="Q466" s="22">
        <v>0.8430733174069005</v>
      </c>
      <c r="S466" s="22">
        <v>0.65150826014951224</v>
      </c>
      <c r="T466" s="22">
        <v>0.83026583902803464</v>
      </c>
      <c r="V466" s="22">
        <v>1.2719326678675293</v>
      </c>
      <c r="W466" s="22">
        <v>0.70259086438058138</v>
      </c>
    </row>
    <row r="467" spans="1:23" x14ac:dyDescent="0.35">
      <c r="A467" s="11">
        <v>0.86</v>
      </c>
      <c r="B467" s="24">
        <v>0.11</v>
      </c>
      <c r="D467" s="22">
        <v>0.215</v>
      </c>
      <c r="E467" s="22">
        <v>0.43</v>
      </c>
      <c r="G467" s="11">
        <v>1.61</v>
      </c>
      <c r="H467" s="22">
        <v>0.65</v>
      </c>
      <c r="I467" s="80"/>
      <c r="J467" s="11">
        <v>1.18</v>
      </c>
      <c r="K467" s="22">
        <v>0.32</v>
      </c>
      <c r="L467" s="81"/>
      <c r="M467" s="22">
        <v>1.1641588978144546</v>
      </c>
      <c r="N467" s="22">
        <v>0.69060324849829413</v>
      </c>
      <c r="P467" s="22">
        <v>0.9419444053035354</v>
      </c>
      <c r="Q467" s="22">
        <v>1.268614073412599</v>
      </c>
      <c r="S467" s="22">
        <v>0.82395435275783624</v>
      </c>
      <c r="T467" s="22">
        <v>1.3064776579310688</v>
      </c>
      <c r="V467" s="22">
        <v>1.4160850368925162</v>
      </c>
      <c r="W467" s="22">
        <v>0.83172221979949512</v>
      </c>
    </row>
    <row r="468" spans="1:23" x14ac:dyDescent="0.35">
      <c r="A468" s="11">
        <v>0.11</v>
      </c>
      <c r="B468" s="24">
        <v>0.22</v>
      </c>
      <c r="D468" s="22">
        <v>0.753</v>
      </c>
      <c r="E468" s="22">
        <v>1.61</v>
      </c>
      <c r="G468" s="11">
        <v>0.11</v>
      </c>
      <c r="H468" s="22">
        <v>0.97</v>
      </c>
      <c r="I468" s="80"/>
      <c r="J468" s="11">
        <v>0.43</v>
      </c>
      <c r="K468" s="22">
        <v>5.48</v>
      </c>
      <c r="L468" s="81"/>
      <c r="M468" s="22">
        <v>1.0410906714740693</v>
      </c>
      <c r="N468" s="22">
        <v>0.54047210752040409</v>
      </c>
      <c r="P468" s="22">
        <v>1.2016610731398389</v>
      </c>
      <c r="Q468" s="22">
        <v>0.87259475733284575</v>
      </c>
      <c r="S468" s="22">
        <v>0.69222752640885676</v>
      </c>
      <c r="T468" s="22">
        <v>0.81214576554262641</v>
      </c>
      <c r="V468" s="22">
        <v>0.67836408952934901</v>
      </c>
      <c r="W468" s="22">
        <v>1.3523662775766916</v>
      </c>
    </row>
    <row r="469" spans="1:23" x14ac:dyDescent="0.35">
      <c r="A469" s="11">
        <v>1.51</v>
      </c>
      <c r="B469" s="24">
        <v>0.22</v>
      </c>
      <c r="D469" s="22">
        <v>0.32300000000000001</v>
      </c>
      <c r="E469" s="22">
        <v>0.43</v>
      </c>
      <c r="G469" s="11">
        <v>1.08</v>
      </c>
      <c r="H469" s="22">
        <v>0.43</v>
      </c>
      <c r="I469" s="80"/>
      <c r="J469" s="11">
        <v>1.94</v>
      </c>
      <c r="K469" s="22">
        <v>0.97</v>
      </c>
      <c r="L469" s="81"/>
      <c r="M469" s="22">
        <v>0.86177996331719353</v>
      </c>
      <c r="N469" s="22">
        <v>0.84073438947618417</v>
      </c>
      <c r="P469" s="22">
        <v>1.1639672346002479</v>
      </c>
      <c r="Q469" s="22">
        <v>0.62958290428390618</v>
      </c>
      <c r="S469" s="22">
        <v>0.70851523291259455</v>
      </c>
      <c r="T469" s="22">
        <v>1.5829614758320181</v>
      </c>
      <c r="V469" s="22">
        <v>1.119785293501661</v>
      </c>
      <c r="W469" s="22">
        <v>1.1629090169057898</v>
      </c>
    </row>
    <row r="470" spans="1:23" x14ac:dyDescent="0.35">
      <c r="A470" s="11">
        <v>0.97</v>
      </c>
      <c r="B470" s="24">
        <v>0.11</v>
      </c>
      <c r="D470" s="22">
        <v>0.64500000000000002</v>
      </c>
      <c r="E470" s="22">
        <v>0.32</v>
      </c>
      <c r="G470" s="11">
        <v>0.32</v>
      </c>
      <c r="H470" s="22">
        <v>4.41</v>
      </c>
      <c r="I470" s="80"/>
      <c r="J470" s="11">
        <v>0.75</v>
      </c>
      <c r="K470" s="22">
        <v>0.32</v>
      </c>
      <c r="L470" s="81"/>
      <c r="M470" s="22">
        <v>1.0734452174652762</v>
      </c>
      <c r="N470" s="22">
        <v>0.65997649573880457</v>
      </c>
      <c r="P470" s="22">
        <v>0.9059426492962851</v>
      </c>
      <c r="Q470" s="22">
        <v>0.94243816398691127</v>
      </c>
      <c r="S470" s="22">
        <v>0.71258715953852902</v>
      </c>
      <c r="T470" s="22">
        <v>1.1971464280247286</v>
      </c>
      <c r="V470" s="22">
        <v>0.96909155647049861</v>
      </c>
      <c r="W470" s="22">
        <v>0.61367677912965957</v>
      </c>
    </row>
    <row r="471" spans="1:23" x14ac:dyDescent="0.35">
      <c r="A471" s="11">
        <v>0.11</v>
      </c>
      <c r="B471" s="24">
        <v>0.11</v>
      </c>
      <c r="D471" s="22">
        <v>0.86</v>
      </c>
      <c r="E471" s="22">
        <v>0.97</v>
      </c>
      <c r="G471" s="11">
        <v>0.97</v>
      </c>
      <c r="H471" s="22">
        <v>0.11</v>
      </c>
      <c r="I471" s="80"/>
      <c r="J471" s="11">
        <v>0.32</v>
      </c>
      <c r="K471" s="22">
        <v>0.11</v>
      </c>
      <c r="L471" s="81"/>
      <c r="M471" s="22">
        <v>1.4287404654995579</v>
      </c>
      <c r="N471" s="22">
        <v>0.52545899342261515</v>
      </c>
      <c r="P471" s="22">
        <v>0.97344594180987942</v>
      </c>
      <c r="Q471" s="22">
        <v>0.8545938793292206</v>
      </c>
      <c r="S471" s="22">
        <v>0.68550884747606489</v>
      </c>
      <c r="T471" s="22">
        <v>1.0179816564836128</v>
      </c>
      <c r="V471" s="22">
        <v>0.89640968973521118</v>
      </c>
      <c r="W471" s="22">
        <v>0.92063630505041705</v>
      </c>
    </row>
    <row r="472" spans="1:23" x14ac:dyDescent="0.35">
      <c r="A472" s="11">
        <v>0.75</v>
      </c>
      <c r="B472" s="24">
        <v>0.32</v>
      </c>
      <c r="D472" s="22">
        <v>0.215</v>
      </c>
      <c r="E472" s="22">
        <v>3.55</v>
      </c>
      <c r="G472" s="11">
        <v>0.22</v>
      </c>
      <c r="H472" s="22">
        <v>0.43</v>
      </c>
      <c r="I472" s="80"/>
      <c r="J472" s="11">
        <v>3.23</v>
      </c>
      <c r="K472" s="22">
        <v>0.22</v>
      </c>
      <c r="L472" s="81"/>
      <c r="M472" s="22">
        <v>0.85800022663597775</v>
      </c>
      <c r="N472" s="22">
        <v>1.0734376579919138</v>
      </c>
      <c r="P472" s="22">
        <v>0.58192684523103233</v>
      </c>
      <c r="Q472" s="22">
        <v>0.72858773330384452</v>
      </c>
      <c r="S472" s="22">
        <v>0.69222752640885676</v>
      </c>
      <c r="T472" s="22">
        <v>0.82965505003414453</v>
      </c>
      <c r="V472" s="22">
        <v>1.0870784534707818</v>
      </c>
      <c r="W472" s="22">
        <v>1.1629090169057898</v>
      </c>
    </row>
    <row r="473" spans="1:23" x14ac:dyDescent="0.35">
      <c r="A473" s="11">
        <v>0.11</v>
      </c>
      <c r="B473" s="24">
        <v>0.65</v>
      </c>
      <c r="D473" s="22">
        <v>0.64500000000000002</v>
      </c>
      <c r="E473" s="22">
        <v>3.01</v>
      </c>
      <c r="G473" s="11">
        <v>0.11</v>
      </c>
      <c r="H473" s="22">
        <v>0.97</v>
      </c>
      <c r="I473" s="80"/>
      <c r="J473" s="11">
        <v>0.65</v>
      </c>
      <c r="K473" s="22">
        <v>1.29</v>
      </c>
      <c r="L473" s="81"/>
      <c r="M473" s="22">
        <v>1.204526485569839</v>
      </c>
      <c r="N473" s="22">
        <v>0.65307046325382168</v>
      </c>
      <c r="P473" s="22">
        <v>1.1039523073361617</v>
      </c>
      <c r="Q473" s="22">
        <v>1.2326123174053487</v>
      </c>
      <c r="S473" s="22">
        <v>0.83474495831656259</v>
      </c>
      <c r="T473" s="22">
        <v>1.6151296961769002</v>
      </c>
      <c r="V473" s="22">
        <v>1.546427851237798</v>
      </c>
      <c r="W473" s="22">
        <v>1.0781135677564093</v>
      </c>
    </row>
    <row r="474" spans="1:23" x14ac:dyDescent="0.35">
      <c r="A474" s="11">
        <v>0.43</v>
      </c>
      <c r="B474" s="24">
        <v>0.11</v>
      </c>
      <c r="D474" s="22">
        <v>0.215</v>
      </c>
      <c r="E474" s="22">
        <v>0.54</v>
      </c>
      <c r="G474" s="11">
        <v>0.86</v>
      </c>
      <c r="H474" s="22">
        <v>0.75</v>
      </c>
      <c r="I474" s="80"/>
      <c r="J474" s="11">
        <v>1.29</v>
      </c>
      <c r="K474" s="22">
        <v>0.32</v>
      </c>
      <c r="L474" s="81"/>
      <c r="M474" s="22">
        <v>0.80130417641774143</v>
      </c>
      <c r="N474" s="22">
        <v>1.0329022499278835</v>
      </c>
      <c r="P474" s="22">
        <v>0.79793738127453417</v>
      </c>
      <c r="Q474" s="22">
        <v>0.77289869459756821</v>
      </c>
      <c r="S474" s="22">
        <v>0.89826701368113993</v>
      </c>
      <c r="T474" s="22">
        <v>1.0849648494802346</v>
      </c>
      <c r="V474" s="22">
        <v>1.0497684285466675</v>
      </c>
      <c r="W474" s="22">
        <v>1.0417726609781035</v>
      </c>
    </row>
    <row r="475" spans="1:23" x14ac:dyDescent="0.35">
      <c r="A475" s="11">
        <v>0.22</v>
      </c>
      <c r="B475" s="24">
        <v>0.32</v>
      </c>
      <c r="D475" s="22">
        <v>1.9350000000000001</v>
      </c>
      <c r="E475" s="22">
        <v>3.98</v>
      </c>
      <c r="G475" s="11">
        <v>1.08</v>
      </c>
      <c r="H475" s="22">
        <v>0.86</v>
      </c>
      <c r="I475" s="80"/>
      <c r="J475" s="11">
        <v>0.65</v>
      </c>
      <c r="K475" s="22">
        <v>4.3</v>
      </c>
      <c r="L475" s="81"/>
      <c r="M475" s="22">
        <v>1.1490399510895914</v>
      </c>
      <c r="N475" s="22">
        <v>0.7326399679721034</v>
      </c>
      <c r="P475" s="22">
        <v>1.1879444041010765</v>
      </c>
      <c r="Q475" s="22">
        <v>1.140447822026788</v>
      </c>
      <c r="S475" s="22">
        <v>0.66372404002731566</v>
      </c>
      <c r="T475" s="22">
        <v>0.81682848116245088</v>
      </c>
      <c r="V475" s="22">
        <v>0.82372782299992386</v>
      </c>
      <c r="W475" s="22">
        <v>1.3203862796117822</v>
      </c>
    </row>
    <row r="476" spans="1:23" x14ac:dyDescent="0.35">
      <c r="A476" s="11">
        <v>0.43</v>
      </c>
      <c r="B476" s="24">
        <v>0.11</v>
      </c>
      <c r="D476" s="22">
        <v>0.753</v>
      </c>
      <c r="E476" s="22">
        <v>0.65</v>
      </c>
      <c r="G476" s="11">
        <v>1.61</v>
      </c>
      <c r="H476" s="22">
        <v>3.87</v>
      </c>
      <c r="I476" s="80"/>
      <c r="J476" s="11">
        <v>1.83</v>
      </c>
      <c r="K476" s="22">
        <v>1.18</v>
      </c>
      <c r="L476" s="81"/>
      <c r="M476" s="22">
        <v>0.7257094427934262</v>
      </c>
      <c r="N476" s="22">
        <v>0.92300625473206788</v>
      </c>
      <c r="P476" s="22">
        <v>0.57422246944548083</v>
      </c>
      <c r="Q476" s="22">
        <v>0.80059124531834513</v>
      </c>
      <c r="S476" s="22">
        <v>0.82395435275783624</v>
      </c>
      <c r="T476" s="22">
        <v>1.1287380607090298</v>
      </c>
      <c r="V476" s="22">
        <v>1.2055498962493003</v>
      </c>
      <c r="W476" s="22">
        <v>0.97345175623488833</v>
      </c>
    </row>
    <row r="477" spans="1:23" x14ac:dyDescent="0.35">
      <c r="A477" s="11">
        <v>0.75</v>
      </c>
      <c r="B477" s="24">
        <v>0.22</v>
      </c>
      <c r="D477" s="22">
        <v>0.215</v>
      </c>
      <c r="E477" s="22">
        <v>0.65</v>
      </c>
      <c r="G477" s="11">
        <v>0.75</v>
      </c>
      <c r="H477" s="22">
        <v>1.18</v>
      </c>
      <c r="I477" s="80"/>
      <c r="J477" s="11">
        <v>0.54</v>
      </c>
      <c r="K477" s="22">
        <v>0.65</v>
      </c>
      <c r="L477" s="81"/>
      <c r="M477" s="22">
        <v>0.73326891615585765</v>
      </c>
      <c r="N477" s="22">
        <v>0.72062947669387223</v>
      </c>
      <c r="P477" s="22">
        <v>1.1939566973542874</v>
      </c>
      <c r="Q477" s="22">
        <v>0.81247182480073765</v>
      </c>
      <c r="S477" s="22">
        <v>0.53810510361723773</v>
      </c>
      <c r="T477" s="22">
        <v>0.89948859166892037</v>
      </c>
      <c r="V477" s="22">
        <v>1.099918916594016</v>
      </c>
      <c r="W477" s="22">
        <v>0.96909084742149165</v>
      </c>
    </row>
    <row r="478" spans="1:23" x14ac:dyDescent="0.35">
      <c r="A478" s="11">
        <v>0.32</v>
      </c>
      <c r="B478" s="24">
        <v>0.22</v>
      </c>
      <c r="D478" s="22">
        <v>0.215</v>
      </c>
      <c r="E478" s="22">
        <v>0.22</v>
      </c>
      <c r="G478" s="11">
        <v>2.4700000000000002</v>
      </c>
      <c r="H478" s="22">
        <v>0.11</v>
      </c>
      <c r="I478" s="80"/>
      <c r="J478" s="11">
        <v>1.29</v>
      </c>
      <c r="K478" s="22">
        <v>0.32</v>
      </c>
      <c r="L478" s="81"/>
      <c r="M478" s="22">
        <v>1.2829938190718779</v>
      </c>
      <c r="N478" s="22">
        <v>0.64556390620492721</v>
      </c>
      <c r="P478" s="22">
        <v>0.79793738127453417</v>
      </c>
      <c r="Q478" s="22">
        <v>0.51257719726034268</v>
      </c>
      <c r="S478" s="22">
        <v>0.89663824303076622</v>
      </c>
      <c r="T478" s="22">
        <v>1.5066128515957471</v>
      </c>
      <c r="V478" s="22">
        <v>1.1042798285981332</v>
      </c>
      <c r="W478" s="22">
        <v>0.94486357623595429</v>
      </c>
    </row>
    <row r="479" spans="1:23" x14ac:dyDescent="0.35">
      <c r="A479" s="11">
        <v>0.11</v>
      </c>
      <c r="B479" s="24">
        <v>2.04</v>
      </c>
      <c r="D479" s="22">
        <v>0.43</v>
      </c>
      <c r="E479" s="22">
        <v>0.22</v>
      </c>
      <c r="G479" s="11">
        <v>0.65</v>
      </c>
      <c r="H479" s="22">
        <v>0.11</v>
      </c>
      <c r="I479" s="80"/>
      <c r="J479" s="11">
        <v>0.22</v>
      </c>
      <c r="K479" s="22">
        <v>1.51</v>
      </c>
      <c r="L479" s="81"/>
      <c r="M479" s="22">
        <v>0.99921118904619877</v>
      </c>
      <c r="N479" s="22">
        <v>0.93081307406291824</v>
      </c>
      <c r="P479" s="22">
        <v>0.79793738127453417</v>
      </c>
      <c r="Q479" s="22">
        <v>0.58458070927484329</v>
      </c>
      <c r="S479" s="22">
        <v>0.5564287734339427</v>
      </c>
      <c r="T479" s="22">
        <v>0.97726239022426831</v>
      </c>
      <c r="V479" s="22">
        <v>1.6595692904557289</v>
      </c>
      <c r="W479" s="22">
        <v>1.0088235721657728</v>
      </c>
    </row>
    <row r="480" spans="1:23" x14ac:dyDescent="0.35">
      <c r="A480" s="11">
        <v>0.32</v>
      </c>
      <c r="B480" s="24">
        <v>0.43</v>
      </c>
      <c r="D480" s="22">
        <v>0.43</v>
      </c>
      <c r="E480" s="22">
        <v>0.22</v>
      </c>
      <c r="G480" s="11">
        <v>2.04</v>
      </c>
      <c r="H480" s="22">
        <v>0.22</v>
      </c>
      <c r="I480" s="80"/>
      <c r="J480" s="11">
        <v>0.11</v>
      </c>
      <c r="K480" s="22">
        <v>0.43</v>
      </c>
      <c r="L480" s="81"/>
      <c r="M480" s="22">
        <v>1.1188020576398654</v>
      </c>
      <c r="N480" s="22">
        <v>0.77167406462635479</v>
      </c>
      <c r="P480" s="22">
        <v>0.93294396630172283</v>
      </c>
      <c r="Q480" s="22">
        <v>0.72858773330384452</v>
      </c>
      <c r="S480" s="22">
        <v>0.70301813196758312</v>
      </c>
      <c r="T480" s="22">
        <v>1.8221871651056669</v>
      </c>
      <c r="V480" s="22">
        <v>1.8412739572939474</v>
      </c>
      <c r="W480" s="22">
        <v>0.57539769065651059</v>
      </c>
    </row>
    <row r="481" spans="1:23" x14ac:dyDescent="0.35">
      <c r="A481" s="11">
        <v>0.11</v>
      </c>
      <c r="B481" s="24">
        <v>0.11</v>
      </c>
      <c r="D481" s="22">
        <v>0.215</v>
      </c>
      <c r="E481" s="22">
        <v>0.54</v>
      </c>
      <c r="G481" s="11">
        <v>0.22</v>
      </c>
      <c r="H481" s="22">
        <v>0.54</v>
      </c>
      <c r="I481" s="80"/>
      <c r="J481" s="11">
        <v>0.22</v>
      </c>
      <c r="K481" s="22">
        <v>0.97</v>
      </c>
      <c r="L481" s="81"/>
      <c r="M481" s="22">
        <v>0.96761259039123493</v>
      </c>
      <c r="N481" s="22">
        <v>1.1184770002852809</v>
      </c>
      <c r="P481" s="22">
        <v>0.92394352729991025</v>
      </c>
      <c r="Q481" s="22">
        <v>0.53957851426578041</v>
      </c>
      <c r="S481" s="22">
        <v>0.51917064480664254</v>
      </c>
      <c r="T481" s="22">
        <v>1.2052902812765978</v>
      </c>
      <c r="V481" s="22">
        <v>0.98120520092637986</v>
      </c>
      <c r="W481" s="22">
        <v>0.88017676217056973</v>
      </c>
    </row>
    <row r="482" spans="1:23" x14ac:dyDescent="0.35">
      <c r="A482" s="11">
        <v>0.11</v>
      </c>
      <c r="B482" s="24">
        <v>0.11</v>
      </c>
      <c r="D482" s="22">
        <v>0.53800000000000003</v>
      </c>
      <c r="E482" s="22">
        <v>0.54</v>
      </c>
      <c r="G482" s="11">
        <v>0.22</v>
      </c>
      <c r="H482" s="22">
        <v>0.54</v>
      </c>
      <c r="I482" s="80"/>
      <c r="J482" s="11">
        <v>2.2599999999999998</v>
      </c>
      <c r="K482" s="22">
        <v>1.29</v>
      </c>
      <c r="L482" s="81"/>
      <c r="M482" s="22">
        <v>0.90713680349178272</v>
      </c>
      <c r="N482" s="22">
        <v>0.78563626073729853</v>
      </c>
      <c r="P482" s="22">
        <v>1.010347741717311</v>
      </c>
      <c r="Q482" s="22">
        <v>0.59646128875723581</v>
      </c>
      <c r="S482" s="22">
        <v>0.75330642579787355</v>
      </c>
      <c r="T482" s="22">
        <v>1.0261255097354818</v>
      </c>
      <c r="V482" s="22">
        <v>0.89980151018285792</v>
      </c>
      <c r="W482" s="22">
        <v>0.88841403437365252</v>
      </c>
    </row>
    <row r="483" spans="1:23" x14ac:dyDescent="0.35">
      <c r="A483" s="11">
        <v>2.15</v>
      </c>
      <c r="B483" s="24">
        <v>0.22</v>
      </c>
      <c r="D483" s="22">
        <v>0.64500000000000002</v>
      </c>
      <c r="E483" s="22">
        <v>0.43</v>
      </c>
      <c r="G483" s="11">
        <v>0.86</v>
      </c>
      <c r="H483" s="22">
        <v>1.94</v>
      </c>
      <c r="I483" s="80"/>
      <c r="J483" s="11">
        <v>0.32</v>
      </c>
      <c r="K483" s="22">
        <v>0.11</v>
      </c>
      <c r="L483" s="81"/>
      <c r="M483" s="22">
        <v>1.1951527386004237</v>
      </c>
      <c r="N483" s="22">
        <v>0.66057702030271614</v>
      </c>
      <c r="P483" s="22">
        <v>1.6919689882025808</v>
      </c>
      <c r="Q483" s="22">
        <v>0.90859651334009606</v>
      </c>
      <c r="S483" s="22">
        <v>0.63114862701983998</v>
      </c>
      <c r="T483" s="22">
        <v>1.4115333648801776</v>
      </c>
      <c r="V483" s="22">
        <v>1.041773423205786</v>
      </c>
      <c r="W483" s="22">
        <v>0.58145450845289492</v>
      </c>
    </row>
    <row r="484" spans="1:23" x14ac:dyDescent="0.35">
      <c r="A484" s="11">
        <v>0.11</v>
      </c>
      <c r="B484" s="24">
        <v>1.61</v>
      </c>
      <c r="D484" s="22">
        <v>0.215</v>
      </c>
      <c r="E484" s="22">
        <v>1.29</v>
      </c>
      <c r="G484" s="11">
        <v>0.11</v>
      </c>
      <c r="H484" s="22">
        <v>0.11</v>
      </c>
      <c r="I484" s="80"/>
      <c r="J484" s="11">
        <v>2.4700000000000002</v>
      </c>
      <c r="K484" s="22">
        <v>0.54</v>
      </c>
      <c r="L484" s="81"/>
      <c r="M484" s="22">
        <v>1.0129694305658241</v>
      </c>
      <c r="N484" s="22">
        <v>1.2139604059472189</v>
      </c>
      <c r="P484" s="22">
        <v>0.61792860123828264</v>
      </c>
      <c r="Q484" s="22">
        <v>0.5035767582585301</v>
      </c>
      <c r="S484" s="22">
        <v>0.5700697276308232</v>
      </c>
      <c r="T484" s="22">
        <v>1.0790605558726296</v>
      </c>
      <c r="V484" s="22">
        <v>1.6094188024083806</v>
      </c>
      <c r="W484" s="22">
        <v>0.8479544914938052</v>
      </c>
    </row>
    <row r="485" spans="1:23" x14ac:dyDescent="0.35">
      <c r="A485" s="11">
        <v>1.08</v>
      </c>
      <c r="B485" s="24">
        <v>1.61</v>
      </c>
      <c r="D485" s="22">
        <v>0.32300000000000001</v>
      </c>
      <c r="E485" s="22">
        <v>0.22</v>
      </c>
      <c r="G485" s="11">
        <v>0.86</v>
      </c>
      <c r="H485" s="22">
        <v>1.08</v>
      </c>
      <c r="I485" s="80"/>
      <c r="J485" s="11">
        <v>1.18</v>
      </c>
      <c r="K485" s="22">
        <v>0.54</v>
      </c>
      <c r="L485" s="81"/>
      <c r="M485" s="22">
        <v>0.9524936436663719</v>
      </c>
      <c r="N485" s="22">
        <v>0.82572127537839524</v>
      </c>
      <c r="P485" s="22">
        <v>0.97193386805757487</v>
      </c>
      <c r="Q485" s="22">
        <v>0.6205824652820936</v>
      </c>
      <c r="S485" s="22">
        <v>0.63359178299540064</v>
      </c>
      <c r="T485" s="22">
        <v>0.76348624236270968</v>
      </c>
      <c r="V485" s="22">
        <v>1.1253575699513665</v>
      </c>
      <c r="W485" s="22">
        <v>0.83826358301959025</v>
      </c>
    </row>
    <row r="486" spans="1:23" x14ac:dyDescent="0.35">
      <c r="A486" s="11">
        <v>1.18</v>
      </c>
      <c r="B486" s="24">
        <v>0.86</v>
      </c>
      <c r="D486" s="22">
        <v>1.3979999999999999</v>
      </c>
      <c r="E486" s="22">
        <v>0.22</v>
      </c>
      <c r="G486" s="11">
        <v>1.18</v>
      </c>
      <c r="H486" s="22">
        <v>1.51</v>
      </c>
      <c r="I486" s="80"/>
      <c r="J486" s="11">
        <v>0.11</v>
      </c>
      <c r="K486" s="22">
        <v>0.11</v>
      </c>
      <c r="L486" s="81"/>
      <c r="M486" s="22">
        <v>0.99029101047852941</v>
      </c>
      <c r="N486" s="22">
        <v>0.55548522161819314</v>
      </c>
      <c r="P486" s="22">
        <v>1.314418572954547</v>
      </c>
      <c r="Q486" s="22">
        <v>0.96259914735097152</v>
      </c>
      <c r="S486" s="22">
        <v>0.63481336098318097</v>
      </c>
      <c r="T486" s="22">
        <v>1.3598198967308102</v>
      </c>
      <c r="V486" s="22">
        <v>1.041773423205786</v>
      </c>
      <c r="W486" s="22">
        <v>0.77527267793719323</v>
      </c>
    </row>
    <row r="487" spans="1:23" x14ac:dyDescent="0.35">
      <c r="A487" s="11">
        <v>0.22</v>
      </c>
      <c r="B487" s="24">
        <v>0.32</v>
      </c>
      <c r="D487" s="22">
        <v>3.3330000000000002</v>
      </c>
      <c r="E487" s="22">
        <v>0.54</v>
      </c>
      <c r="G487" s="11">
        <v>0.43</v>
      </c>
      <c r="H487" s="22">
        <v>5.38</v>
      </c>
      <c r="I487" s="80"/>
      <c r="J487" s="11">
        <v>0.54</v>
      </c>
      <c r="K487" s="22">
        <v>0.86</v>
      </c>
      <c r="L487" s="81"/>
      <c r="M487" s="22">
        <v>0.71316071701178985</v>
      </c>
      <c r="N487" s="22">
        <v>0.79074071953054681</v>
      </c>
      <c r="P487" s="22">
        <v>0.7636637095556319</v>
      </c>
      <c r="Q487" s="22">
        <v>0.90859651334009606</v>
      </c>
      <c r="S487" s="22">
        <v>0.64132844358467611</v>
      </c>
      <c r="T487" s="22">
        <v>1.0973842256893347</v>
      </c>
      <c r="V487" s="22">
        <v>1.2162099033704759</v>
      </c>
      <c r="W487" s="22">
        <v>0.67545632065277961</v>
      </c>
    </row>
    <row r="488" spans="1:23" x14ac:dyDescent="0.35">
      <c r="A488" s="11">
        <v>0.11</v>
      </c>
      <c r="B488" s="24">
        <v>2.04</v>
      </c>
      <c r="D488" s="22">
        <v>0.32300000000000001</v>
      </c>
      <c r="E488" s="22">
        <v>0.43</v>
      </c>
      <c r="G488" s="11">
        <v>0.11</v>
      </c>
      <c r="H488" s="22">
        <v>0.43</v>
      </c>
      <c r="I488" s="80"/>
      <c r="J488" s="11">
        <v>0.22</v>
      </c>
      <c r="K488" s="22">
        <v>0.54</v>
      </c>
      <c r="L488" s="81"/>
      <c r="M488" s="22">
        <v>0.87689891004205667</v>
      </c>
      <c r="N488" s="22">
        <v>1.0004739234766593</v>
      </c>
      <c r="P488" s="22">
        <v>1.5359733794231654</v>
      </c>
      <c r="Q488" s="22">
        <v>0.83659300132559544</v>
      </c>
      <c r="S488" s="22">
        <v>0.52935046137147868</v>
      </c>
      <c r="T488" s="22">
        <v>0.96708257365943218</v>
      </c>
      <c r="V488" s="22">
        <v>1.1265689343969547</v>
      </c>
      <c r="W488" s="22">
        <v>0.80434540335983806</v>
      </c>
    </row>
    <row r="489" spans="1:23" x14ac:dyDescent="0.35">
      <c r="A489" s="11">
        <v>0.54</v>
      </c>
      <c r="B489" s="24">
        <v>0.11</v>
      </c>
      <c r="D489" s="22">
        <v>0.32300000000000001</v>
      </c>
      <c r="E489" s="22">
        <v>0.86</v>
      </c>
      <c r="G489" s="11">
        <v>0.11</v>
      </c>
      <c r="H489" s="22">
        <v>2.9</v>
      </c>
      <c r="I489" s="80"/>
      <c r="J489" s="11">
        <v>0.65</v>
      </c>
      <c r="K489" s="22">
        <v>0.43</v>
      </c>
      <c r="L489" s="81"/>
      <c r="M489" s="22">
        <v>0.95627338034758758</v>
      </c>
      <c r="N489" s="22">
        <v>0.66808357735161072</v>
      </c>
      <c r="P489" s="22">
        <v>0.6479180639923221</v>
      </c>
      <c r="Q489" s="22">
        <v>0.53057807526396783</v>
      </c>
      <c r="S489" s="22">
        <v>0.42755229572311743</v>
      </c>
      <c r="T489" s="22">
        <v>1.5133315305285389</v>
      </c>
      <c r="V489" s="22">
        <v>1.5585414956936794</v>
      </c>
      <c r="W489" s="22">
        <v>0.82372722030826784</v>
      </c>
    </row>
    <row r="490" spans="1:23" x14ac:dyDescent="0.35">
      <c r="A490" s="11">
        <v>0.32</v>
      </c>
      <c r="B490" s="24">
        <v>0.54</v>
      </c>
      <c r="D490" s="22">
        <v>0.32300000000000001</v>
      </c>
      <c r="E490" s="22">
        <v>0.22</v>
      </c>
      <c r="G490" s="11">
        <v>0.54</v>
      </c>
      <c r="H490" s="22">
        <v>0.11</v>
      </c>
      <c r="I490" s="80"/>
      <c r="J490" s="11">
        <v>1.29</v>
      </c>
      <c r="K490" s="22">
        <v>0.86</v>
      </c>
      <c r="L490" s="81"/>
      <c r="M490" s="22">
        <v>1.1792778445393175</v>
      </c>
      <c r="N490" s="22">
        <v>0.65307046325382168</v>
      </c>
      <c r="P490" s="22">
        <v>1.1759558193506623</v>
      </c>
      <c r="Q490" s="22">
        <v>0.86719449393175829</v>
      </c>
      <c r="S490" s="22">
        <v>0.73294679266820129</v>
      </c>
      <c r="T490" s="22">
        <v>0.79402569205721807</v>
      </c>
      <c r="V490" s="22">
        <v>0.88235786216638901</v>
      </c>
      <c r="W490" s="22">
        <v>1.0630926596213763</v>
      </c>
    </row>
    <row r="491" spans="1:23" x14ac:dyDescent="0.35">
      <c r="A491" s="11">
        <v>0.22</v>
      </c>
      <c r="B491" s="24">
        <v>0.75</v>
      </c>
      <c r="D491" s="22">
        <v>0.215</v>
      </c>
      <c r="E491" s="22">
        <v>0.22</v>
      </c>
      <c r="G491" s="11">
        <v>1.51</v>
      </c>
      <c r="H491" s="22">
        <v>0.75</v>
      </c>
      <c r="I491" s="80"/>
      <c r="J491" s="11">
        <v>0.86</v>
      </c>
      <c r="K491" s="22">
        <v>0.11</v>
      </c>
      <c r="L491" s="81"/>
      <c r="M491" s="22">
        <v>0.80417677629546536</v>
      </c>
      <c r="N491" s="22">
        <v>1.0659311009430192</v>
      </c>
      <c r="P491" s="22">
        <v>1.4819707454122899</v>
      </c>
      <c r="Q491" s="22">
        <v>0.54857895326759298</v>
      </c>
      <c r="S491" s="22">
        <v>0.63847809494652197</v>
      </c>
      <c r="T491" s="22">
        <v>1.6462799348652988</v>
      </c>
      <c r="V491" s="22">
        <v>0.88138877060991849</v>
      </c>
      <c r="W491" s="22">
        <v>0.82372722030826784</v>
      </c>
    </row>
    <row r="492" spans="1:23" x14ac:dyDescent="0.35">
      <c r="A492" s="11">
        <v>1.51</v>
      </c>
      <c r="B492" s="24">
        <v>0.86</v>
      </c>
      <c r="D492" s="22">
        <v>0.32300000000000001</v>
      </c>
      <c r="E492" s="22">
        <v>1.29</v>
      </c>
      <c r="G492" s="11">
        <v>0.54</v>
      </c>
      <c r="H492" s="22">
        <v>1.51</v>
      </c>
      <c r="I492" s="80"/>
      <c r="J492" s="11">
        <v>2.2599999999999998</v>
      </c>
      <c r="K492" s="22">
        <v>1.29</v>
      </c>
      <c r="L492" s="81"/>
      <c r="M492" s="22">
        <v>0.97139232707245071</v>
      </c>
      <c r="N492" s="22">
        <v>0.72062947669387223</v>
      </c>
      <c r="P492" s="22">
        <v>0.76794791852049471</v>
      </c>
      <c r="Q492" s="22">
        <v>0.90535635529944336</v>
      </c>
      <c r="S492" s="22">
        <v>0.8469607381943659</v>
      </c>
      <c r="T492" s="22">
        <v>1.2085478225773452</v>
      </c>
      <c r="V492" s="22">
        <v>1.7581743563266019</v>
      </c>
      <c r="W492" s="22">
        <v>0.92475494115195844</v>
      </c>
    </row>
    <row r="493" spans="1:23" x14ac:dyDescent="0.35">
      <c r="A493" s="11">
        <v>0.97</v>
      </c>
      <c r="B493" s="24">
        <v>0.22</v>
      </c>
      <c r="D493" s="22">
        <v>0.753</v>
      </c>
      <c r="E493" s="22">
        <v>0.43</v>
      </c>
      <c r="G493" s="11">
        <v>2.37</v>
      </c>
      <c r="H493" s="22">
        <v>0.32</v>
      </c>
      <c r="I493" s="80"/>
      <c r="J493" s="11">
        <v>3.98</v>
      </c>
      <c r="K493" s="22">
        <v>4.41</v>
      </c>
      <c r="L493" s="81"/>
      <c r="M493" s="22">
        <v>0.27214104104753478</v>
      </c>
      <c r="N493" s="22">
        <v>0.66808357735161072</v>
      </c>
      <c r="P493" s="22">
        <v>1.2222540775759863</v>
      </c>
      <c r="Q493" s="22">
        <v>0.66558466029115648</v>
      </c>
      <c r="S493" s="22">
        <v>0.96056749105793704</v>
      </c>
      <c r="T493" s="22">
        <v>1.8934458810595198</v>
      </c>
      <c r="V493" s="22">
        <v>1.6578733802319057</v>
      </c>
      <c r="W493" s="22">
        <v>1.1127585655517278</v>
      </c>
    </row>
    <row r="494" spans="1:23" x14ac:dyDescent="0.35">
      <c r="A494" s="11">
        <v>0.43</v>
      </c>
      <c r="B494" s="24">
        <v>0.11</v>
      </c>
      <c r="D494" s="22">
        <v>2.258</v>
      </c>
      <c r="E494" s="22">
        <v>2.37</v>
      </c>
      <c r="G494" s="11">
        <v>3.44</v>
      </c>
      <c r="H494" s="22">
        <v>4.62</v>
      </c>
      <c r="I494" s="80"/>
      <c r="J494" s="11">
        <v>3.01</v>
      </c>
      <c r="K494" s="22">
        <v>6.24</v>
      </c>
      <c r="L494" s="81"/>
      <c r="M494" s="22">
        <v>0.71059049606856317</v>
      </c>
      <c r="N494" s="22">
        <v>0.69060324849829413</v>
      </c>
      <c r="P494" s="22">
        <v>0.87422510225389749</v>
      </c>
      <c r="Q494" s="22">
        <v>0.92659739134372121</v>
      </c>
      <c r="S494" s="22">
        <v>1.2152665015101369</v>
      </c>
      <c r="T494" s="22">
        <v>1.2168952721605109</v>
      </c>
      <c r="V494" s="22">
        <v>1.5582992228045616</v>
      </c>
      <c r="W494" s="22">
        <v>1.2719317372407077</v>
      </c>
    </row>
    <row r="495" spans="1:23" x14ac:dyDescent="0.35">
      <c r="A495" s="11">
        <v>0.32</v>
      </c>
      <c r="B495" s="24">
        <v>0.11</v>
      </c>
      <c r="D495" s="22">
        <v>0.43</v>
      </c>
      <c r="E495" s="22">
        <v>1.18</v>
      </c>
      <c r="G495" s="11">
        <v>1.18</v>
      </c>
      <c r="H495" s="22">
        <v>0.11</v>
      </c>
      <c r="I495" s="80"/>
      <c r="J495" s="11">
        <v>0.22</v>
      </c>
      <c r="K495" s="22">
        <v>2.37</v>
      </c>
      <c r="L495" s="81"/>
      <c r="M495" s="22">
        <v>1.0757130594740059</v>
      </c>
      <c r="N495" s="22">
        <v>1.0959573291385973</v>
      </c>
      <c r="P495" s="22">
        <v>1.3199628433796635</v>
      </c>
      <c r="Q495" s="22">
        <v>1.0526035373690972</v>
      </c>
      <c r="S495" s="22">
        <v>0.7441445908895209</v>
      </c>
      <c r="T495" s="22">
        <v>1.0587009227429574</v>
      </c>
      <c r="V495" s="22">
        <v>1.514205556985154</v>
      </c>
      <c r="W495" s="22">
        <v>1.2489158296144471</v>
      </c>
    </row>
    <row r="496" spans="1:23" x14ac:dyDescent="0.35">
      <c r="A496" s="11">
        <v>0.32</v>
      </c>
      <c r="B496" s="24">
        <v>1.29</v>
      </c>
      <c r="D496" s="22">
        <v>0.753</v>
      </c>
      <c r="E496" s="22">
        <v>0.43</v>
      </c>
      <c r="G496" s="11">
        <v>0.11</v>
      </c>
      <c r="H496" s="22">
        <v>0.22</v>
      </c>
      <c r="I496" s="80"/>
      <c r="J496" s="11">
        <v>3.44</v>
      </c>
      <c r="K496" s="22">
        <v>0.32</v>
      </c>
      <c r="L496" s="81"/>
      <c r="M496" s="22">
        <v>0.7207201903742213</v>
      </c>
      <c r="N496" s="22">
        <v>0.93186399204976345</v>
      </c>
      <c r="P496" s="22">
        <v>0.88279352018362311</v>
      </c>
      <c r="Q496" s="22">
        <v>1.0166017813618469</v>
      </c>
      <c r="S496" s="22">
        <v>0.77366605892754581</v>
      </c>
      <c r="T496" s="22">
        <v>1.3640954196880413</v>
      </c>
      <c r="V496" s="22">
        <v>1.1333525752922482</v>
      </c>
      <c r="W496" s="22">
        <v>0.77527267793719323</v>
      </c>
    </row>
    <row r="497" spans="1:23" x14ac:dyDescent="0.35">
      <c r="A497" s="11">
        <v>0.22</v>
      </c>
      <c r="B497" s="24">
        <v>0.11</v>
      </c>
      <c r="D497" s="22">
        <v>0.215</v>
      </c>
      <c r="E497" s="22">
        <v>2.8</v>
      </c>
      <c r="G497" s="11">
        <v>1.18</v>
      </c>
      <c r="H497" s="22">
        <v>0.43</v>
      </c>
      <c r="I497" s="80"/>
      <c r="J497" s="11">
        <v>1.94</v>
      </c>
      <c r="K497" s="22">
        <v>1.61</v>
      </c>
      <c r="L497" s="81"/>
      <c r="M497" s="22">
        <v>0.85951212130846411</v>
      </c>
      <c r="N497" s="22">
        <v>0.88577373176955121</v>
      </c>
      <c r="P497" s="22">
        <v>0.77993650327090902</v>
      </c>
      <c r="Q497" s="22">
        <v>1.1771696131541833</v>
      </c>
      <c r="S497" s="22">
        <v>0.81988242613190188</v>
      </c>
      <c r="T497" s="22">
        <v>0.91618349083525152</v>
      </c>
      <c r="V497" s="22">
        <v>1.0068861271728482</v>
      </c>
      <c r="W497" s="22">
        <v>1.1161503835177029</v>
      </c>
    </row>
    <row r="498" spans="1:23" x14ac:dyDescent="0.35">
      <c r="A498" s="11">
        <v>0.54</v>
      </c>
      <c r="B498" s="24">
        <v>0.86</v>
      </c>
      <c r="D498" s="22">
        <v>0.215</v>
      </c>
      <c r="E498" s="22">
        <v>5.16</v>
      </c>
      <c r="G498" s="11">
        <v>1.4</v>
      </c>
      <c r="H498" s="22">
        <v>3.23</v>
      </c>
      <c r="I498" s="80"/>
      <c r="J498" s="11">
        <v>1.4</v>
      </c>
      <c r="K498" s="22">
        <v>1.08</v>
      </c>
      <c r="L498" s="81"/>
      <c r="M498" s="22">
        <v>0.89776305652236765</v>
      </c>
      <c r="N498" s="22">
        <v>0.87076061767176227</v>
      </c>
      <c r="P498" s="22">
        <v>0.83393913728178448</v>
      </c>
      <c r="Q498" s="22">
        <v>0.70698667969949425</v>
      </c>
      <c r="S498" s="22">
        <v>0.86447002268588402</v>
      </c>
      <c r="T498" s="22">
        <v>1.5072236405896373</v>
      </c>
      <c r="V498" s="22">
        <v>1.1013725539287216</v>
      </c>
      <c r="W498" s="22">
        <v>0.90609994233909463</v>
      </c>
    </row>
    <row r="499" spans="1:23" x14ac:dyDescent="0.35">
      <c r="A499" s="11">
        <v>0.11</v>
      </c>
      <c r="B499" s="24">
        <v>0.22</v>
      </c>
      <c r="D499" s="22">
        <v>0.96799999999999997</v>
      </c>
      <c r="E499" s="22">
        <v>0.22</v>
      </c>
      <c r="G499" s="11">
        <v>0.86</v>
      </c>
      <c r="H499" s="22">
        <v>1.94</v>
      </c>
      <c r="I499" s="80"/>
      <c r="J499" s="11">
        <v>1.29</v>
      </c>
      <c r="K499" s="22">
        <v>7.42</v>
      </c>
      <c r="L499" s="81"/>
      <c r="M499" s="22">
        <v>1.0734452174652762</v>
      </c>
      <c r="N499" s="22">
        <v>0.72963734515254564</v>
      </c>
      <c r="P499" s="22">
        <v>1.5719751354304157</v>
      </c>
      <c r="Q499" s="22">
        <v>0.89671593385770354</v>
      </c>
      <c r="S499" s="22">
        <v>0.80176235264649354</v>
      </c>
      <c r="T499" s="22">
        <v>1.055239785110913</v>
      </c>
      <c r="V499" s="22">
        <v>1.041773423205786</v>
      </c>
      <c r="W499" s="22">
        <v>1.4177799097776422</v>
      </c>
    </row>
    <row r="500" spans="1:23" x14ac:dyDescent="0.35">
      <c r="A500" s="11">
        <v>0.54</v>
      </c>
      <c r="B500" s="24">
        <v>0.11</v>
      </c>
      <c r="D500" s="22">
        <v>0.215</v>
      </c>
      <c r="E500" s="22">
        <v>0.22</v>
      </c>
      <c r="G500" s="11">
        <v>0.75</v>
      </c>
      <c r="H500" s="22">
        <v>0.11</v>
      </c>
      <c r="I500" s="80"/>
      <c r="J500" s="11">
        <v>2.15</v>
      </c>
      <c r="K500" s="22">
        <v>0.43</v>
      </c>
      <c r="L500" s="81"/>
      <c r="M500" s="22">
        <v>0.65767418253154253</v>
      </c>
      <c r="N500" s="22">
        <v>0.85574750357397322</v>
      </c>
      <c r="P500" s="22">
        <v>0.76193562526728387</v>
      </c>
      <c r="Q500" s="22">
        <v>0.65658422128934391</v>
      </c>
      <c r="S500" s="22">
        <v>1.3117711625447837</v>
      </c>
      <c r="T500" s="22">
        <v>0.99762202335394057</v>
      </c>
      <c r="V500" s="22">
        <v>0.93396198754844295</v>
      </c>
      <c r="W500" s="22">
        <v>0.8479544914938052</v>
      </c>
    </row>
    <row r="501" spans="1:23" x14ac:dyDescent="0.35">
      <c r="A501" s="11">
        <v>0.22</v>
      </c>
      <c r="B501" s="24">
        <v>0.22</v>
      </c>
      <c r="D501" s="22">
        <v>0.43</v>
      </c>
      <c r="E501" s="22">
        <v>2.15</v>
      </c>
      <c r="G501" s="11">
        <v>2.58</v>
      </c>
      <c r="H501" s="22">
        <v>0.65</v>
      </c>
      <c r="I501" s="80"/>
      <c r="J501" s="11">
        <v>1.4</v>
      </c>
      <c r="K501" s="22">
        <v>0.22</v>
      </c>
      <c r="L501" s="81"/>
      <c r="M501" s="22">
        <v>0.87689891004205667</v>
      </c>
      <c r="N501" s="22">
        <v>0.78818849013392267</v>
      </c>
      <c r="P501" s="22">
        <v>1.2929615263742258</v>
      </c>
      <c r="Q501" s="22">
        <v>1.0526035373690972</v>
      </c>
      <c r="S501" s="22">
        <v>0.94835171118013373</v>
      </c>
      <c r="T501" s="22">
        <v>0.94000426159696815</v>
      </c>
      <c r="V501" s="22">
        <v>1.3698109150710498</v>
      </c>
      <c r="W501" s="22">
        <v>0.58145450845289492</v>
      </c>
    </row>
    <row r="502" spans="1:23" x14ac:dyDescent="0.35">
      <c r="A502" s="11">
        <v>0.22</v>
      </c>
      <c r="B502" s="24">
        <v>2.9</v>
      </c>
      <c r="D502" s="22">
        <v>1.613</v>
      </c>
      <c r="E502" s="22">
        <v>2.69</v>
      </c>
      <c r="G502" s="11">
        <v>0.11</v>
      </c>
      <c r="H502" s="22">
        <v>0.54</v>
      </c>
      <c r="I502" s="80"/>
      <c r="J502" s="11">
        <v>1.29</v>
      </c>
      <c r="K502" s="22">
        <v>0.11</v>
      </c>
      <c r="L502" s="81"/>
      <c r="M502" s="22">
        <v>0.74082838951828922</v>
      </c>
      <c r="N502" s="22">
        <v>0.57049833571598219</v>
      </c>
      <c r="P502" s="22">
        <v>0.92153140964742442</v>
      </c>
      <c r="Q502" s="22">
        <v>0.94459826934734636</v>
      </c>
      <c r="S502" s="22">
        <v>0.5700697276308232</v>
      </c>
      <c r="T502" s="22">
        <v>0.8184572518128248</v>
      </c>
      <c r="V502" s="22">
        <v>1.4294100457939853</v>
      </c>
      <c r="W502" s="22">
        <v>0.65413632200950689</v>
      </c>
    </row>
    <row r="503" spans="1:23" x14ac:dyDescent="0.35">
      <c r="A503" s="11">
        <v>0.32</v>
      </c>
      <c r="B503" s="24">
        <v>0.43</v>
      </c>
      <c r="D503" s="22">
        <v>1.72</v>
      </c>
      <c r="E503" s="22">
        <v>0.32</v>
      </c>
      <c r="G503" s="11">
        <v>0.97</v>
      </c>
      <c r="H503" s="22">
        <v>0.11</v>
      </c>
      <c r="I503" s="80"/>
      <c r="J503" s="11">
        <v>5.81</v>
      </c>
      <c r="K503" s="22">
        <v>3.66</v>
      </c>
      <c r="L503" s="81"/>
      <c r="M503" s="22">
        <v>0.4334602026018235</v>
      </c>
      <c r="N503" s="22">
        <v>0.9983720875029688</v>
      </c>
      <c r="P503" s="22">
        <v>0.97117783118142254</v>
      </c>
      <c r="Q503" s="22">
        <v>0.83659300132559544</v>
      </c>
      <c r="S503" s="22">
        <v>0.76470782035049001</v>
      </c>
      <c r="T503" s="22">
        <v>0.75330642579787355</v>
      </c>
      <c r="V503" s="22">
        <v>1.2130603558119466</v>
      </c>
      <c r="W503" s="22">
        <v>1.1328672006357237</v>
      </c>
    </row>
    <row r="504" spans="1:23" x14ac:dyDescent="0.35">
      <c r="A504" s="11">
        <v>0.32</v>
      </c>
      <c r="B504" s="24">
        <v>1.08</v>
      </c>
      <c r="D504" s="22">
        <v>0.215</v>
      </c>
      <c r="E504" s="22">
        <v>0.86</v>
      </c>
      <c r="G504" s="11">
        <v>3.44</v>
      </c>
      <c r="H504" s="22">
        <v>1.18</v>
      </c>
      <c r="I504" s="80"/>
      <c r="J504" s="11">
        <v>1.72</v>
      </c>
      <c r="K504" s="22">
        <v>2.8</v>
      </c>
      <c r="L504" s="81"/>
      <c r="M504" s="22">
        <v>0.93858421267949776</v>
      </c>
      <c r="N504" s="22">
        <v>0.85124356934463652</v>
      </c>
      <c r="P504" s="22">
        <v>1.4459689894050396</v>
      </c>
      <c r="Q504" s="22">
        <v>0.93019756694444633</v>
      </c>
      <c r="S504" s="22">
        <v>1.2299254373635009</v>
      </c>
      <c r="T504" s="22">
        <v>0.92534532574360417</v>
      </c>
      <c r="V504" s="22">
        <v>1.4158427640033984</v>
      </c>
      <c r="W504" s="22">
        <v>1.0575203872487027</v>
      </c>
    </row>
    <row r="505" spans="1:23" x14ac:dyDescent="0.35">
      <c r="A505" s="11">
        <v>0.22</v>
      </c>
      <c r="B505" s="24">
        <v>0.22</v>
      </c>
      <c r="D505" s="22">
        <v>0.43</v>
      </c>
      <c r="E505" s="22">
        <v>0.54</v>
      </c>
      <c r="G505" s="11">
        <v>0.11</v>
      </c>
      <c r="H505" s="22">
        <v>1.51</v>
      </c>
      <c r="I505" s="80"/>
      <c r="J505" s="11">
        <v>1.83</v>
      </c>
      <c r="K505" s="22">
        <v>2.04</v>
      </c>
      <c r="L505" s="81"/>
      <c r="M505" s="22">
        <v>1.2208549480326909</v>
      </c>
      <c r="N505" s="22">
        <v>0.80290134194975593</v>
      </c>
      <c r="P505" s="22">
        <v>1.2029571363561</v>
      </c>
      <c r="Q505" s="22">
        <v>0.88159519633465833</v>
      </c>
      <c r="S505" s="22">
        <v>1.0994201890023019</v>
      </c>
      <c r="T505" s="22">
        <v>1.0544253997857262</v>
      </c>
      <c r="V505" s="22">
        <v>1.1343216668487186</v>
      </c>
      <c r="W505" s="22">
        <v>0.9601267570828429</v>
      </c>
    </row>
    <row r="506" spans="1:23" x14ac:dyDescent="0.35">
      <c r="A506" s="11">
        <v>0.54</v>
      </c>
      <c r="B506" s="24">
        <v>0.43</v>
      </c>
      <c r="D506" s="22">
        <v>1.613</v>
      </c>
      <c r="E506" s="22">
        <v>0.22</v>
      </c>
      <c r="G506" s="11">
        <v>0.32</v>
      </c>
      <c r="H506" s="22">
        <v>0.86</v>
      </c>
      <c r="I506" s="80"/>
      <c r="J506" s="11">
        <v>1.08</v>
      </c>
      <c r="K506" s="22">
        <v>0.11</v>
      </c>
      <c r="L506" s="81"/>
      <c r="M506" s="22">
        <v>1.1641588978144546</v>
      </c>
      <c r="N506" s="22">
        <v>0.80320160423171172</v>
      </c>
      <c r="P506" s="22">
        <v>0.9047545913480457</v>
      </c>
      <c r="Q506" s="22">
        <v>0.91579686454154619</v>
      </c>
      <c r="S506" s="22">
        <v>0.5564287734339427</v>
      </c>
      <c r="T506" s="22">
        <v>0.8575477474217954</v>
      </c>
      <c r="V506" s="22">
        <v>1.4851328102910391</v>
      </c>
      <c r="W506" s="22">
        <v>0.89640903386487969</v>
      </c>
    </row>
    <row r="507" spans="1:23" x14ac:dyDescent="0.35">
      <c r="A507" s="11">
        <v>0.22</v>
      </c>
      <c r="B507" s="24">
        <v>0.11</v>
      </c>
      <c r="D507" s="22">
        <v>2.58</v>
      </c>
      <c r="E507" s="22">
        <v>0.54</v>
      </c>
      <c r="G507" s="11">
        <v>3.23</v>
      </c>
      <c r="H507" s="22">
        <v>1.08</v>
      </c>
      <c r="I507" s="80"/>
      <c r="J507" s="11">
        <v>0.43</v>
      </c>
      <c r="K507" s="22">
        <v>3.44</v>
      </c>
      <c r="L507" s="81"/>
      <c r="M507" s="22">
        <v>1.0432073240155502</v>
      </c>
      <c r="N507" s="22">
        <v>0.94912907326222085</v>
      </c>
      <c r="P507" s="22">
        <v>0.97794616131078571</v>
      </c>
      <c r="Q507" s="22">
        <v>0.81259063059556169</v>
      </c>
      <c r="S507" s="22">
        <v>1.5452961545421244</v>
      </c>
      <c r="T507" s="22">
        <v>1.0953482623763673</v>
      </c>
      <c r="V507" s="22">
        <v>0.98120520092637986</v>
      </c>
      <c r="W507" s="22">
        <v>1.0243290257245166</v>
      </c>
    </row>
    <row r="508" spans="1:23" x14ac:dyDescent="0.35">
      <c r="A508" s="11">
        <v>0.22</v>
      </c>
      <c r="B508" s="24">
        <v>0.11</v>
      </c>
      <c r="D508" s="22">
        <v>0.64500000000000002</v>
      </c>
      <c r="E508" s="22">
        <v>0.86</v>
      </c>
      <c r="G508" s="11">
        <v>0.32</v>
      </c>
      <c r="H508" s="22">
        <v>0.75</v>
      </c>
      <c r="I508" s="80"/>
      <c r="J508" s="11">
        <v>1.4</v>
      </c>
      <c r="K508" s="22">
        <v>3.23</v>
      </c>
      <c r="L508" s="81"/>
      <c r="M508" s="22">
        <v>0.73583913709908444</v>
      </c>
      <c r="N508" s="22">
        <v>0.94207290963626</v>
      </c>
      <c r="P508" s="22">
        <v>1.0619382580757006</v>
      </c>
      <c r="Q508" s="22">
        <v>1.4846246094561009</v>
      </c>
      <c r="S508" s="22">
        <v>0.5700697276308232</v>
      </c>
      <c r="T508" s="22">
        <v>0.93939347260307793</v>
      </c>
      <c r="V508" s="22">
        <v>1.1163934730540144</v>
      </c>
      <c r="W508" s="22">
        <v>1.1452231089403477</v>
      </c>
    </row>
    <row r="509" spans="1:23" x14ac:dyDescent="0.35">
      <c r="A509" s="11">
        <v>0.22</v>
      </c>
      <c r="B509" s="24">
        <v>0.32</v>
      </c>
      <c r="D509" s="22">
        <v>0.64500000000000002</v>
      </c>
      <c r="E509" s="22">
        <v>0.22</v>
      </c>
      <c r="G509" s="11">
        <v>0.11</v>
      </c>
      <c r="H509" s="22">
        <v>0.32</v>
      </c>
      <c r="I509" s="80"/>
      <c r="J509" s="11">
        <v>0.97</v>
      </c>
      <c r="K509" s="22">
        <v>1.18</v>
      </c>
      <c r="L509" s="81"/>
      <c r="M509" s="22">
        <v>0.7257094427934262</v>
      </c>
      <c r="N509" s="22">
        <v>0.48792620817814264</v>
      </c>
      <c r="P509" s="22">
        <v>0.92995582055312109</v>
      </c>
      <c r="Q509" s="22">
        <v>0.99500072775749671</v>
      </c>
      <c r="S509" s="22">
        <v>1.0790605558726296</v>
      </c>
      <c r="T509" s="22">
        <v>0.76002510473066531</v>
      </c>
      <c r="V509" s="22">
        <v>1.2033694402472417</v>
      </c>
      <c r="W509" s="22">
        <v>0.87654267149273912</v>
      </c>
    </row>
    <row r="510" spans="1:23" x14ac:dyDescent="0.35">
      <c r="A510" s="11">
        <v>0.32</v>
      </c>
      <c r="B510" s="24">
        <v>0.32</v>
      </c>
      <c r="D510" s="22">
        <v>0.753</v>
      </c>
      <c r="E510" s="22">
        <v>0.54</v>
      </c>
      <c r="G510" s="11">
        <v>1.29</v>
      </c>
      <c r="H510" s="22">
        <v>1.08</v>
      </c>
      <c r="I510" s="80"/>
      <c r="J510" s="11">
        <v>0.11</v>
      </c>
      <c r="K510" s="22">
        <v>0.32</v>
      </c>
      <c r="L510" s="81"/>
      <c r="M510" s="22">
        <v>0</v>
      </c>
      <c r="N510" s="22">
        <v>1.1603635886181123</v>
      </c>
      <c r="P510" s="22">
        <v>1.1502505655614856</v>
      </c>
      <c r="Q510" s="22">
        <v>0.88771549485589096</v>
      </c>
      <c r="S510" s="22">
        <v>1.0841504641550477</v>
      </c>
      <c r="T510" s="22">
        <v>0.93043523402602224</v>
      </c>
      <c r="V510" s="22">
        <v>0.82372782299992386</v>
      </c>
      <c r="W510" s="22">
        <v>0.88017676217056973</v>
      </c>
    </row>
    <row r="511" spans="1:23" x14ac:dyDescent="0.35">
      <c r="A511" s="11">
        <v>0.11</v>
      </c>
      <c r="B511" s="24">
        <v>0.11</v>
      </c>
      <c r="D511" s="22">
        <v>0.43</v>
      </c>
      <c r="E511" s="22">
        <v>0.65</v>
      </c>
      <c r="G511" s="11">
        <v>0.32</v>
      </c>
      <c r="H511" s="22">
        <v>1.83</v>
      </c>
      <c r="I511" s="80"/>
      <c r="J511" s="11">
        <v>4.3</v>
      </c>
      <c r="K511" s="22">
        <v>0.11</v>
      </c>
      <c r="L511" s="81"/>
      <c r="M511" s="22">
        <v>0.7257094427934262</v>
      </c>
      <c r="N511" s="22">
        <v>0.82196799685394795</v>
      </c>
      <c r="P511" s="22">
        <v>0.62692904024009521</v>
      </c>
      <c r="Q511" s="22">
        <v>1.1102063469806978</v>
      </c>
      <c r="S511" s="22">
        <v>0.79402569205721807</v>
      </c>
      <c r="T511" s="22">
        <v>1.1725112719378254</v>
      </c>
      <c r="V511" s="22">
        <v>1.6372801846569074</v>
      </c>
      <c r="W511" s="22">
        <v>0.75104540675165599</v>
      </c>
    </row>
    <row r="512" spans="1:23" x14ac:dyDescent="0.35">
      <c r="A512" s="11">
        <v>0.11</v>
      </c>
      <c r="B512" s="24">
        <v>0.86</v>
      </c>
      <c r="D512" s="22">
        <v>1.29</v>
      </c>
      <c r="E512" s="22">
        <v>0.43</v>
      </c>
      <c r="G512" s="11">
        <v>0.65</v>
      </c>
      <c r="H512" s="22">
        <v>0.86</v>
      </c>
      <c r="I512" s="80"/>
      <c r="J512" s="11">
        <v>4.95</v>
      </c>
      <c r="K512" s="22">
        <v>2.58</v>
      </c>
      <c r="L512" s="81"/>
      <c r="M512" s="22">
        <v>1.8747493938830175</v>
      </c>
      <c r="N512" s="22">
        <v>0.73564259079166117</v>
      </c>
      <c r="P512" s="22">
        <v>1.8299997207343786</v>
      </c>
      <c r="Q512" s="22">
        <v>1.1825698765552708</v>
      </c>
      <c r="S512" s="22">
        <v>0.6887663887768124</v>
      </c>
      <c r="T512" s="22">
        <v>1.2240211437558961</v>
      </c>
      <c r="V512" s="22">
        <v>1.6770129384721979</v>
      </c>
      <c r="W512" s="22">
        <v>1.0630926596213763</v>
      </c>
    </row>
    <row r="513" spans="1:23" x14ac:dyDescent="0.35">
      <c r="A513" s="11">
        <v>0.32</v>
      </c>
      <c r="B513" s="24">
        <v>0.22</v>
      </c>
      <c r="D513" s="22">
        <v>0.32300000000000001</v>
      </c>
      <c r="E513" s="22">
        <v>0.32</v>
      </c>
      <c r="G513" s="11">
        <v>0.54</v>
      </c>
      <c r="H513" s="22">
        <v>0.65</v>
      </c>
      <c r="I513" s="80"/>
      <c r="J513" s="11">
        <v>1.61</v>
      </c>
      <c r="K513" s="22">
        <v>0.43</v>
      </c>
      <c r="L513" s="81"/>
      <c r="M513" s="22">
        <v>1.9163264973763912</v>
      </c>
      <c r="N513" s="22">
        <v>0.69060324849829413</v>
      </c>
      <c r="P513" s="22">
        <v>1.3919663553941641</v>
      </c>
      <c r="Q513" s="22">
        <v>1.0990458026184502</v>
      </c>
      <c r="S513" s="22">
        <v>0.55785394775301977</v>
      </c>
      <c r="T513" s="22">
        <v>0.88564404114074324</v>
      </c>
      <c r="V513" s="22">
        <v>0.9756329244766746</v>
      </c>
      <c r="W513" s="22">
        <v>0.90852266945764837</v>
      </c>
    </row>
    <row r="514" spans="1:23" x14ac:dyDescent="0.35">
      <c r="A514" s="11">
        <v>0.11</v>
      </c>
      <c r="B514" s="24">
        <v>0.11</v>
      </c>
      <c r="D514" s="22">
        <v>0.215</v>
      </c>
      <c r="E514" s="22">
        <v>0.32</v>
      </c>
      <c r="G514" s="11">
        <v>0.54</v>
      </c>
      <c r="H514" s="22">
        <v>0.22</v>
      </c>
      <c r="I514" s="80"/>
      <c r="J514" s="11">
        <v>0.11</v>
      </c>
      <c r="K514" s="22">
        <v>0.11</v>
      </c>
      <c r="L514" s="81"/>
      <c r="M514" s="22">
        <v>0.7257094427934262</v>
      </c>
      <c r="N514" s="22">
        <v>0.91775166479784187</v>
      </c>
      <c r="P514" s="22">
        <v>0.74393474726365871</v>
      </c>
      <c r="Q514" s="22">
        <v>0.90139616213864593</v>
      </c>
      <c r="S514" s="22">
        <v>0.68408367315698793</v>
      </c>
      <c r="T514" s="22">
        <v>0.69222752640885676</v>
      </c>
      <c r="V514" s="22">
        <v>1.2598190234116482</v>
      </c>
      <c r="W514" s="22">
        <v>1.3324999152045509</v>
      </c>
    </row>
    <row r="515" spans="1:23" x14ac:dyDescent="0.35">
      <c r="A515" s="11">
        <v>0.32</v>
      </c>
      <c r="B515" s="24">
        <v>1.08</v>
      </c>
      <c r="D515" s="22">
        <v>0.64500000000000002</v>
      </c>
      <c r="E515" s="22">
        <v>0.32</v>
      </c>
      <c r="G515" s="11">
        <v>2.58</v>
      </c>
      <c r="H515" s="22">
        <v>0.43</v>
      </c>
      <c r="I515" s="80"/>
      <c r="J515" s="11">
        <v>0.86</v>
      </c>
      <c r="K515" s="22">
        <v>0.43</v>
      </c>
      <c r="L515" s="81"/>
      <c r="M515" s="22">
        <v>0.7257094427934262</v>
      </c>
      <c r="N515" s="22">
        <v>0.95333274520960176</v>
      </c>
      <c r="P515" s="22">
        <v>1.3799777706437497</v>
      </c>
      <c r="Q515" s="22">
        <v>1.034602659365472</v>
      </c>
      <c r="S515" s="22">
        <v>0.72032382012780449</v>
      </c>
      <c r="T515" s="22">
        <v>1.0739706475902115</v>
      </c>
      <c r="V515" s="22">
        <v>1.1537034979781284</v>
      </c>
      <c r="W515" s="22">
        <v>1.1568521991094056</v>
      </c>
    </row>
    <row r="516" spans="1:23" x14ac:dyDescent="0.35">
      <c r="A516" s="11">
        <v>0.43</v>
      </c>
      <c r="B516" s="24">
        <v>0.11</v>
      </c>
      <c r="D516" s="22">
        <v>1.075</v>
      </c>
      <c r="E516" s="22">
        <v>0.32</v>
      </c>
      <c r="G516" s="11">
        <v>2.2599999999999998</v>
      </c>
      <c r="H516" s="22">
        <v>0.11</v>
      </c>
      <c r="I516" s="80"/>
      <c r="J516" s="11">
        <v>0.32</v>
      </c>
      <c r="K516" s="22">
        <v>0.65</v>
      </c>
      <c r="L516" s="81"/>
      <c r="M516" s="22">
        <v>0.69547154934370004</v>
      </c>
      <c r="N516" s="22">
        <v>0.81130868584451776</v>
      </c>
      <c r="P516" s="22">
        <v>0.72593386926003356</v>
      </c>
      <c r="Q516" s="22">
        <v>1.0630440466111999</v>
      </c>
      <c r="S516" s="22">
        <v>0.62524433341223506</v>
      </c>
      <c r="T516" s="22">
        <v>0.79402569205721807</v>
      </c>
      <c r="V516" s="22">
        <v>1.0660007121175485</v>
      </c>
      <c r="W516" s="22">
        <v>1.009550390301339</v>
      </c>
    </row>
    <row r="517" spans="1:23" x14ac:dyDescent="0.35">
      <c r="A517" s="11">
        <v>0.22</v>
      </c>
      <c r="B517" s="24">
        <v>0.54</v>
      </c>
      <c r="D517" s="22">
        <v>0.32300000000000001</v>
      </c>
      <c r="E517" s="22">
        <v>0.43</v>
      </c>
      <c r="G517" s="11">
        <v>0.75</v>
      </c>
      <c r="H517" s="22">
        <v>0.97</v>
      </c>
      <c r="I517" s="80"/>
      <c r="J517" s="11">
        <v>1.29</v>
      </c>
      <c r="K517" s="22">
        <v>0.11</v>
      </c>
      <c r="L517" s="81"/>
      <c r="M517" s="22">
        <v>0.19276657074200382</v>
      </c>
      <c r="N517" s="22">
        <v>0.9683458593073907</v>
      </c>
      <c r="P517" s="22">
        <v>0.89993035604307425</v>
      </c>
      <c r="Q517" s="22">
        <v>0.59358114827665587</v>
      </c>
      <c r="S517" s="22">
        <v>0.58452506715289054</v>
      </c>
      <c r="T517" s="22">
        <v>0.91618349083525152</v>
      </c>
      <c r="V517" s="22">
        <v>0.97926701781343883</v>
      </c>
      <c r="W517" s="22">
        <v>0.82372722030826784</v>
      </c>
    </row>
    <row r="518" spans="1:23" x14ac:dyDescent="0.35">
      <c r="A518" s="11">
        <v>0.22</v>
      </c>
      <c r="B518" s="24">
        <v>0.11</v>
      </c>
      <c r="D518" s="22">
        <v>1.1830000000000001</v>
      </c>
      <c r="E518" s="22">
        <v>0.32</v>
      </c>
      <c r="G518" s="11">
        <v>0.54</v>
      </c>
      <c r="H518" s="22">
        <v>0.22</v>
      </c>
      <c r="I518" s="80"/>
      <c r="J518" s="11">
        <v>0.86</v>
      </c>
      <c r="K518" s="22">
        <v>0.11</v>
      </c>
      <c r="L518" s="81"/>
      <c r="M518" s="22">
        <v>0.67279312925640555</v>
      </c>
      <c r="N518" s="22">
        <v>1.2735624689154412</v>
      </c>
      <c r="P518" s="22">
        <v>1.0745028709222311</v>
      </c>
      <c r="Q518" s="22">
        <v>0.8905956353364709</v>
      </c>
      <c r="S518" s="22">
        <v>0.61078899389016772</v>
      </c>
      <c r="T518" s="22">
        <v>0.66168807671434837</v>
      </c>
      <c r="V518" s="22">
        <v>1.4686582538310406</v>
      </c>
      <c r="W518" s="22">
        <v>0.72681813556611874</v>
      </c>
    </row>
    <row r="519" spans="1:23" x14ac:dyDescent="0.35">
      <c r="A519" s="11">
        <v>0.22</v>
      </c>
      <c r="B519" s="24">
        <v>1.4</v>
      </c>
      <c r="D519" s="22">
        <v>0.32300000000000001</v>
      </c>
      <c r="E519" s="22">
        <v>2.4700000000000002</v>
      </c>
      <c r="G519" s="11">
        <v>0.11</v>
      </c>
      <c r="H519" s="22">
        <v>0.22</v>
      </c>
      <c r="I519" s="80"/>
      <c r="J519" s="11">
        <v>1.29</v>
      </c>
      <c r="K519" s="22">
        <v>0.43</v>
      </c>
      <c r="L519" s="81"/>
      <c r="M519" s="22">
        <v>0.79948990281075782</v>
      </c>
      <c r="N519" s="22">
        <v>0.65307046325382168</v>
      </c>
      <c r="P519" s="22">
        <v>0.81593825927815933</v>
      </c>
      <c r="Q519" s="22">
        <v>0.70446655677898673</v>
      </c>
      <c r="S519" s="22">
        <v>0.6718678932791845</v>
      </c>
      <c r="T519" s="22">
        <v>0.84492477488139872</v>
      </c>
      <c r="V519" s="22">
        <v>1.3223254288039954</v>
      </c>
      <c r="W519" s="22">
        <v>0.96909084742149165</v>
      </c>
    </row>
    <row r="520" spans="1:23" x14ac:dyDescent="0.35">
      <c r="A520" s="11">
        <v>2.2599999999999998</v>
      </c>
      <c r="B520" s="24">
        <v>0.11</v>
      </c>
      <c r="D520" s="22">
        <v>5.0529999999999999</v>
      </c>
      <c r="E520" s="22">
        <v>0.32</v>
      </c>
      <c r="G520" s="11">
        <v>0.75</v>
      </c>
      <c r="H520" s="22">
        <v>0.65</v>
      </c>
      <c r="I520" s="80"/>
      <c r="J520" s="11">
        <v>0.97</v>
      </c>
      <c r="K520" s="22">
        <v>2.04</v>
      </c>
      <c r="L520" s="81"/>
      <c r="M520" s="22">
        <v>0.98273153711609795</v>
      </c>
      <c r="N520" s="22">
        <v>0.86175274921308875</v>
      </c>
      <c r="P520" s="22">
        <v>0.90173044384343692</v>
      </c>
      <c r="Q520" s="22">
        <v>0.64758378228753133</v>
      </c>
      <c r="S520" s="22">
        <v>0.68062253552494356</v>
      </c>
      <c r="T520" s="22">
        <v>0.89582385770557937</v>
      </c>
      <c r="V520" s="22">
        <v>1.0039788525034365</v>
      </c>
      <c r="W520" s="22">
        <v>1.1222072013140874</v>
      </c>
    </row>
    <row r="521" spans="1:23" x14ac:dyDescent="0.35">
      <c r="A521" s="11">
        <v>0.65</v>
      </c>
      <c r="B521" s="24">
        <v>1.08</v>
      </c>
      <c r="D521" s="22">
        <v>0.32300000000000001</v>
      </c>
      <c r="E521" s="22">
        <v>0.32250000000000001</v>
      </c>
      <c r="G521" s="11">
        <v>0.11</v>
      </c>
      <c r="H521" s="22">
        <v>0.75</v>
      </c>
      <c r="I521" s="80"/>
      <c r="J521" s="11">
        <v>0.22</v>
      </c>
      <c r="K521" s="22">
        <v>1.18</v>
      </c>
      <c r="L521" s="81"/>
      <c r="M521" s="22">
        <v>1.1966646332729101</v>
      </c>
      <c r="N521" s="22">
        <v>0.64556390620492721</v>
      </c>
      <c r="P521" s="22">
        <v>0.70793299125640841</v>
      </c>
      <c r="Q521" s="22">
        <v>0.91579686454154619</v>
      </c>
      <c r="S521" s="22">
        <v>0.79402569205721807</v>
      </c>
      <c r="T521" s="22">
        <v>0.91333314219709749</v>
      </c>
      <c r="V521" s="22">
        <v>1.514205556985154</v>
      </c>
      <c r="W521" s="22">
        <v>1.1958581057181206</v>
      </c>
    </row>
    <row r="522" spans="1:23" x14ac:dyDescent="0.35">
      <c r="A522" s="11">
        <v>0.43</v>
      </c>
      <c r="B522" s="24">
        <v>1.94</v>
      </c>
      <c r="D522" s="22">
        <v>0.64500000000000002</v>
      </c>
      <c r="E522" s="22">
        <v>2.9</v>
      </c>
      <c r="G522" s="11">
        <v>0.32</v>
      </c>
      <c r="H522" s="22">
        <v>0.97</v>
      </c>
      <c r="I522" s="80"/>
      <c r="J522" s="11">
        <v>0.43</v>
      </c>
      <c r="K522" s="22">
        <v>0.22</v>
      </c>
      <c r="L522" s="81"/>
      <c r="M522" s="22">
        <v>1.0825165855001939</v>
      </c>
      <c r="N522" s="22">
        <v>1.0058786445518633</v>
      </c>
      <c r="P522" s="22">
        <v>0.83995143053499532</v>
      </c>
      <c r="Q522" s="22">
        <v>0.54857895326759298</v>
      </c>
      <c r="S522" s="22">
        <v>0.58371068182770369</v>
      </c>
      <c r="T522" s="22">
        <v>0.93206400467639594</v>
      </c>
      <c r="V522" s="22">
        <v>1.435466868021926</v>
      </c>
      <c r="W522" s="22">
        <v>0.81161358471549927</v>
      </c>
    </row>
    <row r="523" spans="1:23" x14ac:dyDescent="0.35">
      <c r="A523" s="11">
        <v>0.11</v>
      </c>
      <c r="B523" s="24">
        <v>0.65</v>
      </c>
      <c r="D523" s="22">
        <v>0.53800000000000003</v>
      </c>
      <c r="E523" s="22">
        <v>0.65</v>
      </c>
      <c r="G523" s="11">
        <v>1.61</v>
      </c>
      <c r="H523" s="22">
        <v>3.01</v>
      </c>
      <c r="I523" s="80"/>
      <c r="J523" s="11">
        <v>0.43</v>
      </c>
      <c r="K523" s="22">
        <v>0.43</v>
      </c>
      <c r="L523" s="81"/>
      <c r="M523" s="22">
        <v>1.0432073240155502</v>
      </c>
      <c r="N523" s="22">
        <v>0.67559013440050519</v>
      </c>
      <c r="P523" s="22">
        <v>1.0463494977245613</v>
      </c>
      <c r="Q523" s="22">
        <v>0.76458948931109483</v>
      </c>
      <c r="S523" s="22">
        <v>0.69365270072793384</v>
      </c>
      <c r="T523" s="22">
        <v>1.4412584292494992</v>
      </c>
      <c r="V523" s="22">
        <v>0.79950053408816135</v>
      </c>
      <c r="W523" s="22">
        <v>0.89640903386487969</v>
      </c>
    </row>
    <row r="524" spans="1:23" x14ac:dyDescent="0.35">
      <c r="A524" s="11">
        <v>0.11</v>
      </c>
      <c r="B524" s="24">
        <v>0.32</v>
      </c>
      <c r="D524" s="22">
        <v>0.43</v>
      </c>
      <c r="E524" s="22">
        <v>0.22</v>
      </c>
      <c r="G524" s="11">
        <v>1.29</v>
      </c>
      <c r="H524" s="22">
        <v>0.65</v>
      </c>
      <c r="I524" s="80"/>
      <c r="J524" s="11">
        <v>0.11</v>
      </c>
      <c r="K524" s="22">
        <v>0.43</v>
      </c>
      <c r="L524" s="81"/>
      <c r="M524" s="22">
        <v>1.280121219194154</v>
      </c>
      <c r="N524" s="22">
        <v>1.1259835573341752</v>
      </c>
      <c r="P524" s="22">
        <v>0.77993650327090902</v>
      </c>
      <c r="Q524" s="22">
        <v>0.72858773330384452</v>
      </c>
      <c r="S524" s="22">
        <v>0.93491435331455008</v>
      </c>
      <c r="T524" s="22">
        <v>0.7567675634299178</v>
      </c>
      <c r="V524" s="22">
        <v>0.72681866735287393</v>
      </c>
      <c r="W524" s="22">
        <v>0.85401130929018942</v>
      </c>
    </row>
    <row r="525" spans="1:23" x14ac:dyDescent="0.35">
      <c r="A525" s="11">
        <v>0.32</v>
      </c>
      <c r="B525" s="24">
        <v>0.11</v>
      </c>
      <c r="D525" s="22">
        <v>0.215</v>
      </c>
      <c r="E525" s="22">
        <v>5.48</v>
      </c>
      <c r="G525" s="11">
        <v>0.11</v>
      </c>
      <c r="H525" s="22">
        <v>0.65</v>
      </c>
      <c r="I525" s="80"/>
      <c r="J525" s="11">
        <v>0.22</v>
      </c>
      <c r="K525" s="22">
        <v>1.18</v>
      </c>
      <c r="L525" s="81"/>
      <c r="M525" s="22">
        <v>1.1717183711768862</v>
      </c>
      <c r="N525" s="22">
        <v>0.91324773056850506</v>
      </c>
      <c r="P525" s="22">
        <v>1.139954063343412</v>
      </c>
      <c r="Q525" s="22">
        <v>0.52157763626215525</v>
      </c>
      <c r="S525" s="22">
        <v>0.97726239022426831</v>
      </c>
      <c r="T525" s="22">
        <v>0.77020492129550144</v>
      </c>
      <c r="V525" s="22">
        <v>0.7873868896322801</v>
      </c>
      <c r="W525" s="22">
        <v>0.74014313471816418</v>
      </c>
    </row>
    <row r="526" spans="1:23" x14ac:dyDescent="0.35">
      <c r="A526" s="11">
        <v>0.11</v>
      </c>
      <c r="B526" s="24">
        <v>0.43</v>
      </c>
      <c r="D526" s="22">
        <v>0.215</v>
      </c>
      <c r="E526" s="22">
        <v>0.43</v>
      </c>
      <c r="G526" s="11">
        <v>0.11</v>
      </c>
      <c r="H526" s="22">
        <v>0.32</v>
      </c>
      <c r="I526" s="80"/>
      <c r="J526" s="11">
        <v>0.43</v>
      </c>
      <c r="K526" s="22">
        <v>0.54</v>
      </c>
      <c r="L526" s="81"/>
      <c r="M526" s="22">
        <v>0.91363795058347386</v>
      </c>
      <c r="N526" s="22">
        <v>0.73564259079166117</v>
      </c>
      <c r="P526" s="22">
        <v>0.65393035724553294</v>
      </c>
      <c r="Q526" s="22">
        <v>1.0166017813618469</v>
      </c>
      <c r="S526" s="22">
        <v>1.7712880822814865</v>
      </c>
      <c r="T526" s="22">
        <v>0.77366605892754581</v>
      </c>
      <c r="V526" s="22">
        <v>0.78133006740433952</v>
      </c>
      <c r="W526" s="22">
        <v>0.71228177285479632</v>
      </c>
    </row>
    <row r="527" spans="1:23" x14ac:dyDescent="0.35">
      <c r="A527" s="11">
        <v>0.32</v>
      </c>
      <c r="B527" s="24">
        <v>0.11</v>
      </c>
      <c r="D527" s="22">
        <v>0.86</v>
      </c>
      <c r="E527" s="22">
        <v>2.58</v>
      </c>
      <c r="G527" s="11">
        <v>0.22</v>
      </c>
      <c r="H527" s="22">
        <v>0.54</v>
      </c>
      <c r="I527" s="80"/>
      <c r="J527" s="11">
        <v>0.32</v>
      </c>
      <c r="K527" s="22">
        <v>0.65</v>
      </c>
      <c r="L527" s="81"/>
      <c r="M527" s="22">
        <v>1.106706900259975</v>
      </c>
      <c r="N527" s="22">
        <v>0.83322783242728971</v>
      </c>
      <c r="P527" s="22">
        <v>1.234458672862444</v>
      </c>
      <c r="Q527" s="22">
        <v>0.61806234236158608</v>
      </c>
      <c r="S527" s="22">
        <v>0.66168807671434837</v>
      </c>
      <c r="T527" s="22">
        <v>0.89175193107964479</v>
      </c>
      <c r="V527" s="22">
        <v>1.4374050511348671</v>
      </c>
      <c r="W527" s="22">
        <v>0.8438358553922638</v>
      </c>
    </row>
    <row r="528" spans="1:23" x14ac:dyDescent="0.35">
      <c r="A528" s="11">
        <v>2.04</v>
      </c>
      <c r="B528" s="24">
        <v>0.22</v>
      </c>
      <c r="D528" s="22">
        <v>0.32300000000000001</v>
      </c>
      <c r="E528" s="22">
        <v>1.18</v>
      </c>
      <c r="G528" s="11">
        <v>2.37</v>
      </c>
      <c r="H528" s="22">
        <v>0.65</v>
      </c>
      <c r="I528" s="80"/>
      <c r="J528" s="11">
        <v>0.75</v>
      </c>
      <c r="K528" s="22">
        <v>1.83</v>
      </c>
      <c r="L528" s="81"/>
      <c r="M528" s="22">
        <v>0.83154206986746748</v>
      </c>
      <c r="N528" s="22">
        <v>1.1710228996275422</v>
      </c>
      <c r="P528" s="22">
        <v>0.92394352729991025</v>
      </c>
      <c r="Q528" s="22">
        <v>0.88159519633465833</v>
      </c>
      <c r="S528" s="22">
        <v>0.97176528927925676</v>
      </c>
      <c r="T528" s="22">
        <v>0.99762202335394057</v>
      </c>
      <c r="V528" s="22">
        <v>1.2389835549475325</v>
      </c>
      <c r="W528" s="22">
        <v>0.85934130895100769</v>
      </c>
    </row>
    <row r="529" spans="1:23" x14ac:dyDescent="0.35">
      <c r="A529" s="11">
        <v>0.11</v>
      </c>
      <c r="B529" s="24">
        <v>0.11</v>
      </c>
      <c r="D529" s="22">
        <v>0.215</v>
      </c>
      <c r="E529" s="22">
        <v>0.22</v>
      </c>
      <c r="G529" s="11">
        <v>0.54</v>
      </c>
      <c r="H529" s="22">
        <v>0.65</v>
      </c>
      <c r="I529" s="80"/>
      <c r="J529" s="11">
        <v>0.86</v>
      </c>
      <c r="K529" s="22">
        <v>0.54</v>
      </c>
      <c r="L529" s="81"/>
      <c r="M529" s="22">
        <v>1.0179586829850289</v>
      </c>
      <c r="N529" s="22">
        <v>0.73564259079166117</v>
      </c>
      <c r="P529" s="22">
        <v>0.65393035724553294</v>
      </c>
      <c r="Q529" s="22">
        <v>1.0076013423600343</v>
      </c>
      <c r="S529" s="22">
        <v>0.78180991217941465</v>
      </c>
      <c r="T529" s="22">
        <v>0.96036389472664041</v>
      </c>
      <c r="V529" s="22">
        <v>1.4444309649192781</v>
      </c>
      <c r="W529" s="22">
        <v>0.79949994912273059</v>
      </c>
    </row>
    <row r="530" spans="1:23" x14ac:dyDescent="0.35">
      <c r="A530" s="11">
        <v>0.11</v>
      </c>
      <c r="B530" s="24">
        <v>0.43</v>
      </c>
      <c r="D530" s="22">
        <v>0.215</v>
      </c>
      <c r="E530" s="22">
        <v>1.94</v>
      </c>
      <c r="G530" s="11">
        <v>0.11</v>
      </c>
      <c r="H530" s="22">
        <v>0.11</v>
      </c>
      <c r="I530" s="80"/>
      <c r="J530" s="11">
        <v>0.11</v>
      </c>
      <c r="K530" s="22">
        <v>0.22</v>
      </c>
      <c r="L530" s="81"/>
      <c r="M530" s="22">
        <v>0.7257094427934262</v>
      </c>
      <c r="N530" s="22">
        <v>0.93081307406291824</v>
      </c>
      <c r="P530" s="22">
        <v>0.76193562526728387</v>
      </c>
      <c r="Q530" s="22">
        <v>0.87259475733284575</v>
      </c>
      <c r="S530" s="22">
        <v>0.79402569205721807</v>
      </c>
      <c r="T530" s="22">
        <v>0.91618349083525152</v>
      </c>
      <c r="V530" s="22">
        <v>1.356728179058698</v>
      </c>
      <c r="W530" s="22">
        <v>0.64202268641673821</v>
      </c>
    </row>
    <row r="531" spans="1:23" x14ac:dyDescent="0.35">
      <c r="A531" s="11">
        <v>0.43</v>
      </c>
      <c r="B531" s="24">
        <v>0.43</v>
      </c>
      <c r="D531" s="22">
        <v>0.215</v>
      </c>
      <c r="E531" s="22">
        <v>0.86</v>
      </c>
      <c r="G531" s="11">
        <v>2.58</v>
      </c>
      <c r="H531" s="22">
        <v>0.11</v>
      </c>
      <c r="I531" s="80"/>
      <c r="J531" s="11">
        <v>2.69</v>
      </c>
      <c r="K531" s="22">
        <v>1.72</v>
      </c>
      <c r="L531" s="81"/>
      <c r="M531" s="22">
        <v>0.98273153711609795</v>
      </c>
      <c r="N531" s="22">
        <v>1.1980465050035625</v>
      </c>
      <c r="P531" s="22">
        <v>1.3559645993869138</v>
      </c>
      <c r="Q531" s="22">
        <v>0.71058685530021937</v>
      </c>
      <c r="S531" s="22">
        <v>1.0916835284130264</v>
      </c>
      <c r="T531" s="22">
        <v>0.83474495831656259</v>
      </c>
      <c r="V531" s="22">
        <v>1.5137210112069188</v>
      </c>
      <c r="W531" s="22">
        <v>0.95406993928645856</v>
      </c>
    </row>
    <row r="532" spans="1:23" x14ac:dyDescent="0.35">
      <c r="A532" s="11">
        <v>0.22</v>
      </c>
      <c r="B532" s="24">
        <v>0.11</v>
      </c>
      <c r="D532" s="22">
        <v>0.96799999999999997</v>
      </c>
      <c r="E532" s="22">
        <v>0.43</v>
      </c>
      <c r="G532" s="11">
        <v>2.15</v>
      </c>
      <c r="H532" s="22">
        <v>0.32</v>
      </c>
      <c r="I532" s="80"/>
      <c r="J532" s="11">
        <v>0.65</v>
      </c>
      <c r="K532" s="22">
        <v>2.9</v>
      </c>
      <c r="L532" s="81"/>
      <c r="M532" s="22">
        <v>1.0096432622863543</v>
      </c>
      <c r="N532" s="22">
        <v>1.0471647083207831</v>
      </c>
      <c r="P532" s="22">
        <v>1.1999689906074982</v>
      </c>
      <c r="Q532" s="22">
        <v>0.8545938793292206</v>
      </c>
      <c r="S532" s="22">
        <v>0.78995376543128348</v>
      </c>
      <c r="T532" s="22">
        <v>0.73294679266820129</v>
      </c>
      <c r="V532" s="22">
        <v>1.2598190234116482</v>
      </c>
      <c r="W532" s="22">
        <v>1.1871362880913272</v>
      </c>
    </row>
    <row r="533" spans="1:23" x14ac:dyDescent="0.35">
      <c r="A533" s="11">
        <v>0.65</v>
      </c>
      <c r="B533" s="24">
        <v>0.11</v>
      </c>
      <c r="D533" s="22">
        <v>0.43</v>
      </c>
      <c r="E533" s="22">
        <v>0.43</v>
      </c>
      <c r="G533" s="11">
        <v>0.65</v>
      </c>
      <c r="H533" s="22">
        <v>2.2599999999999998</v>
      </c>
      <c r="I533" s="80"/>
      <c r="J533" s="11">
        <v>0.22</v>
      </c>
      <c r="K533" s="22">
        <v>1.51</v>
      </c>
      <c r="L533" s="81"/>
      <c r="M533" s="22">
        <v>1.0507667973779815</v>
      </c>
      <c r="N533" s="22">
        <v>1.0088812673714211</v>
      </c>
      <c r="P533" s="22">
        <v>0.47392157720928135</v>
      </c>
      <c r="Q533" s="22">
        <v>0.716707153821452</v>
      </c>
      <c r="S533" s="22">
        <v>0.58696822312845109</v>
      </c>
      <c r="T533" s="22">
        <v>1.11692947349382</v>
      </c>
      <c r="V533" s="22">
        <v>1.1871371566763609</v>
      </c>
      <c r="W533" s="22">
        <v>1.0710876591126035</v>
      </c>
    </row>
    <row r="534" spans="1:23" x14ac:dyDescent="0.35">
      <c r="A534" s="11">
        <v>0.65</v>
      </c>
      <c r="B534" s="24">
        <v>0.11</v>
      </c>
      <c r="D534" s="22">
        <v>0.43</v>
      </c>
      <c r="E534" s="22">
        <v>0.22</v>
      </c>
      <c r="G534" s="11">
        <v>2.58</v>
      </c>
      <c r="H534" s="22">
        <v>0.11</v>
      </c>
      <c r="I534" s="80"/>
      <c r="J534" s="11">
        <v>3.01</v>
      </c>
      <c r="K534" s="22">
        <v>0.43</v>
      </c>
      <c r="L534" s="81"/>
      <c r="M534" s="22">
        <v>1.0028397362601658</v>
      </c>
      <c r="N534" s="22">
        <v>0.82572127537839524</v>
      </c>
      <c r="P534" s="22">
        <v>0.28491235817121724</v>
      </c>
      <c r="Q534" s="22">
        <v>0.65658422128934391</v>
      </c>
      <c r="S534" s="22">
        <v>1.1995895840002895</v>
      </c>
      <c r="T534" s="22">
        <v>0.81438532518689033</v>
      </c>
      <c r="V534" s="22">
        <v>1.4371627782457495</v>
      </c>
      <c r="W534" s="22">
        <v>0.57539769065651059</v>
      </c>
    </row>
    <row r="535" spans="1:23" x14ac:dyDescent="0.35">
      <c r="A535" s="11">
        <v>0.54</v>
      </c>
      <c r="B535" s="24">
        <v>0.32</v>
      </c>
      <c r="D535" s="22">
        <v>0.43</v>
      </c>
      <c r="E535" s="22">
        <v>0.32</v>
      </c>
      <c r="G535" s="11">
        <v>2.58</v>
      </c>
      <c r="H535" s="22">
        <v>1.61</v>
      </c>
      <c r="I535" s="80"/>
      <c r="J535" s="11">
        <v>0.11</v>
      </c>
      <c r="K535" s="22">
        <v>0.11</v>
      </c>
      <c r="L535" s="81"/>
      <c r="M535" s="22">
        <v>0.71059049606856317</v>
      </c>
      <c r="N535" s="22">
        <v>0.81070816128060619</v>
      </c>
      <c r="P535" s="22">
        <v>0.89694221029447252</v>
      </c>
      <c r="Q535" s="22">
        <v>0.94459826934734636</v>
      </c>
      <c r="S535" s="22">
        <v>0.63786730595263175</v>
      </c>
      <c r="T535" s="22">
        <v>0.84553556387528883</v>
      </c>
      <c r="V535" s="22">
        <v>0.94486426755873609</v>
      </c>
      <c r="W535" s="22">
        <v>0.96909084742149165</v>
      </c>
    </row>
    <row r="536" spans="1:23" x14ac:dyDescent="0.35">
      <c r="A536" s="11">
        <v>1.83</v>
      </c>
      <c r="B536" s="24">
        <v>0.11</v>
      </c>
      <c r="D536" s="22">
        <v>2.3650000000000002</v>
      </c>
      <c r="E536" s="22">
        <v>3.33</v>
      </c>
      <c r="G536" s="11">
        <v>0.11</v>
      </c>
      <c r="H536" s="22">
        <v>2.58</v>
      </c>
      <c r="I536" s="80"/>
      <c r="J536" s="11">
        <v>0.43</v>
      </c>
      <c r="K536" s="22">
        <v>0.86</v>
      </c>
      <c r="L536" s="81"/>
      <c r="M536" s="22">
        <v>1.0885641641901391</v>
      </c>
      <c r="N536" s="22">
        <v>1.2435362407198631</v>
      </c>
      <c r="P536" s="22">
        <v>0.97467000151412586</v>
      </c>
      <c r="Q536" s="22">
        <v>0.94459826934734636</v>
      </c>
      <c r="S536" s="22">
        <v>1.1197798221319741</v>
      </c>
      <c r="T536" s="22">
        <v>1.0367125189629114</v>
      </c>
      <c r="V536" s="22">
        <v>1.0296597787499047</v>
      </c>
      <c r="W536" s="22">
        <v>0.91772903250815263</v>
      </c>
    </row>
    <row r="537" spans="1:23" x14ac:dyDescent="0.35">
      <c r="A537" s="11">
        <v>0.32</v>
      </c>
      <c r="B537" s="24">
        <v>0.54</v>
      </c>
      <c r="D537" s="22">
        <v>1.5049999999999999</v>
      </c>
      <c r="E537" s="22">
        <v>2.2599999999999998</v>
      </c>
      <c r="G537" s="11">
        <v>1.83</v>
      </c>
      <c r="H537" s="22">
        <v>0.97</v>
      </c>
      <c r="I537" s="80"/>
      <c r="J537" s="11">
        <v>1.08</v>
      </c>
      <c r="K537" s="22">
        <v>0.11</v>
      </c>
      <c r="L537" s="81"/>
      <c r="M537" s="22">
        <v>0.89035477262718477</v>
      </c>
      <c r="N537" s="22">
        <v>0.57425161424042936</v>
      </c>
      <c r="P537" s="22">
        <v>0.52021983543460537</v>
      </c>
      <c r="Q537" s="22">
        <v>1.0443231334874299</v>
      </c>
      <c r="S537" s="22">
        <v>1.0682699503139033</v>
      </c>
      <c r="T537" s="22">
        <v>0.87546422457590711</v>
      </c>
      <c r="V537" s="22">
        <v>1.228323547826357</v>
      </c>
      <c r="W537" s="22">
        <v>0.82372722030826784</v>
      </c>
    </row>
    <row r="538" spans="1:23" x14ac:dyDescent="0.35">
      <c r="A538" s="11">
        <v>1.83</v>
      </c>
      <c r="B538" s="24">
        <v>0.75</v>
      </c>
      <c r="D538" s="22">
        <v>0.215</v>
      </c>
      <c r="E538" s="22">
        <v>1.29</v>
      </c>
      <c r="G538" s="11">
        <v>1.51</v>
      </c>
      <c r="H538" s="22">
        <v>0.22</v>
      </c>
      <c r="I538" s="80"/>
      <c r="J538" s="11">
        <v>2.2599999999999998</v>
      </c>
      <c r="K538" s="22">
        <v>0.86</v>
      </c>
      <c r="L538" s="81"/>
      <c r="M538" s="22">
        <v>0.98273153711609795</v>
      </c>
      <c r="N538" s="22">
        <v>0.90829340291623473</v>
      </c>
      <c r="P538" s="22">
        <v>0.63592947924190779</v>
      </c>
      <c r="Q538" s="22">
        <v>0.54857895326759298</v>
      </c>
      <c r="S538" s="22">
        <v>0.84349960056232165</v>
      </c>
      <c r="T538" s="22">
        <v>0.93654312396492378</v>
      </c>
      <c r="V538" s="22">
        <v>1.2137871744792996</v>
      </c>
      <c r="W538" s="22">
        <v>0.86927449013707803</v>
      </c>
    </row>
    <row r="539" spans="1:23" x14ac:dyDescent="0.35">
      <c r="A539" s="11">
        <v>0.11</v>
      </c>
      <c r="B539" s="24">
        <v>0.43</v>
      </c>
      <c r="D539" s="22">
        <v>3.2250000000000001</v>
      </c>
      <c r="E539" s="22">
        <v>0.22</v>
      </c>
      <c r="G539" s="11">
        <v>1.83</v>
      </c>
      <c r="H539" s="22">
        <v>0.22</v>
      </c>
      <c r="I539" s="80"/>
      <c r="J539" s="11">
        <v>3.01</v>
      </c>
      <c r="K539" s="22">
        <v>0.97</v>
      </c>
      <c r="L539" s="81"/>
      <c r="M539" s="22">
        <v>0.7257094427934262</v>
      </c>
      <c r="N539" s="22">
        <v>0.63805734915603263</v>
      </c>
      <c r="P539" s="22">
        <v>0.34431525558318021</v>
      </c>
      <c r="Q539" s="22">
        <v>0.77647006879348734</v>
      </c>
      <c r="S539" s="22">
        <v>1.1197798221319741</v>
      </c>
      <c r="T539" s="22">
        <v>0.86528440801107098</v>
      </c>
      <c r="V539" s="22">
        <v>1.8361862266224773</v>
      </c>
      <c r="W539" s="22">
        <v>0.86685176301852429</v>
      </c>
    </row>
    <row r="540" spans="1:23" x14ac:dyDescent="0.35">
      <c r="A540" s="11">
        <v>0.97</v>
      </c>
      <c r="B540" s="24">
        <v>1.29</v>
      </c>
      <c r="D540" s="22">
        <v>1.075</v>
      </c>
      <c r="E540" s="22">
        <v>0.65</v>
      </c>
      <c r="G540" s="11">
        <v>2.15</v>
      </c>
      <c r="H540" s="22">
        <v>0.43</v>
      </c>
      <c r="I540" s="80"/>
      <c r="J540" s="11">
        <v>1.29</v>
      </c>
      <c r="K540" s="22">
        <v>0.43</v>
      </c>
      <c r="L540" s="81"/>
      <c r="M540" s="22">
        <v>0.99996713638244183</v>
      </c>
      <c r="N540" s="22">
        <v>0.68309669144939966</v>
      </c>
      <c r="P540" s="22">
        <v>0.7763363276701839</v>
      </c>
      <c r="Q540" s="22">
        <v>1.3802195170350751</v>
      </c>
      <c r="S540" s="22">
        <v>0.86732037132403816</v>
      </c>
      <c r="T540" s="22">
        <v>0.78384587549238194</v>
      </c>
      <c r="V540" s="22">
        <v>1.08828981791637</v>
      </c>
      <c r="W540" s="22">
        <v>0.7207613177697344</v>
      </c>
    </row>
    <row r="541" spans="1:23" x14ac:dyDescent="0.35">
      <c r="A541" s="11">
        <v>2.69</v>
      </c>
      <c r="B541" s="24">
        <v>2.58</v>
      </c>
      <c r="D541" s="22">
        <v>0.43</v>
      </c>
      <c r="E541" s="22">
        <v>0.22</v>
      </c>
      <c r="G541" s="11">
        <v>0.43</v>
      </c>
      <c r="H541" s="22">
        <v>1.08</v>
      </c>
      <c r="I541" s="80"/>
      <c r="J541" s="11">
        <v>2.04</v>
      </c>
      <c r="K541" s="22">
        <v>5.59</v>
      </c>
      <c r="L541" s="81"/>
      <c r="M541" s="22">
        <v>0.96821734826022954</v>
      </c>
      <c r="N541" s="22">
        <v>0.69060324849829413</v>
      </c>
      <c r="P541" s="22">
        <v>0.8249386982799719</v>
      </c>
      <c r="Q541" s="22">
        <v>0.67674520465340415</v>
      </c>
      <c r="S541" s="22">
        <v>0.93654312396492378</v>
      </c>
      <c r="T541" s="22">
        <v>0.92636330740008765</v>
      </c>
      <c r="V541" s="22">
        <v>1.134806212626954</v>
      </c>
      <c r="W541" s="22">
        <v>1.1689658347021743</v>
      </c>
    </row>
    <row r="542" spans="1:23" x14ac:dyDescent="0.35">
      <c r="A542" s="11">
        <v>0.22</v>
      </c>
      <c r="B542" s="24">
        <v>0.32</v>
      </c>
      <c r="D542" s="22">
        <v>0.215</v>
      </c>
      <c r="E542" s="22">
        <v>0.54</v>
      </c>
      <c r="G542" s="11">
        <v>0.97</v>
      </c>
      <c r="H542" s="22">
        <v>1.4</v>
      </c>
      <c r="I542" s="80"/>
      <c r="J542" s="11">
        <v>2.58</v>
      </c>
      <c r="K542" s="22">
        <v>1.83</v>
      </c>
      <c r="L542" s="81"/>
      <c r="M542" s="22">
        <v>0.71059049606856317</v>
      </c>
      <c r="N542" s="22">
        <v>0.69060324849829413</v>
      </c>
      <c r="P542" s="22">
        <v>0.9059426492962851</v>
      </c>
      <c r="Q542" s="22">
        <v>0.67458509929296906</v>
      </c>
      <c r="S542" s="22">
        <v>0.83698451796082651</v>
      </c>
      <c r="T542" s="22">
        <v>1.1197798221319741</v>
      </c>
      <c r="V542" s="22">
        <v>1.1820494260048906</v>
      </c>
      <c r="W542" s="22">
        <v>1.1001603845352483</v>
      </c>
    </row>
    <row r="543" spans="1:23" x14ac:dyDescent="0.35">
      <c r="A543" s="11">
        <v>0.22</v>
      </c>
      <c r="B543" s="24">
        <v>3.12</v>
      </c>
      <c r="D543" s="22">
        <v>2.4729999999999999</v>
      </c>
      <c r="E543" s="22">
        <v>0.22</v>
      </c>
      <c r="G543" s="11">
        <v>0.54</v>
      </c>
      <c r="H543" s="22">
        <v>0.11</v>
      </c>
      <c r="I543" s="80"/>
      <c r="J543" s="11">
        <v>0.11</v>
      </c>
      <c r="K543" s="22">
        <v>0.22</v>
      </c>
      <c r="L543" s="81"/>
      <c r="M543" s="22">
        <v>0.83653132228667226</v>
      </c>
      <c r="N543" s="22">
        <v>1.3399204332276686</v>
      </c>
      <c r="P543" s="22">
        <v>0.96934174162505293</v>
      </c>
      <c r="Q543" s="22">
        <v>0.88447533681523827</v>
      </c>
      <c r="S543" s="22">
        <v>0.64743633352357777</v>
      </c>
      <c r="T543" s="22">
        <v>0.73294679266820129</v>
      </c>
      <c r="V543" s="22">
        <v>0.79950053408816135</v>
      </c>
      <c r="W543" s="22">
        <v>1.4657499067250062</v>
      </c>
    </row>
    <row r="544" spans="1:23" x14ac:dyDescent="0.35">
      <c r="A544" s="11">
        <v>0.11</v>
      </c>
      <c r="B544" s="24">
        <v>0.43</v>
      </c>
      <c r="D544" s="22">
        <v>0.53800000000000003</v>
      </c>
      <c r="E544" s="22">
        <v>0.22</v>
      </c>
      <c r="G544" s="11">
        <v>0.11</v>
      </c>
      <c r="H544" s="22">
        <v>0.43</v>
      </c>
      <c r="I544" s="80"/>
      <c r="J544" s="11">
        <v>1.29</v>
      </c>
      <c r="K544" s="22">
        <v>3.12</v>
      </c>
      <c r="L544" s="81"/>
      <c r="M544" s="22">
        <v>1.2246346847139067</v>
      </c>
      <c r="N544" s="22">
        <v>0.63055079210713816</v>
      </c>
      <c r="P544" s="22">
        <v>1.3343635457825638</v>
      </c>
      <c r="Q544" s="22">
        <v>0.90859651334009606</v>
      </c>
      <c r="S544" s="22">
        <v>1.1401394552616464</v>
      </c>
      <c r="T544" s="22">
        <v>0.92636330740008765</v>
      </c>
      <c r="V544" s="22">
        <v>0.99138066226932009</v>
      </c>
      <c r="W544" s="22">
        <v>1.306576735036026</v>
      </c>
    </row>
    <row r="545" spans="1:23" x14ac:dyDescent="0.35">
      <c r="A545" s="11">
        <v>3.12</v>
      </c>
      <c r="B545" s="24">
        <v>0.43</v>
      </c>
      <c r="D545" s="22">
        <v>0.43</v>
      </c>
      <c r="E545" s="22">
        <v>0.75</v>
      </c>
      <c r="G545" s="11">
        <v>0.75</v>
      </c>
      <c r="H545" s="22">
        <v>0.97</v>
      </c>
      <c r="I545" s="80"/>
      <c r="J545" s="11">
        <v>0.32</v>
      </c>
      <c r="K545" s="22">
        <v>0.32</v>
      </c>
      <c r="L545" s="81"/>
      <c r="M545" s="22">
        <v>1.1339210043647283</v>
      </c>
      <c r="N545" s="22">
        <v>0.99086553045407422</v>
      </c>
      <c r="P545" s="22">
        <v>0.79793738127453417</v>
      </c>
      <c r="Q545" s="22">
        <v>0.44777403644729208</v>
      </c>
      <c r="S545" s="22">
        <v>1.1197798221319741</v>
      </c>
      <c r="T545" s="22">
        <v>1.0293830510362294</v>
      </c>
      <c r="V545" s="22">
        <v>1.025541139634905</v>
      </c>
      <c r="W545" s="22">
        <v>0.71058586387180867</v>
      </c>
    </row>
    <row r="546" spans="1:23" x14ac:dyDescent="0.35">
      <c r="A546" s="11">
        <v>0.43</v>
      </c>
      <c r="B546" s="24">
        <v>0.32</v>
      </c>
      <c r="D546" s="22">
        <v>0.753</v>
      </c>
      <c r="E546" s="22">
        <v>0.54</v>
      </c>
      <c r="G546" s="11">
        <v>2.15</v>
      </c>
      <c r="H546" s="22">
        <v>0.97</v>
      </c>
      <c r="I546" s="80"/>
      <c r="J546" s="11">
        <v>0.65</v>
      </c>
      <c r="K546" s="22">
        <v>0.22</v>
      </c>
      <c r="L546" s="81"/>
      <c r="M546" s="22">
        <v>0.9524936436663719</v>
      </c>
      <c r="N546" s="22">
        <v>0.49543276522703711</v>
      </c>
      <c r="P546" s="22">
        <v>1.28910933848145</v>
      </c>
      <c r="Q546" s="22">
        <v>0.54857895326759298</v>
      </c>
      <c r="S546" s="22">
        <v>1.122833767101425</v>
      </c>
      <c r="T546" s="22">
        <v>0.76918693963901785</v>
      </c>
      <c r="V546" s="22">
        <v>0.85595011725256787</v>
      </c>
      <c r="W546" s="22">
        <v>0.96909084742149165</v>
      </c>
    </row>
    <row r="547" spans="1:23" x14ac:dyDescent="0.35">
      <c r="A547" s="11">
        <v>0.43</v>
      </c>
      <c r="B547" s="24">
        <v>0.11</v>
      </c>
      <c r="D547" s="22">
        <v>0.215</v>
      </c>
      <c r="E547" s="22">
        <v>1.51</v>
      </c>
      <c r="G547" s="11">
        <v>1.61</v>
      </c>
      <c r="H547" s="22">
        <v>0.11</v>
      </c>
      <c r="I547" s="80"/>
      <c r="J547" s="11">
        <v>1.4</v>
      </c>
      <c r="K547" s="22">
        <v>0.43</v>
      </c>
      <c r="L547" s="81"/>
      <c r="M547" s="22">
        <v>0.84666101659233051</v>
      </c>
      <c r="N547" s="22">
        <v>1.0809442150408082</v>
      </c>
      <c r="P547" s="22">
        <v>0.95994528330716056</v>
      </c>
      <c r="Q547" s="22">
        <v>0.96259914735097152</v>
      </c>
      <c r="S547" s="22">
        <v>0.67329306759826157</v>
      </c>
      <c r="T547" s="22">
        <v>0.89582385770557937</v>
      </c>
      <c r="V547" s="22">
        <v>1.2784740358737054</v>
      </c>
      <c r="W547" s="22">
        <v>0.69653404658419704</v>
      </c>
    </row>
    <row r="548" spans="1:23" x14ac:dyDescent="0.35">
      <c r="A548" s="11">
        <v>0.11</v>
      </c>
      <c r="B548" s="24">
        <v>0.43</v>
      </c>
      <c r="D548" s="22">
        <v>1.72</v>
      </c>
      <c r="E548" s="22">
        <v>0.22</v>
      </c>
      <c r="G548" s="11">
        <v>1.18</v>
      </c>
      <c r="H548" s="22">
        <v>3.01</v>
      </c>
      <c r="I548" s="80"/>
      <c r="J548" s="11">
        <v>0.43</v>
      </c>
      <c r="K548" s="22">
        <v>3.44</v>
      </c>
      <c r="L548" s="81"/>
      <c r="M548" s="22">
        <v>0.97895180043488217</v>
      </c>
      <c r="N548" s="22">
        <v>0.58551144981377112</v>
      </c>
      <c r="P548" s="22">
        <v>1.5787434655597787</v>
      </c>
      <c r="Q548" s="22">
        <v>0.93343772498509869</v>
      </c>
      <c r="S548" s="22">
        <v>0.84777512351955275</v>
      </c>
      <c r="T548" s="22">
        <v>1.0827252898359707</v>
      </c>
      <c r="V548" s="22">
        <v>1.150796223308717</v>
      </c>
      <c r="W548" s="22">
        <v>0.98193130114982641</v>
      </c>
    </row>
    <row r="549" spans="1:23" x14ac:dyDescent="0.35">
      <c r="A549" s="11">
        <v>0.75</v>
      </c>
      <c r="B549" s="24">
        <v>0.11</v>
      </c>
      <c r="D549" s="22">
        <v>0.43</v>
      </c>
      <c r="E549" s="22">
        <v>0.22</v>
      </c>
      <c r="G549" s="11">
        <v>1.51</v>
      </c>
      <c r="H549" s="22">
        <v>0.11</v>
      </c>
      <c r="I549" s="80"/>
      <c r="J549" s="11">
        <v>0.54</v>
      </c>
      <c r="K549" s="22">
        <v>1.18</v>
      </c>
      <c r="L549" s="81"/>
      <c r="M549" s="22">
        <v>0.86555969999840943</v>
      </c>
      <c r="N549" s="22">
        <v>1.0809442150408082</v>
      </c>
      <c r="P549" s="22">
        <v>1.0409492343234736</v>
      </c>
      <c r="Q549" s="22">
        <v>1.3629386741515948</v>
      </c>
      <c r="S549" s="22">
        <v>1.1474689231883284</v>
      </c>
      <c r="T549" s="22">
        <v>1.0383412896132851</v>
      </c>
      <c r="V549" s="22">
        <v>0.94970972534108866</v>
      </c>
      <c r="W549" s="22">
        <v>0.87000130827264399</v>
      </c>
    </row>
    <row r="550" spans="1:23" x14ac:dyDescent="0.35">
      <c r="A550" s="11">
        <v>0.43</v>
      </c>
      <c r="B550" s="24">
        <v>1.29</v>
      </c>
      <c r="D550" s="22">
        <v>0.32300000000000001</v>
      </c>
      <c r="E550" s="22">
        <v>3.76</v>
      </c>
      <c r="G550" s="11">
        <v>2.9</v>
      </c>
      <c r="H550" s="22">
        <v>1.94</v>
      </c>
      <c r="I550" s="80"/>
      <c r="J550" s="11">
        <v>0.43</v>
      </c>
      <c r="K550" s="22">
        <v>2.37</v>
      </c>
      <c r="L550" s="81"/>
      <c r="M550" s="22">
        <v>1.0255181563474605</v>
      </c>
      <c r="N550" s="22">
        <v>0.86325406062286769</v>
      </c>
      <c r="P550" s="22">
        <v>0.68391981999957241</v>
      </c>
      <c r="Q550" s="22">
        <v>1.0288423784043121</v>
      </c>
      <c r="S550" s="22">
        <v>0.78119912318552442</v>
      </c>
      <c r="T550" s="22">
        <v>1.0745814365841018</v>
      </c>
      <c r="V550" s="22">
        <v>1.3688418235145792</v>
      </c>
      <c r="W550" s="22">
        <v>1.0187567533518429</v>
      </c>
    </row>
    <row r="551" spans="1:23" x14ac:dyDescent="0.35">
      <c r="A551" s="11">
        <v>0.11</v>
      </c>
      <c r="B551" s="24">
        <v>0.11</v>
      </c>
      <c r="D551" s="22">
        <v>1.613</v>
      </c>
      <c r="E551" s="22">
        <v>2.9</v>
      </c>
      <c r="G551" s="11">
        <v>1.72</v>
      </c>
      <c r="H551" s="22">
        <v>0.22</v>
      </c>
      <c r="I551" s="80"/>
      <c r="J551" s="11">
        <v>0.65</v>
      </c>
      <c r="K551" s="22">
        <v>1.61</v>
      </c>
      <c r="L551" s="81"/>
      <c r="M551" s="22">
        <v>0.96458880104626221</v>
      </c>
      <c r="N551" s="22">
        <v>0.81821471832950066</v>
      </c>
      <c r="P551" s="22">
        <v>0.79912543922277346</v>
      </c>
      <c r="Q551" s="22">
        <v>0.9589989717502464</v>
      </c>
      <c r="S551" s="22">
        <v>0.86528440801107098</v>
      </c>
      <c r="T551" s="22">
        <v>0.99762202335394057</v>
      </c>
      <c r="V551" s="22">
        <v>1.0216647734090232</v>
      </c>
      <c r="W551" s="22">
        <v>1.0514635694523184</v>
      </c>
    </row>
    <row r="552" spans="1:23" x14ac:dyDescent="0.35">
      <c r="A552" s="11">
        <v>0.32</v>
      </c>
      <c r="B552" s="24">
        <v>3.23</v>
      </c>
      <c r="D552" s="22">
        <v>3.87</v>
      </c>
      <c r="E552" s="22">
        <v>0.54</v>
      </c>
      <c r="G552" s="11">
        <v>0.32</v>
      </c>
      <c r="H552" s="22">
        <v>0.32</v>
      </c>
      <c r="I552" s="80"/>
      <c r="J552" s="11">
        <v>0.22</v>
      </c>
      <c r="K552" s="22">
        <v>0.32</v>
      </c>
      <c r="L552" s="81"/>
      <c r="M552" s="22">
        <v>0.90713680349178272</v>
      </c>
      <c r="N552" s="22">
        <v>0.61553767800934911</v>
      </c>
      <c r="P552" s="22">
        <v>1.2659602093687881</v>
      </c>
      <c r="Q552" s="22">
        <v>0.90427630261922609</v>
      </c>
      <c r="S552" s="22">
        <v>0.65150826014951224</v>
      </c>
      <c r="T552" s="22">
        <v>0.81438532518689033</v>
      </c>
      <c r="V552" s="22">
        <v>0.94486426755873609</v>
      </c>
      <c r="W552" s="22">
        <v>0.95285857572718158</v>
      </c>
    </row>
    <row r="553" spans="1:23" x14ac:dyDescent="0.35">
      <c r="A553" s="11">
        <v>0.22</v>
      </c>
      <c r="B553" s="24">
        <v>0.75</v>
      </c>
      <c r="D553" s="22">
        <v>0.53800000000000003</v>
      </c>
      <c r="E553" s="22">
        <v>0.75</v>
      </c>
      <c r="G553" s="11">
        <v>0.11</v>
      </c>
      <c r="H553" s="22">
        <v>0.32</v>
      </c>
      <c r="I553" s="80"/>
      <c r="J553" s="11">
        <v>0.54</v>
      </c>
      <c r="K553" s="22">
        <v>1.72</v>
      </c>
      <c r="L553" s="81"/>
      <c r="M553" s="22">
        <v>0.98348748445234113</v>
      </c>
      <c r="N553" s="22">
        <v>1.2024003080919214</v>
      </c>
      <c r="P553" s="22">
        <v>1.1975568729550128</v>
      </c>
      <c r="Q553" s="22">
        <v>0.94459826934734636</v>
      </c>
      <c r="S553" s="22">
        <v>0.63114862701983998</v>
      </c>
      <c r="T553" s="22">
        <v>0.8211040041196821</v>
      </c>
      <c r="V553" s="22">
        <v>0.72681866735287393</v>
      </c>
      <c r="W553" s="22">
        <v>1.1037944752130791</v>
      </c>
    </row>
    <row r="554" spans="1:23" x14ac:dyDescent="0.35">
      <c r="A554" s="11">
        <v>0.11</v>
      </c>
      <c r="B554" s="24">
        <v>0.54</v>
      </c>
      <c r="D554" s="22">
        <v>0.32300000000000001</v>
      </c>
      <c r="E554" s="22">
        <v>0.22</v>
      </c>
      <c r="G554" s="11">
        <v>1.18</v>
      </c>
      <c r="H554" s="22">
        <v>2.15</v>
      </c>
      <c r="I554" s="80"/>
      <c r="J554" s="11">
        <v>1.08</v>
      </c>
      <c r="K554" s="22">
        <v>1.18</v>
      </c>
      <c r="L554" s="81"/>
      <c r="M554" s="22">
        <v>0.92225575021664574</v>
      </c>
      <c r="N554" s="22">
        <v>1.3307624336280173</v>
      </c>
      <c r="P554" s="22">
        <v>0.74393474726365871</v>
      </c>
      <c r="Q554" s="22">
        <v>1.2506131954089739</v>
      </c>
      <c r="S554" s="22">
        <v>0.81805005915023132</v>
      </c>
      <c r="T554" s="22">
        <v>1.0159456931706456</v>
      </c>
      <c r="V554" s="22">
        <v>0.86975967193227244</v>
      </c>
      <c r="W554" s="22">
        <v>1.0526749330115954</v>
      </c>
    </row>
    <row r="555" spans="1:23" x14ac:dyDescent="0.35">
      <c r="A555" s="11">
        <v>2.4700000000000002</v>
      </c>
      <c r="B555" s="24">
        <v>0.32</v>
      </c>
      <c r="D555" s="22">
        <v>0.32300000000000001</v>
      </c>
      <c r="E555" s="22">
        <v>0.32</v>
      </c>
      <c r="G555" s="11">
        <v>1.08</v>
      </c>
      <c r="H555" s="22">
        <v>0.22</v>
      </c>
      <c r="I555" s="80"/>
      <c r="J555" s="11">
        <v>1.61</v>
      </c>
      <c r="K555" s="22">
        <v>0.22</v>
      </c>
      <c r="L555" s="81"/>
      <c r="M555" s="22">
        <v>0.8693394366796251</v>
      </c>
      <c r="N555" s="22">
        <v>0.88577373176955121</v>
      </c>
      <c r="P555" s="22">
        <v>1.2599479161155771</v>
      </c>
      <c r="Q555" s="22">
        <v>0.76458948931109483</v>
      </c>
      <c r="S555" s="22">
        <v>0.75737835242380802</v>
      </c>
      <c r="T555" s="22">
        <v>0.77366605892754581</v>
      </c>
      <c r="V555" s="22">
        <v>1.0853825432469584</v>
      </c>
      <c r="W555" s="22">
        <v>0.88429539827211112</v>
      </c>
    </row>
    <row r="556" spans="1:23" x14ac:dyDescent="0.35">
      <c r="A556" s="11">
        <v>0.54</v>
      </c>
      <c r="B556" s="24">
        <v>1.18</v>
      </c>
      <c r="D556" s="22">
        <v>0.215</v>
      </c>
      <c r="E556" s="22">
        <v>1.18</v>
      </c>
      <c r="G556" s="11">
        <v>2.15</v>
      </c>
      <c r="H556" s="22">
        <v>0.22</v>
      </c>
      <c r="I556" s="80"/>
      <c r="J556" s="11">
        <v>0.32</v>
      </c>
      <c r="K556" s="22">
        <v>1.83</v>
      </c>
      <c r="L556" s="81"/>
      <c r="M556" s="22">
        <v>0.78618522969287841</v>
      </c>
      <c r="N556" s="22">
        <v>0.72062947669387223</v>
      </c>
      <c r="P556" s="22">
        <v>1.2659602093687881</v>
      </c>
      <c r="Q556" s="22">
        <v>1.3946202194379751</v>
      </c>
      <c r="S556" s="22">
        <v>1.2694231256350652</v>
      </c>
      <c r="T556" s="22">
        <v>0.91618349083525152</v>
      </c>
      <c r="V556" s="22">
        <v>1.1871371566763609</v>
      </c>
      <c r="W556" s="22">
        <v>1.2326835579201374</v>
      </c>
    </row>
    <row r="557" spans="1:23" x14ac:dyDescent="0.35">
      <c r="A557" s="11">
        <v>0.43</v>
      </c>
      <c r="B557" s="24">
        <v>0.75</v>
      </c>
      <c r="D557" s="22">
        <v>0.32300000000000001</v>
      </c>
      <c r="E557" s="22">
        <v>0.43</v>
      </c>
      <c r="G557" s="11">
        <v>0.22</v>
      </c>
      <c r="H557" s="22">
        <v>3.55</v>
      </c>
      <c r="I557" s="80"/>
      <c r="J557" s="11">
        <v>0.43</v>
      </c>
      <c r="K557" s="22">
        <v>0.11</v>
      </c>
      <c r="L557" s="81"/>
      <c r="M557" s="22">
        <v>1.0179586829850289</v>
      </c>
      <c r="N557" s="22">
        <v>0.79119111295348055</v>
      </c>
      <c r="P557" s="22">
        <v>0.79192508802132333</v>
      </c>
      <c r="Q557" s="22">
        <v>1.0792448368144625</v>
      </c>
      <c r="S557" s="22">
        <v>0.73294679266820129</v>
      </c>
      <c r="T557" s="22">
        <v>1.2629080430335702</v>
      </c>
      <c r="V557" s="22">
        <v>0.85401193413962695</v>
      </c>
      <c r="W557" s="22">
        <v>0.8479544914938052</v>
      </c>
    </row>
    <row r="558" spans="1:23" x14ac:dyDescent="0.35">
      <c r="A558" s="11">
        <v>0.11</v>
      </c>
      <c r="B558" s="24">
        <v>1.18</v>
      </c>
      <c r="D558" s="22">
        <v>2.6880000000000002</v>
      </c>
      <c r="E558" s="22">
        <v>0.32</v>
      </c>
      <c r="G558" s="11">
        <v>2.2599999999999998</v>
      </c>
      <c r="H558" s="22">
        <v>0.11</v>
      </c>
      <c r="I558" s="80"/>
      <c r="J558" s="11">
        <v>1.83</v>
      </c>
      <c r="K558" s="22">
        <v>1.29</v>
      </c>
      <c r="L558" s="81"/>
      <c r="M558" s="22">
        <v>0.84666101659233051</v>
      </c>
      <c r="N558" s="22">
        <v>0.7806819330850282</v>
      </c>
      <c r="P558" s="22">
        <v>0.9282637380207801</v>
      </c>
      <c r="Q558" s="22">
        <v>1.2866149514162242</v>
      </c>
      <c r="S558" s="22">
        <v>0.8084810315792853</v>
      </c>
      <c r="T558" s="22">
        <v>1.0587009227429574</v>
      </c>
      <c r="V558" s="22">
        <v>1.0204534089634349</v>
      </c>
      <c r="W558" s="22">
        <v>1.0921653850440209</v>
      </c>
    </row>
    <row r="559" spans="1:23" x14ac:dyDescent="0.35">
      <c r="A559" s="11">
        <v>1.08</v>
      </c>
      <c r="B559" s="24">
        <v>0.54</v>
      </c>
      <c r="D559" s="22">
        <v>0.753</v>
      </c>
      <c r="E559" s="22">
        <v>1.29</v>
      </c>
      <c r="G559" s="11">
        <v>2.04</v>
      </c>
      <c r="H559" s="22">
        <v>1.4</v>
      </c>
      <c r="I559" s="80"/>
      <c r="J559" s="11">
        <v>0.22</v>
      </c>
      <c r="K559" s="22">
        <v>0.54</v>
      </c>
      <c r="L559" s="81"/>
      <c r="M559" s="22">
        <v>0.93737469694150877</v>
      </c>
      <c r="N559" s="22">
        <v>0.71057069024835351</v>
      </c>
      <c r="P559" s="22">
        <v>1.3148145922706267</v>
      </c>
      <c r="Q559" s="22">
        <v>1.0796048543745349</v>
      </c>
      <c r="S559" s="22">
        <v>1.1904277490919368</v>
      </c>
      <c r="T559" s="22">
        <v>1.00698745459359</v>
      </c>
      <c r="V559" s="22">
        <v>1.2477053789557671</v>
      </c>
      <c r="W559" s="22">
        <v>0.9933181186070289</v>
      </c>
    </row>
    <row r="560" spans="1:23" x14ac:dyDescent="0.35">
      <c r="A560" s="11">
        <v>0.22</v>
      </c>
      <c r="B560" s="24">
        <v>0.43</v>
      </c>
      <c r="D560" s="22">
        <v>2.258</v>
      </c>
      <c r="E560" s="22">
        <v>0.43</v>
      </c>
      <c r="G560" s="11">
        <v>2.4700000000000002</v>
      </c>
      <c r="H560" s="22">
        <v>0.11</v>
      </c>
      <c r="I560" s="80"/>
      <c r="J560" s="11">
        <v>0.11</v>
      </c>
      <c r="K560" s="22">
        <v>3.01</v>
      </c>
      <c r="L560" s="81"/>
      <c r="M560" s="22">
        <v>1.0734452174652762</v>
      </c>
      <c r="N560" s="22">
        <v>0.67559013440050519</v>
      </c>
      <c r="P560" s="22">
        <v>1.3988066890355415</v>
      </c>
      <c r="Q560" s="22">
        <v>0.77178984051254496</v>
      </c>
      <c r="S560" s="22">
        <v>1.082521693504674</v>
      </c>
      <c r="T560" s="22">
        <v>0.91618349083525152</v>
      </c>
      <c r="V560" s="22">
        <v>1.041773423205786</v>
      </c>
      <c r="W560" s="22">
        <v>1.8560512455240117</v>
      </c>
    </row>
    <row r="561" spans="1:23" x14ac:dyDescent="0.35">
      <c r="A561" s="11">
        <v>0.11</v>
      </c>
      <c r="B561" s="24">
        <v>3.33</v>
      </c>
      <c r="D561" s="22">
        <v>0.215</v>
      </c>
      <c r="E561" s="22">
        <v>0.43</v>
      </c>
      <c r="G561" s="11">
        <v>0.11</v>
      </c>
      <c r="H561" s="22">
        <v>0.11</v>
      </c>
      <c r="I561" s="80"/>
      <c r="J561" s="11">
        <v>0.11</v>
      </c>
      <c r="K561" s="22">
        <v>2.8</v>
      </c>
      <c r="L561" s="81"/>
      <c r="M561" s="22">
        <v>0.9524936436663719</v>
      </c>
      <c r="N561" s="22">
        <v>0.66057702030271614</v>
      </c>
      <c r="P561" s="22">
        <v>0.6719312352491581</v>
      </c>
      <c r="Q561" s="22">
        <v>1.1516083663890355</v>
      </c>
      <c r="S561" s="22">
        <v>0.69222752640885676</v>
      </c>
      <c r="T561" s="22">
        <v>0.85510459144623485</v>
      </c>
      <c r="V561" s="22">
        <v>0.82372782299992386</v>
      </c>
      <c r="W561" s="22">
        <v>0.88986767064478456</v>
      </c>
    </row>
    <row r="562" spans="1:23" x14ac:dyDescent="0.35">
      <c r="A562" s="11">
        <v>0.54</v>
      </c>
      <c r="B562" s="24">
        <v>0.11</v>
      </c>
      <c r="D562" s="22">
        <v>0.64500000000000002</v>
      </c>
      <c r="E562" s="22">
        <v>0.32</v>
      </c>
      <c r="G562" s="11">
        <v>0.65</v>
      </c>
      <c r="H562" s="22">
        <v>0.43</v>
      </c>
      <c r="I562" s="80"/>
      <c r="J562" s="11">
        <v>0.32</v>
      </c>
      <c r="K562" s="22">
        <v>1.72</v>
      </c>
      <c r="L562" s="81"/>
      <c r="M562" s="22">
        <v>1.1112425842774338</v>
      </c>
      <c r="N562" s="22">
        <v>0.99086553045407422</v>
      </c>
      <c r="P562" s="22">
        <v>1.2359707466147485</v>
      </c>
      <c r="Q562" s="22">
        <v>0.92659739134372121</v>
      </c>
      <c r="S562" s="22">
        <v>0.62768748938779562</v>
      </c>
      <c r="T562" s="22">
        <v>0.84492477488139872</v>
      </c>
      <c r="V562" s="22">
        <v>0.73481367269375553</v>
      </c>
      <c r="W562" s="22">
        <v>1.0977376574166946</v>
      </c>
    </row>
    <row r="563" spans="1:23" x14ac:dyDescent="0.35">
      <c r="A563" s="11">
        <v>1.51</v>
      </c>
      <c r="B563" s="24">
        <v>0.22</v>
      </c>
      <c r="D563" s="22">
        <v>0.32300000000000001</v>
      </c>
      <c r="E563" s="22">
        <v>1.4</v>
      </c>
      <c r="G563" s="11">
        <v>0.54</v>
      </c>
      <c r="H563" s="22">
        <v>1.18</v>
      </c>
      <c r="I563" s="80"/>
      <c r="J563" s="11">
        <v>0.54</v>
      </c>
      <c r="K563" s="22">
        <v>0.11</v>
      </c>
      <c r="L563" s="81"/>
      <c r="M563" s="22">
        <v>0.8693394366796251</v>
      </c>
      <c r="N563" s="22">
        <v>0.78278376905871871</v>
      </c>
      <c r="P563" s="22">
        <v>0.6719312352491581</v>
      </c>
      <c r="Q563" s="22">
        <v>0.88447533681523827</v>
      </c>
      <c r="S563" s="22">
        <v>0.69222752640885676</v>
      </c>
      <c r="T563" s="22">
        <v>1.158666721409648</v>
      </c>
      <c r="V563" s="22">
        <v>1.1483734944175408</v>
      </c>
      <c r="W563" s="22">
        <v>0.8479544914938052</v>
      </c>
    </row>
    <row r="564" spans="1:23" x14ac:dyDescent="0.35">
      <c r="A564" s="11">
        <v>0.11</v>
      </c>
      <c r="B564" s="24">
        <v>0.65</v>
      </c>
      <c r="D564" s="22">
        <v>1.8280000000000001</v>
      </c>
      <c r="E564" s="22">
        <v>0.43</v>
      </c>
      <c r="G564" s="11">
        <v>0.32</v>
      </c>
      <c r="H564" s="22">
        <v>0.65</v>
      </c>
      <c r="I564" s="80"/>
      <c r="J564" s="11">
        <v>1.61</v>
      </c>
      <c r="K564" s="22">
        <v>0.97</v>
      </c>
      <c r="L564" s="81"/>
      <c r="M564" s="22">
        <v>0.84666101659233051</v>
      </c>
      <c r="N564" s="22">
        <v>0.65682374177826897</v>
      </c>
      <c r="P564" s="22">
        <v>0.66134671898302655</v>
      </c>
      <c r="Q564" s="22">
        <v>1.0994058201785226</v>
      </c>
      <c r="S564" s="22">
        <v>0.53606914030427055</v>
      </c>
      <c r="T564" s="22">
        <v>1.0214427941156572</v>
      </c>
      <c r="V564" s="22">
        <v>0.94001880977638352</v>
      </c>
      <c r="W564" s="22">
        <v>1.2893753724942945</v>
      </c>
    </row>
    <row r="565" spans="1:23" x14ac:dyDescent="0.35">
      <c r="A565" s="11">
        <v>0.32</v>
      </c>
      <c r="B565" s="24">
        <v>0.97</v>
      </c>
      <c r="D565" s="22">
        <v>0.215</v>
      </c>
      <c r="E565" s="22">
        <v>1.61</v>
      </c>
      <c r="G565" s="11">
        <v>1.29</v>
      </c>
      <c r="H565" s="22">
        <v>0.22</v>
      </c>
      <c r="I565" s="80"/>
      <c r="J565" s="11">
        <v>0.22</v>
      </c>
      <c r="K565" s="22">
        <v>1.51</v>
      </c>
      <c r="L565" s="81"/>
      <c r="M565" s="22">
        <v>0.97517206375366638</v>
      </c>
      <c r="N565" s="22">
        <v>0.70561636259608318</v>
      </c>
      <c r="P565" s="22">
        <v>0.54592508922378202</v>
      </c>
      <c r="Q565" s="22">
        <v>0.41645250872098427</v>
      </c>
      <c r="S565" s="22">
        <v>0.69568866404090102</v>
      </c>
      <c r="T565" s="22">
        <v>0.85510459144623485</v>
      </c>
      <c r="V565" s="22">
        <v>0.75104595626463644</v>
      </c>
      <c r="W565" s="22">
        <v>1.1474035633470461</v>
      </c>
    </row>
    <row r="566" spans="1:23" x14ac:dyDescent="0.35">
      <c r="A566" s="11">
        <v>0.11</v>
      </c>
      <c r="B566" s="24">
        <v>0.11</v>
      </c>
      <c r="D566" s="22">
        <v>0.43</v>
      </c>
      <c r="E566" s="22">
        <v>0.43</v>
      </c>
      <c r="G566" s="11">
        <v>0.97</v>
      </c>
      <c r="H566" s="22">
        <v>0.65</v>
      </c>
      <c r="I566" s="80"/>
      <c r="J566" s="11">
        <v>0.65</v>
      </c>
      <c r="K566" s="22">
        <v>0.43</v>
      </c>
      <c r="L566" s="81"/>
      <c r="M566" s="22">
        <v>1.1377007410459443</v>
      </c>
      <c r="N566" s="22">
        <v>0.64556390620492721</v>
      </c>
      <c r="P566" s="22">
        <v>1.3379637213832887</v>
      </c>
      <c r="Q566" s="22">
        <v>0.57594028783310314</v>
      </c>
      <c r="S566" s="22">
        <v>1.0768209962283657</v>
      </c>
      <c r="T566" s="22">
        <v>0.9229021697680434</v>
      </c>
      <c r="V566" s="22">
        <v>0.96497291735549895</v>
      </c>
      <c r="W566" s="22">
        <v>0.98120448301426022</v>
      </c>
    </row>
    <row r="567" spans="1:23" x14ac:dyDescent="0.35">
      <c r="A567" s="11">
        <v>1.51</v>
      </c>
      <c r="B567" s="24">
        <v>0.97</v>
      </c>
      <c r="D567" s="22">
        <v>2.258</v>
      </c>
      <c r="E567" s="22">
        <v>0.22</v>
      </c>
      <c r="G567" s="11">
        <v>0.11</v>
      </c>
      <c r="H567" s="22">
        <v>0.11</v>
      </c>
      <c r="I567" s="80"/>
      <c r="J567" s="11">
        <v>1.18</v>
      </c>
      <c r="K567" s="22">
        <v>0.11</v>
      </c>
      <c r="L567" s="81"/>
      <c r="M567" s="22">
        <v>1.1981765279453964</v>
      </c>
      <c r="N567" s="22">
        <v>0.8757149453240326</v>
      </c>
      <c r="P567" s="22">
        <v>1.0010952904234476</v>
      </c>
      <c r="Q567" s="22">
        <v>0.67458509929296906</v>
      </c>
      <c r="S567" s="22">
        <v>0.75330642579787355</v>
      </c>
      <c r="T567" s="22">
        <v>1.1197798221319741</v>
      </c>
      <c r="V567" s="22">
        <v>0.90513151374344569</v>
      </c>
      <c r="W567" s="22">
        <v>1.1144544745347154</v>
      </c>
    </row>
    <row r="568" spans="1:23" x14ac:dyDescent="0.35">
      <c r="A568" s="11">
        <v>1.18</v>
      </c>
      <c r="B568" s="24">
        <v>0.11</v>
      </c>
      <c r="D568" s="22">
        <v>0.215</v>
      </c>
      <c r="E568" s="22">
        <v>0.32</v>
      </c>
      <c r="G568" s="11">
        <v>0.43</v>
      </c>
      <c r="H568" s="22">
        <v>0.75</v>
      </c>
      <c r="I568" s="80"/>
      <c r="J568" s="11">
        <v>1.29</v>
      </c>
      <c r="K568" s="22">
        <v>3.76</v>
      </c>
      <c r="L568" s="81"/>
      <c r="M568" s="22">
        <v>1.0885641641901391</v>
      </c>
      <c r="N568" s="22">
        <v>0.57049833571598219</v>
      </c>
      <c r="P568" s="22">
        <v>1.1219531853397868</v>
      </c>
      <c r="Q568" s="22">
        <v>0.66198448469043136</v>
      </c>
      <c r="S568" s="22">
        <v>0.57515963591324126</v>
      </c>
      <c r="T568" s="22">
        <v>1.1604990883913187</v>
      </c>
      <c r="V568" s="22">
        <v>0.88841468439432969</v>
      </c>
      <c r="W568" s="22">
        <v>1.0853817491120705</v>
      </c>
    </row>
    <row r="569" spans="1:23" x14ac:dyDescent="0.35">
      <c r="A569" s="11">
        <v>0.11</v>
      </c>
      <c r="B569" s="24">
        <v>0.22</v>
      </c>
      <c r="D569" s="22">
        <v>0.53800000000000003</v>
      </c>
      <c r="E569" s="22">
        <v>0.22</v>
      </c>
      <c r="G569" s="11">
        <v>0.32</v>
      </c>
      <c r="H569" s="22">
        <v>2.37</v>
      </c>
      <c r="I569" s="80"/>
      <c r="J569" s="11">
        <v>0.86</v>
      </c>
      <c r="K569" s="22">
        <v>0.43</v>
      </c>
      <c r="L569" s="81"/>
      <c r="M569" s="22">
        <v>0.9524936436663719</v>
      </c>
      <c r="N569" s="22">
        <v>0.7806819330850282</v>
      </c>
      <c r="P569" s="22">
        <v>1.3487642481854636</v>
      </c>
      <c r="Q569" s="22">
        <v>0.84451338764719042</v>
      </c>
      <c r="S569" s="22">
        <v>0.68550884747606489</v>
      </c>
      <c r="T569" s="22">
        <v>1.3549335847796886</v>
      </c>
      <c r="V569" s="22">
        <v>0.89350241506579975</v>
      </c>
      <c r="W569" s="22">
        <v>0.90246585166126403</v>
      </c>
    </row>
    <row r="570" spans="1:23" x14ac:dyDescent="0.35">
      <c r="A570" s="11">
        <v>0.65</v>
      </c>
      <c r="B570" s="24">
        <v>0.54</v>
      </c>
      <c r="D570" s="22">
        <v>2.7949999999999999</v>
      </c>
      <c r="E570" s="22">
        <v>0.22</v>
      </c>
      <c r="G570" s="11">
        <v>0.54</v>
      </c>
      <c r="H570" s="22">
        <v>0.86</v>
      </c>
      <c r="I570" s="80"/>
      <c r="J570" s="11">
        <v>0.65</v>
      </c>
      <c r="K570" s="22">
        <v>0.54</v>
      </c>
      <c r="L570" s="81"/>
      <c r="M570" s="22">
        <v>1.0758642489412544</v>
      </c>
      <c r="N570" s="22">
        <v>1.0509179868452303</v>
      </c>
      <c r="P570" s="22">
        <v>0.80070951648709232</v>
      </c>
      <c r="Q570" s="22">
        <v>1.0421630281269947</v>
      </c>
      <c r="S570" s="22">
        <v>0.75330642579787355</v>
      </c>
      <c r="T570" s="22">
        <v>1.1885953821102664</v>
      </c>
      <c r="V570" s="22">
        <v>0.88017740616433027</v>
      </c>
      <c r="W570" s="22">
        <v>0.91579085081330946</v>
      </c>
    </row>
    <row r="571" spans="1:23" x14ac:dyDescent="0.35">
      <c r="A571" s="11">
        <v>0.11</v>
      </c>
      <c r="B571" s="24">
        <v>0.43</v>
      </c>
      <c r="D571" s="22">
        <v>0.43</v>
      </c>
      <c r="E571" s="22">
        <v>1.29</v>
      </c>
      <c r="G571" s="11">
        <v>2.2599999999999998</v>
      </c>
      <c r="H571" s="22">
        <v>0.65</v>
      </c>
      <c r="I571" s="80"/>
      <c r="J571" s="11">
        <v>0.43</v>
      </c>
      <c r="K571" s="22">
        <v>0.11</v>
      </c>
      <c r="L571" s="81"/>
      <c r="M571" s="22">
        <v>0.77106628296801527</v>
      </c>
      <c r="N571" s="22">
        <v>0.96083930225849623</v>
      </c>
      <c r="P571" s="22">
        <v>0.9059426492962851</v>
      </c>
      <c r="Q571" s="22">
        <v>1.3262168830241996</v>
      </c>
      <c r="S571" s="22">
        <v>0.97237607827314698</v>
      </c>
      <c r="T571" s="22">
        <v>0.96036389472664041</v>
      </c>
      <c r="V571" s="22">
        <v>1.072057534345489</v>
      </c>
      <c r="W571" s="22">
        <v>0.92063630505041705</v>
      </c>
    </row>
    <row r="572" spans="1:23" x14ac:dyDescent="0.35">
      <c r="A572" s="11">
        <v>0.11</v>
      </c>
      <c r="B572" s="24">
        <v>0.22</v>
      </c>
      <c r="D572" s="22">
        <v>5.4829999999999997</v>
      </c>
      <c r="E572" s="22">
        <v>1.29</v>
      </c>
      <c r="G572" s="11">
        <v>0.11</v>
      </c>
      <c r="H572" s="22">
        <v>0.11</v>
      </c>
      <c r="I572" s="80"/>
      <c r="J572" s="11">
        <v>1.18</v>
      </c>
      <c r="K572" s="22">
        <v>0.11</v>
      </c>
      <c r="L572" s="81"/>
      <c r="M572" s="22">
        <v>0.84666101659233051</v>
      </c>
      <c r="N572" s="22">
        <v>0.91324773056850506</v>
      </c>
      <c r="P572" s="22">
        <v>1.1364258912547016</v>
      </c>
      <c r="Q572" s="22">
        <v>0.83659300132559544</v>
      </c>
      <c r="S572" s="22">
        <v>1.0994201890023019</v>
      </c>
      <c r="T572" s="22">
        <v>0.87546422457590711</v>
      </c>
      <c r="V572" s="22">
        <v>1.0526757032160792</v>
      </c>
      <c r="W572" s="22">
        <v>1.0659999321636409</v>
      </c>
    </row>
    <row r="573" spans="1:23" x14ac:dyDescent="0.35">
      <c r="A573" s="11">
        <v>1.72</v>
      </c>
      <c r="B573" s="24">
        <v>0.22</v>
      </c>
      <c r="D573" s="22">
        <v>0.32300000000000001</v>
      </c>
      <c r="E573" s="22">
        <v>1.29</v>
      </c>
      <c r="G573" s="11">
        <v>0.86</v>
      </c>
      <c r="H573" s="22">
        <v>0.11</v>
      </c>
      <c r="I573" s="80"/>
      <c r="J573" s="11">
        <v>0.54</v>
      </c>
      <c r="K573" s="22">
        <v>0.54</v>
      </c>
      <c r="L573" s="81"/>
      <c r="M573" s="22">
        <v>0.87992269938702927</v>
      </c>
      <c r="N573" s="22">
        <v>0.65577282379142365</v>
      </c>
      <c r="P573" s="22">
        <v>0.77993650327090902</v>
      </c>
      <c r="Q573" s="22">
        <v>0.99860090335822183</v>
      </c>
      <c r="S573" s="22">
        <v>1.1503192718264825</v>
      </c>
      <c r="T573" s="22">
        <v>1.7509284491518142</v>
      </c>
      <c r="V573" s="22">
        <v>0.96909155647049861</v>
      </c>
      <c r="W573" s="22">
        <v>1.5311635389259568</v>
      </c>
    </row>
    <row r="574" spans="1:23" x14ac:dyDescent="0.35">
      <c r="A574" s="11">
        <v>4.95</v>
      </c>
      <c r="B574" s="24">
        <v>2.37</v>
      </c>
      <c r="D574" s="22">
        <v>0.753</v>
      </c>
      <c r="E574" s="22">
        <v>0.22</v>
      </c>
      <c r="G574" s="11">
        <v>3.23</v>
      </c>
      <c r="H574" s="22">
        <v>0.22</v>
      </c>
      <c r="I574" s="80"/>
      <c r="J574" s="11">
        <v>0.22</v>
      </c>
      <c r="K574" s="22">
        <v>1.4</v>
      </c>
      <c r="L574" s="81"/>
      <c r="M574" s="22">
        <v>1.1112425842774338</v>
      </c>
      <c r="N574" s="22">
        <v>1.0133852016007578</v>
      </c>
      <c r="P574" s="22">
        <v>0.8313830126052697</v>
      </c>
      <c r="Q574" s="22">
        <v>1.0886052933763475</v>
      </c>
      <c r="S574" s="22">
        <v>1.1625350517042858</v>
      </c>
      <c r="T574" s="22">
        <v>1.6694899166331252</v>
      </c>
      <c r="V574" s="22">
        <v>1.199250801132242</v>
      </c>
      <c r="W574" s="22">
        <v>1.3603612770679188</v>
      </c>
    </row>
    <row r="575" spans="1:23" x14ac:dyDescent="0.35">
      <c r="A575" s="11">
        <v>1.18</v>
      </c>
      <c r="B575" s="24">
        <v>1.18</v>
      </c>
      <c r="D575" s="22">
        <v>0.43</v>
      </c>
      <c r="E575" s="22">
        <v>0.32</v>
      </c>
      <c r="G575" s="11">
        <v>0.43</v>
      </c>
      <c r="H575" s="22">
        <v>0.11</v>
      </c>
      <c r="I575" s="80"/>
      <c r="J575" s="11">
        <v>0.22</v>
      </c>
      <c r="K575" s="22">
        <v>2.8</v>
      </c>
      <c r="L575" s="81"/>
      <c r="M575" s="22">
        <v>0.89579759344813548</v>
      </c>
      <c r="N575" s="22">
        <v>0.70561636259608318</v>
      </c>
      <c r="P575" s="22">
        <v>1.0319487953216611</v>
      </c>
      <c r="Q575" s="22">
        <v>0.50069661777795016</v>
      </c>
      <c r="S575" s="22">
        <v>0.90600367427041539</v>
      </c>
      <c r="T575" s="22">
        <v>1.1197798221319741</v>
      </c>
      <c r="V575" s="22">
        <v>0.87218240082344878</v>
      </c>
      <c r="W575" s="22">
        <v>1.7043885279025481</v>
      </c>
    </row>
    <row r="576" spans="1:23" x14ac:dyDescent="0.35">
      <c r="A576" s="11">
        <v>0.32</v>
      </c>
      <c r="B576" s="24">
        <v>0.86</v>
      </c>
      <c r="D576" s="22">
        <v>1.3979999999999999</v>
      </c>
      <c r="E576" s="22">
        <v>0.75</v>
      </c>
      <c r="G576" s="11">
        <v>0.11</v>
      </c>
      <c r="H576" s="22">
        <v>0.32</v>
      </c>
      <c r="I576" s="80"/>
      <c r="J576" s="11">
        <v>0.65</v>
      </c>
      <c r="K576" s="22">
        <v>0.32</v>
      </c>
      <c r="L576" s="81"/>
      <c r="M576" s="22">
        <v>1.0129694305658241</v>
      </c>
      <c r="N576" s="22">
        <v>1.2911278124098544</v>
      </c>
      <c r="P576" s="22">
        <v>0.68856404652450787</v>
      </c>
      <c r="Q576" s="22">
        <v>1.1156066103817852</v>
      </c>
      <c r="S576" s="22">
        <v>0.77366605892754581</v>
      </c>
      <c r="T576" s="22">
        <v>1.425174319077058</v>
      </c>
      <c r="V576" s="22">
        <v>0.82784646211492352</v>
      </c>
      <c r="W576" s="22">
        <v>0.7430504072604287</v>
      </c>
    </row>
    <row r="577" spans="1:23" x14ac:dyDescent="0.35">
      <c r="A577" s="11">
        <v>0.11</v>
      </c>
      <c r="B577" s="24">
        <v>0.11</v>
      </c>
      <c r="D577" s="22">
        <v>0.32300000000000001</v>
      </c>
      <c r="E577" s="22">
        <v>0.97</v>
      </c>
      <c r="G577" s="11">
        <v>0.11</v>
      </c>
      <c r="H577" s="22">
        <v>2.2599999999999998</v>
      </c>
      <c r="I577" s="80"/>
      <c r="J577" s="11">
        <v>0.11</v>
      </c>
      <c r="K577" s="22">
        <v>1.08</v>
      </c>
      <c r="L577" s="81"/>
      <c r="M577" s="22">
        <v>0.98273153711609795</v>
      </c>
      <c r="N577" s="22">
        <v>0.88577373176955121</v>
      </c>
      <c r="P577" s="22">
        <v>0.62394089449149348</v>
      </c>
      <c r="Q577" s="22">
        <v>0.76458948931109483</v>
      </c>
      <c r="S577" s="22">
        <v>1.2826568871693522</v>
      </c>
      <c r="T577" s="22">
        <v>1.6878135864498303</v>
      </c>
      <c r="V577" s="22">
        <v>0.79950053408816135</v>
      </c>
      <c r="W577" s="22">
        <v>1.0272362982667811</v>
      </c>
    </row>
    <row r="578" spans="1:23" x14ac:dyDescent="0.35">
      <c r="A578" s="11">
        <v>0.11</v>
      </c>
      <c r="B578" s="24">
        <v>0.75</v>
      </c>
      <c r="D578" s="22">
        <v>0.32300000000000001</v>
      </c>
      <c r="E578" s="22">
        <v>0.32</v>
      </c>
      <c r="G578" s="11">
        <v>0.11</v>
      </c>
      <c r="H578" s="22">
        <v>1.08</v>
      </c>
      <c r="I578" s="80"/>
      <c r="J578" s="11">
        <v>2.37</v>
      </c>
      <c r="K578" s="22">
        <v>0.43</v>
      </c>
      <c r="L578" s="81"/>
      <c r="M578" s="22">
        <v>1.0205289039282557</v>
      </c>
      <c r="N578" s="22">
        <v>0.60803112096045464</v>
      </c>
      <c r="P578" s="22">
        <v>0.99594703931441086</v>
      </c>
      <c r="Q578" s="22">
        <v>1.0526035373690972</v>
      </c>
      <c r="S578" s="22">
        <v>0.65150826014951224</v>
      </c>
      <c r="T578" s="22">
        <v>1.5961952373663051</v>
      </c>
      <c r="V578" s="22">
        <v>1.1486157673066584</v>
      </c>
      <c r="W578" s="22">
        <v>0.87823858047572678</v>
      </c>
    </row>
    <row r="579" spans="1:23" x14ac:dyDescent="0.35">
      <c r="A579" s="11">
        <v>1.08</v>
      </c>
      <c r="B579" s="24">
        <v>1.51</v>
      </c>
      <c r="D579" s="22">
        <v>1.3979999999999999</v>
      </c>
      <c r="E579" s="22">
        <v>0.22</v>
      </c>
      <c r="G579" s="11">
        <v>2.04</v>
      </c>
      <c r="H579" s="22">
        <v>3.23</v>
      </c>
      <c r="I579" s="80"/>
      <c r="J579" s="11">
        <v>4.5199999999999996</v>
      </c>
      <c r="K579" s="22">
        <v>2.4700000000000002</v>
      </c>
      <c r="L579" s="81"/>
      <c r="M579" s="22">
        <v>0.90607847722104229</v>
      </c>
      <c r="N579" s="22">
        <v>0.95078051581297762</v>
      </c>
      <c r="P579" s="22">
        <v>0.94885674245692742</v>
      </c>
      <c r="Q579" s="22">
        <v>1.3445777785878972</v>
      </c>
      <c r="S579" s="22">
        <v>0.85082906848900364</v>
      </c>
      <c r="T579" s="22">
        <v>1.2669799696595045</v>
      </c>
      <c r="V579" s="22">
        <v>1.3993682075434</v>
      </c>
      <c r="W579" s="22">
        <v>1.1282640191104716</v>
      </c>
    </row>
    <row r="580" spans="1:23" x14ac:dyDescent="0.35">
      <c r="A580" s="11">
        <v>2.37</v>
      </c>
      <c r="B580" s="24">
        <v>0.97</v>
      </c>
      <c r="D580" s="22">
        <v>1.613</v>
      </c>
      <c r="E580" s="22">
        <v>0.97</v>
      </c>
      <c r="G580" s="11">
        <v>0.22</v>
      </c>
      <c r="H580" s="22">
        <v>0.22</v>
      </c>
      <c r="I580" s="80"/>
      <c r="J580" s="11">
        <v>1.83</v>
      </c>
      <c r="K580" s="22">
        <v>2.37</v>
      </c>
      <c r="L580" s="81"/>
      <c r="M580" s="22">
        <v>0.90713680349178272</v>
      </c>
      <c r="N580" s="22">
        <v>0.89898527217560564</v>
      </c>
      <c r="P580" s="22">
        <v>1.2335586289622631</v>
      </c>
      <c r="Q580" s="22">
        <v>1.0886052933763475</v>
      </c>
      <c r="S580" s="22">
        <v>0.6718678932791845</v>
      </c>
      <c r="T580" s="22">
        <v>1.832366981670503</v>
      </c>
      <c r="V580" s="22">
        <v>1.1386825788528359</v>
      </c>
      <c r="W580" s="22">
        <v>1.4766521787584979</v>
      </c>
    </row>
    <row r="581" spans="1:23" x14ac:dyDescent="0.35">
      <c r="A581" s="11">
        <v>0.43</v>
      </c>
      <c r="B581" s="24">
        <v>0.43</v>
      </c>
      <c r="D581" s="22">
        <v>0.32300000000000001</v>
      </c>
      <c r="E581" s="22">
        <v>0.32</v>
      </c>
      <c r="G581" s="11">
        <v>0.65</v>
      </c>
      <c r="H581" s="22">
        <v>0.22</v>
      </c>
      <c r="I581" s="80"/>
      <c r="J581" s="11">
        <v>0.11</v>
      </c>
      <c r="K581" s="22">
        <v>3.23</v>
      </c>
      <c r="L581" s="81"/>
      <c r="M581" s="22">
        <v>0.90713680349178272</v>
      </c>
      <c r="N581" s="22">
        <v>0.76521842556430553</v>
      </c>
      <c r="P581" s="22">
        <v>1.367953184137328</v>
      </c>
      <c r="Q581" s="22">
        <v>0.9878003765560468</v>
      </c>
      <c r="S581" s="22">
        <v>1.3268372910607411</v>
      </c>
      <c r="T581" s="22">
        <v>1.1706789049561548</v>
      </c>
      <c r="V581" s="22">
        <v>1.2355917344998857</v>
      </c>
      <c r="W581" s="22">
        <v>1.2598181016479391</v>
      </c>
    </row>
    <row r="582" spans="1:23" x14ac:dyDescent="0.35">
      <c r="A582" s="11">
        <v>0.86</v>
      </c>
      <c r="B582" s="24">
        <v>2.2599999999999998</v>
      </c>
      <c r="D582" s="22">
        <v>1.3979999999999999</v>
      </c>
      <c r="E582" s="22">
        <v>0.22</v>
      </c>
      <c r="G582" s="11">
        <v>2.4700000000000002</v>
      </c>
      <c r="H582" s="22">
        <v>2.04</v>
      </c>
      <c r="I582" s="80"/>
      <c r="J582" s="11">
        <v>0.43</v>
      </c>
      <c r="K582" s="22">
        <v>0.43</v>
      </c>
      <c r="L582" s="81"/>
      <c r="M582" s="22">
        <v>0.77862575633044684</v>
      </c>
      <c r="N582" s="22">
        <v>0.76566881898723915</v>
      </c>
      <c r="P582" s="22">
        <v>0.94608460724436927</v>
      </c>
      <c r="Q582" s="22">
        <v>0.81859212332197029</v>
      </c>
      <c r="S582" s="22">
        <v>0.8559189767714217</v>
      </c>
      <c r="T582" s="22">
        <v>1.3158430891707178</v>
      </c>
      <c r="V582" s="22">
        <v>1.0599438898896079</v>
      </c>
      <c r="W582" s="22">
        <v>0.77527267793719323</v>
      </c>
    </row>
    <row r="583" spans="1:23" x14ac:dyDescent="0.35">
      <c r="A583" s="11">
        <v>1.18</v>
      </c>
      <c r="B583" s="24">
        <v>0.22</v>
      </c>
      <c r="D583" s="22">
        <v>1.1830000000000001</v>
      </c>
      <c r="E583" s="22">
        <v>0.22</v>
      </c>
      <c r="G583" s="11">
        <v>2.04</v>
      </c>
      <c r="H583" s="22">
        <v>1.61</v>
      </c>
      <c r="I583" s="80"/>
      <c r="J583" s="11">
        <v>0.11</v>
      </c>
      <c r="K583" s="22">
        <v>0.75</v>
      </c>
      <c r="L583" s="81"/>
      <c r="M583" s="22">
        <v>0.89201785676691969</v>
      </c>
      <c r="N583" s="22">
        <v>0.58551144981377112</v>
      </c>
      <c r="P583" s="22">
        <v>0.7635557042876101</v>
      </c>
      <c r="Q583" s="22">
        <v>0.98960046435640925</v>
      </c>
      <c r="S583" s="22">
        <v>0.85612257310271833</v>
      </c>
      <c r="T583" s="22">
        <v>1.4021679336405284</v>
      </c>
      <c r="V583" s="22">
        <v>0.96909155647049861</v>
      </c>
      <c r="W583" s="22">
        <v>0.88259948928912346</v>
      </c>
    </row>
    <row r="584" spans="1:23" x14ac:dyDescent="0.35">
      <c r="A584" s="11">
        <v>0.75</v>
      </c>
      <c r="B584" s="24">
        <v>0.43</v>
      </c>
      <c r="D584" s="22">
        <v>0.215</v>
      </c>
      <c r="E584" s="22">
        <v>0.32</v>
      </c>
      <c r="G584" s="11">
        <v>0.65</v>
      </c>
      <c r="H584" s="22">
        <v>1.83</v>
      </c>
      <c r="I584" s="80"/>
      <c r="J584" s="11">
        <v>0.22</v>
      </c>
      <c r="K584" s="22">
        <v>3.76</v>
      </c>
      <c r="L584" s="81"/>
      <c r="M584" s="22">
        <v>0.92981522357907731</v>
      </c>
      <c r="N584" s="22">
        <v>0.57049833571598219</v>
      </c>
      <c r="P584" s="22">
        <v>0.79793738127453417</v>
      </c>
      <c r="Q584" s="22">
        <v>0.93019756694444633</v>
      </c>
      <c r="S584" s="22">
        <v>0.7905645544251737</v>
      </c>
      <c r="T584" s="22">
        <v>1.4538814017898958</v>
      </c>
      <c r="V584" s="22">
        <v>0.82372782299992386</v>
      </c>
      <c r="W584" s="22">
        <v>1.2210544677510793</v>
      </c>
    </row>
    <row r="585" spans="1:23" x14ac:dyDescent="0.35">
      <c r="A585" s="11">
        <v>0.32</v>
      </c>
      <c r="B585" s="24">
        <v>0.11</v>
      </c>
      <c r="D585" s="22">
        <v>1.1830000000000001</v>
      </c>
      <c r="E585" s="22">
        <v>1.83</v>
      </c>
      <c r="G585" s="11">
        <v>0.43</v>
      </c>
      <c r="H585" s="22">
        <v>4.95</v>
      </c>
      <c r="I585" s="80"/>
      <c r="J585" s="11">
        <v>0.22</v>
      </c>
      <c r="K585" s="22">
        <v>0.54</v>
      </c>
      <c r="L585" s="81"/>
      <c r="M585" s="22">
        <v>0.93737469694150877</v>
      </c>
      <c r="N585" s="22">
        <v>0.73564259079166117</v>
      </c>
      <c r="P585" s="22">
        <v>1.0450534345083002</v>
      </c>
      <c r="Q585" s="22">
        <v>1.2866149514162242</v>
      </c>
      <c r="S585" s="22">
        <v>0.78384587549238194</v>
      </c>
      <c r="T585" s="22">
        <v>1.6246987237478461</v>
      </c>
      <c r="V585" s="22">
        <v>1.8655012462057099</v>
      </c>
      <c r="W585" s="22">
        <v>0.85764539996802003</v>
      </c>
    </row>
    <row r="586" spans="1:23" x14ac:dyDescent="0.35">
      <c r="A586" s="11">
        <v>0.65</v>
      </c>
      <c r="B586" s="24">
        <v>0.22</v>
      </c>
      <c r="D586" s="22">
        <v>0.753</v>
      </c>
      <c r="E586" s="22">
        <v>0.43</v>
      </c>
      <c r="G586" s="11">
        <v>1.61</v>
      </c>
      <c r="H586" s="22">
        <v>1.94</v>
      </c>
      <c r="I586" s="80"/>
      <c r="J586" s="11">
        <v>0.43</v>
      </c>
      <c r="K586" s="22">
        <v>1.61</v>
      </c>
      <c r="L586" s="81"/>
      <c r="M586" s="22">
        <v>0.82897184892424081</v>
      </c>
      <c r="N586" s="22">
        <v>0.63055079210713816</v>
      </c>
      <c r="P586" s="22">
        <v>0.75937950059076909</v>
      </c>
      <c r="Q586" s="22">
        <v>1.2830147758154993</v>
      </c>
      <c r="S586" s="22">
        <v>0.792600517738141</v>
      </c>
      <c r="T586" s="22">
        <v>1.1401394552616464</v>
      </c>
      <c r="V586" s="22">
        <v>0.76921642294845827</v>
      </c>
      <c r="W586" s="22">
        <v>1.2033685597856372</v>
      </c>
    </row>
    <row r="587" spans="1:23" x14ac:dyDescent="0.35">
      <c r="A587" s="11">
        <v>0.11</v>
      </c>
      <c r="B587" s="24">
        <v>1.83</v>
      </c>
      <c r="D587" s="22">
        <v>0.53800000000000003</v>
      </c>
      <c r="E587" s="22">
        <v>0.54</v>
      </c>
      <c r="G587" s="11">
        <v>0.65</v>
      </c>
      <c r="H587" s="22">
        <v>0.11</v>
      </c>
      <c r="I587" s="80"/>
      <c r="J587" s="11">
        <v>0.43</v>
      </c>
      <c r="K587" s="22">
        <v>0.54</v>
      </c>
      <c r="L587" s="81"/>
      <c r="M587" s="22">
        <v>0.86177996331719353</v>
      </c>
      <c r="N587" s="22">
        <v>0.82572127537839524</v>
      </c>
      <c r="P587" s="22">
        <v>0.95274493210571032</v>
      </c>
      <c r="Q587" s="22">
        <v>1.205611000399911</v>
      </c>
      <c r="S587" s="22">
        <v>0.71258715953852902</v>
      </c>
      <c r="T587" s="22">
        <v>1.0179816564836128</v>
      </c>
      <c r="V587" s="22">
        <v>0.69653455621317084</v>
      </c>
      <c r="W587" s="22">
        <v>0.99816357284413637</v>
      </c>
    </row>
    <row r="588" spans="1:23" x14ac:dyDescent="0.35">
      <c r="A588" s="11">
        <v>0.11</v>
      </c>
      <c r="B588" s="24">
        <v>0.22</v>
      </c>
      <c r="D588" s="22">
        <v>0.43</v>
      </c>
      <c r="E588" s="22">
        <v>0.22</v>
      </c>
      <c r="G588" s="11">
        <v>1.51</v>
      </c>
      <c r="H588" s="22">
        <v>2.8</v>
      </c>
      <c r="I588" s="80"/>
      <c r="J588" s="11">
        <v>0.11</v>
      </c>
      <c r="K588" s="22">
        <v>0.22</v>
      </c>
      <c r="L588" s="81"/>
      <c r="M588" s="22">
        <v>1.0091896938846083</v>
      </c>
      <c r="N588" s="22">
        <v>0.84073438947618417</v>
      </c>
      <c r="P588" s="22">
        <v>1.2839610873724132</v>
      </c>
      <c r="Q588" s="22">
        <v>0.89851602165806588</v>
      </c>
      <c r="S588" s="22">
        <v>0.86528440801107098</v>
      </c>
      <c r="T588" s="22">
        <v>1.3970780253581103</v>
      </c>
      <c r="V588" s="22">
        <v>0.77527324517639884</v>
      </c>
      <c r="W588" s="22">
        <v>1.126568110127484</v>
      </c>
    </row>
    <row r="589" spans="1:23" x14ac:dyDescent="0.35">
      <c r="A589" s="11">
        <v>0.65</v>
      </c>
      <c r="B589" s="24">
        <v>0.11</v>
      </c>
      <c r="D589" s="22">
        <v>0.64500000000000002</v>
      </c>
      <c r="E589" s="22">
        <v>1.94</v>
      </c>
      <c r="G589" s="11">
        <v>1.72</v>
      </c>
      <c r="H589" s="22">
        <v>1.72</v>
      </c>
      <c r="I589" s="80"/>
      <c r="J589" s="11">
        <v>0.54</v>
      </c>
      <c r="K589" s="22">
        <v>0.43</v>
      </c>
      <c r="L589" s="81"/>
      <c r="M589" s="22">
        <v>0.86177996331719353</v>
      </c>
      <c r="N589" s="22">
        <v>0.68955233051144893</v>
      </c>
      <c r="P589" s="22">
        <v>1.3019619653760384</v>
      </c>
      <c r="Q589" s="22">
        <v>1.1004858728587401</v>
      </c>
      <c r="S589" s="22">
        <v>1.1197798221319741</v>
      </c>
      <c r="T589" s="22">
        <v>0.97095090395406991</v>
      </c>
      <c r="V589" s="22">
        <v>1.2937372278881156</v>
      </c>
      <c r="W589" s="22">
        <v>0.89035221606849546</v>
      </c>
    </row>
    <row r="590" spans="1:23" x14ac:dyDescent="0.35">
      <c r="A590" s="11">
        <v>0.11</v>
      </c>
      <c r="B590" s="24">
        <v>0.65</v>
      </c>
      <c r="D590" s="22">
        <v>0.43</v>
      </c>
      <c r="E590" s="22">
        <v>1.4</v>
      </c>
      <c r="G590" s="11">
        <v>0.54</v>
      </c>
      <c r="H590" s="22">
        <v>0.22</v>
      </c>
      <c r="I590" s="80"/>
      <c r="J590" s="11">
        <v>0.54</v>
      </c>
      <c r="K590" s="22">
        <v>0.11</v>
      </c>
      <c r="L590" s="81"/>
      <c r="M590" s="22">
        <v>0.86177996331719353</v>
      </c>
      <c r="N590" s="22">
        <v>0.81070816128060619</v>
      </c>
      <c r="P590" s="22">
        <v>0.89694221029447252</v>
      </c>
      <c r="Q590" s="22">
        <v>0.58458070927484329</v>
      </c>
      <c r="S590" s="22">
        <v>0.6718678932791845</v>
      </c>
      <c r="T590" s="22">
        <v>0.72276697610336516</v>
      </c>
      <c r="V590" s="22">
        <v>1.2598190234116482</v>
      </c>
      <c r="W590" s="22">
        <v>1.0417726609781035</v>
      </c>
    </row>
    <row r="591" spans="1:23" x14ac:dyDescent="0.35">
      <c r="A591" s="11">
        <v>3.12</v>
      </c>
      <c r="B591" s="24">
        <v>0.22</v>
      </c>
      <c r="D591" s="22">
        <v>0.753</v>
      </c>
      <c r="E591" s="22">
        <v>0.22</v>
      </c>
      <c r="G591" s="11">
        <v>2.2599999999999998</v>
      </c>
      <c r="H591" s="22">
        <v>0.75</v>
      </c>
      <c r="I591" s="80"/>
      <c r="J591" s="11">
        <v>0.86</v>
      </c>
      <c r="K591" s="22">
        <v>0.43</v>
      </c>
      <c r="L591" s="81"/>
      <c r="M591" s="22">
        <v>0.76350680960558381</v>
      </c>
      <c r="N591" s="22">
        <v>1.1920412593644469</v>
      </c>
      <c r="P591" s="22">
        <v>0.93424002951798391</v>
      </c>
      <c r="Q591" s="22">
        <v>0.84847358080798796</v>
      </c>
      <c r="S591" s="22">
        <v>1.1759724095698696</v>
      </c>
      <c r="T591" s="22">
        <v>1.3089208139066295</v>
      </c>
      <c r="V591" s="22">
        <v>1.1931939789043013</v>
      </c>
      <c r="W591" s="22">
        <v>0.85401130929018942</v>
      </c>
    </row>
    <row r="592" spans="1:23" x14ac:dyDescent="0.35">
      <c r="A592" s="11">
        <v>0.22</v>
      </c>
      <c r="B592" s="24">
        <v>0.11</v>
      </c>
      <c r="D592" s="22">
        <v>1.075</v>
      </c>
      <c r="E592" s="22">
        <v>1.72</v>
      </c>
      <c r="G592" s="11">
        <v>0.65</v>
      </c>
      <c r="H592" s="22">
        <v>0.43</v>
      </c>
      <c r="I592" s="80"/>
      <c r="J592" s="11">
        <v>0.86</v>
      </c>
      <c r="K592" s="22">
        <v>0.65</v>
      </c>
      <c r="L592" s="81"/>
      <c r="M592" s="22">
        <v>0.97834704256588756</v>
      </c>
      <c r="N592" s="22">
        <v>0.71312291964497765</v>
      </c>
      <c r="P592" s="22">
        <v>0.8447396640839594</v>
      </c>
      <c r="Q592" s="22">
        <v>0.86071417785045323</v>
      </c>
      <c r="S592" s="22">
        <v>0.76348624236270968</v>
      </c>
      <c r="T592" s="22">
        <v>0.86528440801107098</v>
      </c>
      <c r="V592" s="22">
        <v>1.1568530455366577</v>
      </c>
      <c r="W592" s="22">
        <v>0.92063630505041705</v>
      </c>
    </row>
    <row r="593" spans="1:23" x14ac:dyDescent="0.35">
      <c r="A593" s="11">
        <v>0.11</v>
      </c>
      <c r="B593" s="24">
        <v>0.11</v>
      </c>
      <c r="D593" s="22">
        <v>0.215</v>
      </c>
      <c r="E593" s="22">
        <v>4.5199999999999996</v>
      </c>
      <c r="G593" s="11">
        <v>2.58</v>
      </c>
      <c r="H593" s="22">
        <v>0.22</v>
      </c>
      <c r="I593" s="80"/>
      <c r="J593" s="11">
        <v>0.11</v>
      </c>
      <c r="K593" s="22">
        <v>0.11</v>
      </c>
      <c r="L593" s="81"/>
      <c r="M593" s="22">
        <v>0.82398259650503591</v>
      </c>
      <c r="N593" s="22">
        <v>0.82572127537839524</v>
      </c>
      <c r="P593" s="22">
        <v>0.88794177129265994</v>
      </c>
      <c r="Q593" s="22">
        <v>1.029562413524457</v>
      </c>
      <c r="S593" s="22">
        <v>1.0257183170728883</v>
      </c>
      <c r="T593" s="22">
        <v>1.0485211061781212</v>
      </c>
      <c r="V593" s="22">
        <v>0.92063697864697369</v>
      </c>
      <c r="W593" s="22">
        <v>0.75104540675165599</v>
      </c>
    </row>
    <row r="594" spans="1:23" x14ac:dyDescent="0.35">
      <c r="A594" s="11">
        <v>0.22</v>
      </c>
      <c r="B594" s="24">
        <v>0.32</v>
      </c>
      <c r="D594" s="22">
        <v>0.32300000000000001</v>
      </c>
      <c r="E594" s="22">
        <v>7.74</v>
      </c>
      <c r="G594" s="11">
        <v>2.37</v>
      </c>
      <c r="H594" s="22">
        <v>3.12</v>
      </c>
      <c r="I594" s="80"/>
      <c r="J594" s="11">
        <v>0.86</v>
      </c>
      <c r="K594" s="22">
        <v>0.75</v>
      </c>
      <c r="L594" s="81"/>
      <c r="M594" s="22">
        <v>0.74082838951828922</v>
      </c>
      <c r="N594" s="22">
        <v>0.57049833571598219</v>
      </c>
      <c r="P594" s="22">
        <v>0.79192508802132333</v>
      </c>
      <c r="Q594" s="22">
        <v>1.2531333183294815</v>
      </c>
      <c r="S594" s="22">
        <v>1.1837090701591451</v>
      </c>
      <c r="T594" s="22">
        <v>1.3296876396988953</v>
      </c>
      <c r="V594" s="22">
        <v>1.4022754822128116</v>
      </c>
      <c r="W594" s="22">
        <v>0.79949994912273059</v>
      </c>
    </row>
    <row r="595" spans="1:23" x14ac:dyDescent="0.35">
      <c r="A595" s="11">
        <v>0.11</v>
      </c>
      <c r="B595" s="24">
        <v>0.32</v>
      </c>
      <c r="D595" s="22">
        <v>0.215</v>
      </c>
      <c r="E595" s="22">
        <v>0.43</v>
      </c>
      <c r="G595" s="11">
        <v>0.22</v>
      </c>
      <c r="H595" s="22">
        <v>2.8</v>
      </c>
      <c r="I595" s="80"/>
      <c r="J595" s="11">
        <v>0.65</v>
      </c>
      <c r="K595" s="22">
        <v>0.43</v>
      </c>
      <c r="L595" s="81"/>
      <c r="M595" s="22">
        <v>1.036706176923859</v>
      </c>
      <c r="N595" s="22">
        <v>0.82572127537839524</v>
      </c>
      <c r="P595" s="22">
        <v>0.88794177129265994</v>
      </c>
      <c r="Q595" s="22">
        <v>1.0976057323781601</v>
      </c>
      <c r="S595" s="22">
        <v>0.89582385770557937</v>
      </c>
      <c r="T595" s="22">
        <v>1.1558163727714941</v>
      </c>
      <c r="V595" s="22">
        <v>1.167028506879598</v>
      </c>
      <c r="W595" s="22">
        <v>1.090227203349178</v>
      </c>
    </row>
    <row r="596" spans="1:23" x14ac:dyDescent="0.35">
      <c r="A596" s="11">
        <v>0.43</v>
      </c>
      <c r="B596" s="24">
        <v>0.11</v>
      </c>
      <c r="D596" s="22">
        <v>1.72</v>
      </c>
      <c r="E596" s="22">
        <v>0.22</v>
      </c>
      <c r="G596" s="11">
        <v>0.75</v>
      </c>
      <c r="H596" s="22">
        <v>0.43</v>
      </c>
      <c r="I596" s="80"/>
      <c r="J596" s="11">
        <v>0.43</v>
      </c>
      <c r="K596" s="22">
        <v>0.86</v>
      </c>
      <c r="L596" s="81"/>
      <c r="M596" s="22">
        <v>0.68035260261883701</v>
      </c>
      <c r="N596" s="22">
        <v>0.64556390620492721</v>
      </c>
      <c r="P596" s="22">
        <v>1.4999716234159151</v>
      </c>
      <c r="Q596" s="22">
        <v>1.4259417471642828</v>
      </c>
      <c r="S596" s="22">
        <v>0.97441204158611427</v>
      </c>
      <c r="T596" s="22">
        <v>1.0485211061781212</v>
      </c>
      <c r="V596" s="22">
        <v>1.0660007121175485</v>
      </c>
      <c r="W596" s="22">
        <v>0.85401130929018942</v>
      </c>
    </row>
    <row r="597" spans="1:23" x14ac:dyDescent="0.35">
      <c r="A597" s="11">
        <v>0.22</v>
      </c>
      <c r="B597" s="24">
        <v>0.11</v>
      </c>
      <c r="D597" s="22">
        <v>0.32300000000000001</v>
      </c>
      <c r="E597" s="22">
        <v>1.4</v>
      </c>
      <c r="G597" s="11">
        <v>0.11</v>
      </c>
      <c r="H597" s="22">
        <v>1.94</v>
      </c>
      <c r="I597" s="80"/>
      <c r="J597" s="11">
        <v>0.54</v>
      </c>
      <c r="K597" s="22">
        <v>3.01</v>
      </c>
      <c r="L597" s="81"/>
      <c r="M597" s="22">
        <v>0.74082838951828922</v>
      </c>
      <c r="N597" s="22">
        <v>1.1334901143830698</v>
      </c>
      <c r="P597" s="22">
        <v>0.50391103996332087</v>
      </c>
      <c r="Q597" s="22">
        <v>1.1134465050213502</v>
      </c>
      <c r="S597" s="22">
        <v>0.85510459144623485</v>
      </c>
      <c r="T597" s="22">
        <v>1.0236823537599211</v>
      </c>
      <c r="V597" s="22">
        <v>0.88671877417050626</v>
      </c>
      <c r="W597" s="22">
        <v>1.1498262904655998</v>
      </c>
    </row>
    <row r="598" spans="1:23" x14ac:dyDescent="0.35">
      <c r="A598" s="11">
        <v>0.11</v>
      </c>
      <c r="B598" s="24">
        <v>0.22</v>
      </c>
      <c r="D598" s="22">
        <v>0.53800000000000003</v>
      </c>
      <c r="E598" s="22">
        <v>0.22</v>
      </c>
      <c r="G598" s="11">
        <v>2.15</v>
      </c>
      <c r="H598" s="22">
        <v>0.75</v>
      </c>
      <c r="I598" s="80"/>
      <c r="J598" s="11">
        <v>0.22</v>
      </c>
      <c r="K598" s="22">
        <v>1.18</v>
      </c>
      <c r="L598" s="81"/>
      <c r="M598" s="22">
        <v>0.87689891004205667</v>
      </c>
      <c r="N598" s="22">
        <v>0.90529078009667685</v>
      </c>
      <c r="P598" s="22">
        <v>1.0895516049332616</v>
      </c>
      <c r="Q598" s="22">
        <v>1.0284823608442395</v>
      </c>
      <c r="S598" s="22">
        <v>1.0576829410864739</v>
      </c>
      <c r="T598" s="22">
        <v>0.85225424280808071</v>
      </c>
      <c r="V598" s="22">
        <v>1.1023416454851922</v>
      </c>
      <c r="W598" s="22">
        <v>0.92499721386381373</v>
      </c>
    </row>
    <row r="599" spans="1:23" x14ac:dyDescent="0.35">
      <c r="A599" s="11">
        <v>0.11</v>
      </c>
      <c r="B599" s="24">
        <v>0.11</v>
      </c>
      <c r="D599" s="22">
        <v>0.43</v>
      </c>
      <c r="E599" s="22">
        <v>0.22</v>
      </c>
      <c r="G599" s="11">
        <v>1.51</v>
      </c>
      <c r="H599" s="22">
        <v>0.97</v>
      </c>
      <c r="I599" s="80"/>
      <c r="J599" s="11">
        <v>1.4</v>
      </c>
      <c r="K599" s="22">
        <v>0.43</v>
      </c>
      <c r="L599" s="81"/>
      <c r="M599" s="22">
        <v>0.99029101047852941</v>
      </c>
      <c r="N599" s="22">
        <v>0.71357331306791139</v>
      </c>
      <c r="P599" s="22">
        <v>0.9419444053035354</v>
      </c>
      <c r="Q599" s="22">
        <v>1.2326123174053487</v>
      </c>
      <c r="S599" s="22">
        <v>1.349640080165974</v>
      </c>
      <c r="T599" s="22">
        <v>0.97054371129147654</v>
      </c>
      <c r="V599" s="22">
        <v>1.0286906871934343</v>
      </c>
      <c r="W599" s="22">
        <v>0.769215860140809</v>
      </c>
    </row>
    <row r="600" spans="1:23" x14ac:dyDescent="0.35">
      <c r="A600" s="11">
        <v>0.11</v>
      </c>
      <c r="B600" s="24">
        <v>0.11</v>
      </c>
      <c r="D600" s="22">
        <v>0.32300000000000001</v>
      </c>
      <c r="E600" s="22">
        <v>1.08</v>
      </c>
      <c r="G600" s="11">
        <v>1.94</v>
      </c>
      <c r="H600" s="22">
        <v>0.22</v>
      </c>
      <c r="I600" s="80"/>
      <c r="J600" s="11">
        <v>1.61</v>
      </c>
      <c r="K600" s="22">
        <v>0.54</v>
      </c>
      <c r="L600" s="81"/>
      <c r="M600" s="22">
        <v>1.0583262707404133</v>
      </c>
      <c r="N600" s="22">
        <v>0.83322783242728971</v>
      </c>
      <c r="P600" s="22">
        <v>1.1159408920865761</v>
      </c>
      <c r="Q600" s="22">
        <v>0.27856578321321568</v>
      </c>
      <c r="S600" s="22">
        <v>0.8042055086220542</v>
      </c>
      <c r="T600" s="22">
        <v>1.0383412896132851</v>
      </c>
      <c r="V600" s="22">
        <v>1.2096685353643</v>
      </c>
      <c r="W600" s="22">
        <v>0.97393630165859912</v>
      </c>
    </row>
    <row r="601" spans="1:23" x14ac:dyDescent="0.35">
      <c r="A601" s="11">
        <v>0.11</v>
      </c>
      <c r="B601" s="24">
        <v>0.11</v>
      </c>
      <c r="D601" s="22">
        <v>1.9350000000000001</v>
      </c>
      <c r="E601" s="22">
        <v>0.65</v>
      </c>
      <c r="G601" s="11">
        <v>0.43</v>
      </c>
      <c r="H601" s="22">
        <v>0.32</v>
      </c>
      <c r="I601" s="80"/>
      <c r="J601" s="11">
        <v>0.97</v>
      </c>
      <c r="K601" s="22">
        <v>1.61</v>
      </c>
      <c r="L601" s="81"/>
      <c r="M601" s="22">
        <v>0.95929716969256029</v>
      </c>
      <c r="N601" s="22">
        <v>1.2675572232763257</v>
      </c>
      <c r="P601" s="22">
        <v>1.1119446971697713</v>
      </c>
      <c r="Q601" s="22">
        <v>0.78007024439421246</v>
      </c>
      <c r="S601" s="22">
        <v>0.75839633408029161</v>
      </c>
      <c r="T601" s="22">
        <v>1.2012183546506632</v>
      </c>
      <c r="V601" s="22">
        <v>0.93953426399814843</v>
      </c>
      <c r="W601" s="22">
        <v>1.0078544813183512</v>
      </c>
    </row>
    <row r="602" spans="1:23" x14ac:dyDescent="0.35">
      <c r="A602" s="11">
        <v>2.9</v>
      </c>
      <c r="B602" s="24">
        <v>0.54</v>
      </c>
      <c r="D602" s="22">
        <v>0.53800000000000003</v>
      </c>
      <c r="E602" s="22">
        <v>0.22</v>
      </c>
      <c r="G602" s="11">
        <v>0.11</v>
      </c>
      <c r="H602" s="22">
        <v>0.75</v>
      </c>
      <c r="I602" s="80"/>
      <c r="J602" s="11">
        <v>1.61</v>
      </c>
      <c r="K602" s="22">
        <v>1.4</v>
      </c>
      <c r="L602" s="81"/>
      <c r="M602" s="22">
        <v>0.75594733624315225</v>
      </c>
      <c r="N602" s="22">
        <v>1.0096319230763104</v>
      </c>
      <c r="P602" s="22">
        <v>0.75113509846510884</v>
      </c>
      <c r="Q602" s="22">
        <v>1.1606088053908481</v>
      </c>
      <c r="S602" s="22">
        <v>1.0383412896132851</v>
      </c>
      <c r="T602" s="22">
        <v>1.0383412896132851</v>
      </c>
      <c r="V602" s="22">
        <v>1.0643048018937251</v>
      </c>
      <c r="W602" s="22">
        <v>0.80507222149540403</v>
      </c>
    </row>
    <row r="603" spans="1:23" x14ac:dyDescent="0.35">
      <c r="A603" s="11">
        <v>0.22</v>
      </c>
      <c r="B603" s="24">
        <v>0.11</v>
      </c>
      <c r="D603" s="22">
        <v>1.5049999999999999</v>
      </c>
      <c r="E603" s="22">
        <v>1.18</v>
      </c>
      <c r="G603" s="11">
        <v>0.75</v>
      </c>
      <c r="H603" s="22">
        <v>0.54</v>
      </c>
      <c r="I603" s="80"/>
      <c r="J603" s="11">
        <v>0.54</v>
      </c>
      <c r="K603" s="22">
        <v>6.34</v>
      </c>
      <c r="L603" s="81"/>
      <c r="M603" s="22">
        <v>0.86480375266216625</v>
      </c>
      <c r="N603" s="22">
        <v>0.73564259079166117</v>
      </c>
      <c r="P603" s="22">
        <v>1.2839610873724132</v>
      </c>
      <c r="Q603" s="22">
        <v>1.1994907018786785</v>
      </c>
      <c r="S603" s="22">
        <v>0.6602629023952713</v>
      </c>
      <c r="T603" s="22">
        <v>0.92432734408712047</v>
      </c>
      <c r="V603" s="22">
        <v>0.88187331638815369</v>
      </c>
      <c r="W603" s="22">
        <v>1.4063930923204395</v>
      </c>
    </row>
    <row r="604" spans="1:23" x14ac:dyDescent="0.35">
      <c r="A604" s="11">
        <v>0.11</v>
      </c>
      <c r="B604" s="24">
        <v>0.22</v>
      </c>
      <c r="D604" s="22">
        <v>1.29</v>
      </c>
      <c r="E604" s="22">
        <v>0.22</v>
      </c>
      <c r="G604" s="11">
        <v>0.22</v>
      </c>
      <c r="H604" s="22">
        <v>0.65</v>
      </c>
      <c r="I604" s="80"/>
      <c r="J604" s="11">
        <v>0.54</v>
      </c>
      <c r="K604" s="22">
        <v>0.11</v>
      </c>
      <c r="L604" s="81"/>
      <c r="M604" s="22">
        <v>0.81642312314260446</v>
      </c>
      <c r="N604" s="22">
        <v>0.81821471832950066</v>
      </c>
      <c r="P604" s="22">
        <v>0.65691850299413468</v>
      </c>
      <c r="Q604" s="22">
        <v>0.72858773330384452</v>
      </c>
      <c r="S604" s="22">
        <v>1.0892403724374657</v>
      </c>
      <c r="T604" s="22">
        <v>1.0418024272453295</v>
      </c>
      <c r="V604" s="22">
        <v>0.92548243642932626</v>
      </c>
      <c r="W604" s="22">
        <v>0.96909084742149165</v>
      </c>
    </row>
    <row r="605" spans="1:23" x14ac:dyDescent="0.35">
      <c r="A605" s="11">
        <v>0.54</v>
      </c>
      <c r="B605" s="24">
        <v>0.22</v>
      </c>
      <c r="D605" s="22">
        <v>3.6549999999999998</v>
      </c>
      <c r="E605" s="22">
        <v>0.86</v>
      </c>
      <c r="G605" s="11">
        <v>1.4</v>
      </c>
      <c r="H605" s="22">
        <v>0.32</v>
      </c>
      <c r="I605" s="80"/>
      <c r="J605" s="11">
        <v>2.04</v>
      </c>
      <c r="K605" s="22">
        <v>0.11</v>
      </c>
      <c r="L605" s="81"/>
      <c r="M605" s="22">
        <v>0.84666101659233051</v>
      </c>
      <c r="N605" s="22">
        <v>1.1364927372026277</v>
      </c>
      <c r="P605" s="22">
        <v>0.7926451231414684</v>
      </c>
      <c r="Q605" s="22">
        <v>0.80059124531834513</v>
      </c>
      <c r="S605" s="22">
        <v>0.84105644458676099</v>
      </c>
      <c r="T605" s="22">
        <v>0.87546422457590711</v>
      </c>
      <c r="V605" s="22">
        <v>0.88502286394668284</v>
      </c>
      <c r="W605" s="22">
        <v>0.79949994912273059</v>
      </c>
    </row>
    <row r="606" spans="1:23" x14ac:dyDescent="0.35">
      <c r="A606" s="11">
        <v>0.11</v>
      </c>
      <c r="B606" s="24">
        <v>0.11</v>
      </c>
      <c r="D606" s="22">
        <v>0.53800000000000003</v>
      </c>
      <c r="E606" s="22">
        <v>0.75</v>
      </c>
      <c r="G606" s="11">
        <v>0.65</v>
      </c>
      <c r="H606" s="22">
        <v>0.22</v>
      </c>
      <c r="I606" s="80"/>
      <c r="J606" s="11">
        <v>0.11</v>
      </c>
      <c r="K606" s="22">
        <v>0.22</v>
      </c>
      <c r="L606" s="81"/>
      <c r="M606" s="22">
        <v>0.90713680349178272</v>
      </c>
      <c r="N606" s="22">
        <v>1.0884507720897028</v>
      </c>
      <c r="P606" s="22">
        <v>1.0319487953216611</v>
      </c>
      <c r="Q606" s="22">
        <v>1.2506131954089739</v>
      </c>
      <c r="S606" s="22">
        <v>0.91618349083525152</v>
      </c>
      <c r="T606" s="22">
        <v>1.028161473048449</v>
      </c>
      <c r="V606" s="22">
        <v>1.1144552899410733</v>
      </c>
      <c r="W606" s="22">
        <v>1.4657499067250062</v>
      </c>
    </row>
    <row r="607" spans="1:23" x14ac:dyDescent="0.35">
      <c r="A607" s="11">
        <v>0.11</v>
      </c>
      <c r="B607" s="24">
        <v>0.11</v>
      </c>
      <c r="D607" s="22">
        <v>0.96799999999999997</v>
      </c>
      <c r="E607" s="22">
        <v>1.94</v>
      </c>
      <c r="G607" s="11">
        <v>1.51</v>
      </c>
      <c r="H607" s="22">
        <v>0.97</v>
      </c>
      <c r="I607" s="80"/>
      <c r="J607" s="11">
        <v>1.18</v>
      </c>
      <c r="K607" s="22">
        <v>2.9</v>
      </c>
      <c r="L607" s="81"/>
      <c r="M607" s="22">
        <v>0.93934016001574105</v>
      </c>
      <c r="N607" s="22">
        <v>0.78938953926174582</v>
      </c>
      <c r="P607" s="22">
        <v>0.7319461625132444</v>
      </c>
      <c r="Q607" s="22">
        <v>1.0061612721197444</v>
      </c>
      <c r="S607" s="22">
        <v>0.84492477488139872</v>
      </c>
      <c r="T607" s="22">
        <v>1.0179816564836128</v>
      </c>
      <c r="V607" s="22">
        <v>1.0945889130334281</v>
      </c>
      <c r="W607" s="22">
        <v>1.4662344521487169</v>
      </c>
    </row>
    <row r="608" spans="1:23" x14ac:dyDescent="0.35">
      <c r="A608" s="11">
        <v>0.22</v>
      </c>
      <c r="B608" s="24">
        <v>0.11</v>
      </c>
      <c r="D608" s="22">
        <v>0.215</v>
      </c>
      <c r="E608" s="22">
        <v>0.54</v>
      </c>
      <c r="G608" s="11">
        <v>2.04</v>
      </c>
      <c r="H608" s="22">
        <v>3.76</v>
      </c>
      <c r="I608" s="80"/>
      <c r="J608" s="11">
        <v>0.32</v>
      </c>
      <c r="K608" s="22">
        <v>0.22</v>
      </c>
      <c r="L608" s="81"/>
      <c r="M608" s="22">
        <v>1.0583262707404133</v>
      </c>
      <c r="N608" s="22">
        <v>0.62874921841540354</v>
      </c>
      <c r="P608" s="22">
        <v>1.3019619653760384</v>
      </c>
      <c r="Q608" s="22">
        <v>1.0526035373690972</v>
      </c>
      <c r="S608" s="22">
        <v>1.2836748688258357</v>
      </c>
      <c r="T608" s="22">
        <v>1.2040687032888173</v>
      </c>
      <c r="V608" s="22">
        <v>1.2435867398407674</v>
      </c>
      <c r="W608" s="22">
        <v>0.83584085590103652</v>
      </c>
    </row>
    <row r="609" spans="1:23" x14ac:dyDescent="0.35">
      <c r="A609" s="11">
        <v>0.43</v>
      </c>
      <c r="B609" s="24">
        <v>0.22</v>
      </c>
      <c r="D609" s="22">
        <v>0.215</v>
      </c>
      <c r="E609" s="22">
        <v>0.32</v>
      </c>
      <c r="G609" s="11">
        <v>2.58</v>
      </c>
      <c r="H609" s="22">
        <v>0.22</v>
      </c>
      <c r="I609" s="80"/>
      <c r="J609" s="11">
        <v>0.86</v>
      </c>
      <c r="K609" s="22">
        <v>0.86</v>
      </c>
      <c r="L609" s="81"/>
      <c r="M609" s="22">
        <v>1.0613500600853858</v>
      </c>
      <c r="N609" s="22">
        <v>0.69555757615056457</v>
      </c>
      <c r="P609" s="22">
        <v>1.1219531853397868</v>
      </c>
      <c r="Q609" s="22">
        <v>0.83659300132559544</v>
      </c>
      <c r="S609" s="22">
        <v>0.71014400356296836</v>
      </c>
      <c r="T609" s="22">
        <v>0.99762202335394057</v>
      </c>
      <c r="V609" s="22">
        <v>1.0478302454337267</v>
      </c>
      <c r="W609" s="22">
        <v>0.88138812572984671</v>
      </c>
    </row>
    <row r="610" spans="1:23" x14ac:dyDescent="0.35">
      <c r="A610" s="11">
        <v>0.22</v>
      </c>
      <c r="B610" s="24">
        <v>0.43</v>
      </c>
      <c r="D610" s="22">
        <v>0.215</v>
      </c>
      <c r="E610" s="22">
        <v>0.22</v>
      </c>
      <c r="G610" s="11">
        <v>0.43</v>
      </c>
      <c r="H610" s="22">
        <v>0.11</v>
      </c>
      <c r="I610" s="80"/>
      <c r="J610" s="11">
        <v>0.43</v>
      </c>
      <c r="K610" s="22">
        <v>0.22</v>
      </c>
      <c r="L610" s="81"/>
      <c r="M610" s="22">
        <v>0.8693394366796251</v>
      </c>
      <c r="N610" s="22">
        <v>0.76732026153799593</v>
      </c>
      <c r="P610" s="22">
        <v>0.70793299125640841</v>
      </c>
      <c r="Q610" s="22">
        <v>0.97663983219379913</v>
      </c>
      <c r="S610" s="22">
        <v>0.87546422457590711</v>
      </c>
      <c r="T610" s="22">
        <v>0.99762202335394057</v>
      </c>
      <c r="V610" s="22">
        <v>1.5263192014410354</v>
      </c>
      <c r="W610" s="22">
        <v>1.3082726440190138</v>
      </c>
    </row>
    <row r="611" spans="1:23" x14ac:dyDescent="0.35">
      <c r="A611" s="11">
        <v>0.11</v>
      </c>
      <c r="B611" s="24">
        <v>0.32</v>
      </c>
      <c r="D611" s="22">
        <v>0.753</v>
      </c>
      <c r="E611" s="22">
        <v>3.66</v>
      </c>
      <c r="G611" s="11">
        <v>0.65</v>
      </c>
      <c r="H611" s="22">
        <v>0.86</v>
      </c>
      <c r="I611" s="80"/>
      <c r="J611" s="11">
        <v>1.61</v>
      </c>
      <c r="K611" s="22">
        <v>0.22</v>
      </c>
      <c r="L611" s="81"/>
      <c r="M611" s="22">
        <v>0.99074457888027545</v>
      </c>
      <c r="N611" s="22">
        <v>0.66057702030271614</v>
      </c>
      <c r="P611" s="22">
        <v>1.1862523215687359</v>
      </c>
      <c r="Q611" s="22">
        <v>0.75792196409855195</v>
      </c>
      <c r="S611" s="22">
        <v>1.316657474495905</v>
      </c>
      <c r="T611" s="22">
        <v>0.9898853627646651</v>
      </c>
      <c r="V611" s="22">
        <v>1.3082736012351732</v>
      </c>
      <c r="W611" s="22">
        <v>1.0175453897925661</v>
      </c>
    </row>
    <row r="612" spans="1:23" x14ac:dyDescent="0.35">
      <c r="A612" s="11">
        <v>2.37</v>
      </c>
      <c r="B612" s="24">
        <v>0.22</v>
      </c>
      <c r="D612" s="22">
        <v>1.5049999999999999</v>
      </c>
      <c r="E612" s="22">
        <v>0.32</v>
      </c>
      <c r="G612" s="11">
        <v>0.22</v>
      </c>
      <c r="H612" s="22">
        <v>0.22</v>
      </c>
      <c r="I612" s="80"/>
      <c r="J612" s="11">
        <v>0.43</v>
      </c>
      <c r="K612" s="22">
        <v>0.43</v>
      </c>
      <c r="L612" s="81"/>
      <c r="M612" s="22">
        <v>1.107462847596218</v>
      </c>
      <c r="N612" s="22">
        <v>0.8892267480120426</v>
      </c>
      <c r="P612" s="22">
        <v>0.97024178552523421</v>
      </c>
      <c r="Q612" s="22">
        <v>0.88447533681523827</v>
      </c>
      <c r="S612" s="22">
        <v>0.64132844358467611</v>
      </c>
      <c r="T612" s="22">
        <v>0.82456514175172646</v>
      </c>
      <c r="V612" s="22">
        <v>1.0841711788013704</v>
      </c>
      <c r="W612" s="22">
        <v>0.8176704025118835</v>
      </c>
    </row>
    <row r="613" spans="1:23" x14ac:dyDescent="0.35">
      <c r="A613" s="11">
        <v>0.11</v>
      </c>
      <c r="B613" s="24">
        <v>0.65</v>
      </c>
      <c r="D613" s="22">
        <v>0.43</v>
      </c>
      <c r="E613" s="22">
        <v>0.54</v>
      </c>
      <c r="G613" s="11">
        <v>0.65</v>
      </c>
      <c r="H613" s="22">
        <v>0.86</v>
      </c>
      <c r="I613" s="80"/>
      <c r="J613" s="11">
        <v>2.58</v>
      </c>
      <c r="K613" s="22">
        <v>1.29</v>
      </c>
      <c r="L613" s="81"/>
      <c r="M613" s="22">
        <v>1.0230991248714822</v>
      </c>
      <c r="N613" s="22">
        <v>0.78188298221285124</v>
      </c>
      <c r="P613" s="22">
        <v>1.3559645993869138</v>
      </c>
      <c r="Q613" s="22">
        <v>1.0706044153727223</v>
      </c>
      <c r="S613" s="22">
        <v>0.83474495831656259</v>
      </c>
      <c r="T613" s="22">
        <v>1.0155385005080522</v>
      </c>
      <c r="V613" s="22">
        <v>1.1801112428919498</v>
      </c>
      <c r="W613" s="22">
        <v>0.95092039403233863</v>
      </c>
    </row>
    <row r="614" spans="1:23" x14ac:dyDescent="0.35">
      <c r="A614" s="11">
        <v>0.11</v>
      </c>
      <c r="B614" s="24">
        <v>2.69</v>
      </c>
      <c r="D614" s="22">
        <v>1.9350000000000001</v>
      </c>
      <c r="E614" s="22">
        <v>0.22</v>
      </c>
      <c r="G614" s="11">
        <v>0.22</v>
      </c>
      <c r="H614" s="22">
        <v>0.32</v>
      </c>
      <c r="I614" s="80"/>
      <c r="J614" s="11">
        <v>0.65</v>
      </c>
      <c r="K614" s="22">
        <v>0.11</v>
      </c>
      <c r="L614" s="81"/>
      <c r="M614" s="22">
        <v>1.0179586829850289</v>
      </c>
      <c r="N614" s="22">
        <v>0.73819482018828531</v>
      </c>
      <c r="P614" s="22">
        <v>0.71794147942642395</v>
      </c>
      <c r="Q614" s="22">
        <v>1.0526035373690972</v>
      </c>
      <c r="S614" s="22">
        <v>1.26229725403968</v>
      </c>
      <c r="T614" s="22">
        <v>1.0112629775508211</v>
      </c>
      <c r="V614" s="22">
        <v>0.98920020626726146</v>
      </c>
      <c r="W614" s="22">
        <v>0.65413632200950689</v>
      </c>
    </row>
    <row r="615" spans="1:23" x14ac:dyDescent="0.35">
      <c r="A615" s="11">
        <v>0.86</v>
      </c>
      <c r="B615" s="24">
        <v>0.11</v>
      </c>
      <c r="D615" s="22">
        <v>0.753</v>
      </c>
      <c r="E615" s="22">
        <v>0.43</v>
      </c>
      <c r="G615" s="11">
        <v>0.32</v>
      </c>
      <c r="H615" s="22">
        <v>0.54</v>
      </c>
      <c r="I615" s="80"/>
      <c r="J615" s="11">
        <v>1.72</v>
      </c>
      <c r="K615" s="22">
        <v>0.11</v>
      </c>
      <c r="L615" s="81"/>
      <c r="M615" s="22">
        <v>1.2468595363994555</v>
      </c>
      <c r="N615" s="22">
        <v>0.94357422104603894</v>
      </c>
      <c r="P615" s="22">
        <v>1.5102681256339887</v>
      </c>
      <c r="Q615" s="22">
        <v>1.3046158294198493</v>
      </c>
      <c r="S615" s="22">
        <v>1.1197798221319741</v>
      </c>
      <c r="T615" s="22">
        <v>0.94061505059085837</v>
      </c>
      <c r="V615" s="22">
        <v>1.2401949193931205</v>
      </c>
      <c r="W615" s="22">
        <v>0.82372722030826784</v>
      </c>
    </row>
    <row r="616" spans="1:23" x14ac:dyDescent="0.35">
      <c r="A616" s="11">
        <v>0.22</v>
      </c>
      <c r="B616" s="24">
        <v>0.11</v>
      </c>
      <c r="D616" s="22">
        <v>0.96799999999999997</v>
      </c>
      <c r="E616" s="22">
        <v>1.72</v>
      </c>
      <c r="G616" s="11">
        <v>0.11</v>
      </c>
      <c r="H616" s="22">
        <v>0.22</v>
      </c>
      <c r="I616" s="80"/>
      <c r="J616" s="11">
        <v>1.18</v>
      </c>
      <c r="K616" s="22">
        <v>1.4</v>
      </c>
      <c r="L616" s="81"/>
      <c r="M616" s="22">
        <v>0.94674844391092394</v>
      </c>
      <c r="N616" s="22">
        <v>0.86235327377700033</v>
      </c>
      <c r="P616" s="22">
        <v>1.2719725026219988</v>
      </c>
      <c r="Q616" s="22">
        <v>1.2182116150024487</v>
      </c>
      <c r="S616" s="22">
        <v>0.79402569205721807</v>
      </c>
      <c r="T616" s="22">
        <v>0.87546422457590711</v>
      </c>
      <c r="V616" s="22">
        <v>1.165090323766657</v>
      </c>
      <c r="W616" s="22">
        <v>1.330561733509708</v>
      </c>
    </row>
    <row r="617" spans="1:23" x14ac:dyDescent="0.35">
      <c r="A617" s="11">
        <v>0.22</v>
      </c>
      <c r="B617" s="24">
        <v>0.22</v>
      </c>
      <c r="D617" s="22">
        <v>2.903</v>
      </c>
      <c r="E617" s="22">
        <v>3.44</v>
      </c>
      <c r="G617" s="11">
        <v>1.4</v>
      </c>
      <c r="H617" s="22">
        <v>0.86</v>
      </c>
      <c r="I617" s="80"/>
      <c r="J617" s="11">
        <v>0.11</v>
      </c>
      <c r="K617" s="22">
        <v>0.22</v>
      </c>
      <c r="L617" s="81"/>
      <c r="M617" s="22">
        <v>0.80886364978017289</v>
      </c>
      <c r="N617" s="22">
        <v>0.72438275521831941</v>
      </c>
      <c r="P617" s="22">
        <v>1.0906316576134791</v>
      </c>
      <c r="Q617" s="22">
        <v>0.99608078043771431</v>
      </c>
      <c r="S617" s="22">
        <v>1.3687781353078659</v>
      </c>
      <c r="T617" s="22">
        <v>1.1146899138495561</v>
      </c>
      <c r="V617" s="22">
        <v>1.5990010681763227</v>
      </c>
      <c r="W617" s="22">
        <v>0.76315904234442467</v>
      </c>
    </row>
    <row r="618" spans="1:23" x14ac:dyDescent="0.35">
      <c r="A618" s="11">
        <v>0.54</v>
      </c>
      <c r="B618" s="24">
        <v>1.4</v>
      </c>
      <c r="D618" s="22">
        <v>0.64500000000000002</v>
      </c>
      <c r="E618" s="22">
        <v>1.08</v>
      </c>
      <c r="G618" s="11">
        <v>0.97</v>
      </c>
      <c r="H618" s="22">
        <v>0.65</v>
      </c>
      <c r="I618" s="80"/>
      <c r="J618" s="11">
        <v>1.94</v>
      </c>
      <c r="K618" s="22">
        <v>0.86</v>
      </c>
      <c r="L618" s="81"/>
      <c r="M618" s="22">
        <v>0.93737469694150877</v>
      </c>
      <c r="N618" s="22">
        <v>0.90078684586734026</v>
      </c>
      <c r="P618" s="22">
        <v>1.4039549401445783</v>
      </c>
      <c r="Q618" s="22">
        <v>0.76242938395065973</v>
      </c>
      <c r="S618" s="22">
        <v>0.78038473786033757</v>
      </c>
      <c r="T618" s="22">
        <v>0.93308198633287953</v>
      </c>
      <c r="V618" s="22">
        <v>1.2288080936045922</v>
      </c>
      <c r="W618" s="22">
        <v>1.0659999321636409</v>
      </c>
    </row>
    <row r="619" spans="1:23" x14ac:dyDescent="0.35">
      <c r="A619" s="11">
        <v>0.22</v>
      </c>
      <c r="B619" s="24">
        <v>0.43</v>
      </c>
      <c r="D619" s="22">
        <v>0.215</v>
      </c>
      <c r="E619" s="22">
        <v>2.2599999999999998</v>
      </c>
      <c r="G619" s="11">
        <v>1.94</v>
      </c>
      <c r="H619" s="22">
        <v>0.22</v>
      </c>
      <c r="I619" s="80"/>
      <c r="J619" s="11">
        <v>0.65</v>
      </c>
      <c r="K619" s="22">
        <v>0.65</v>
      </c>
      <c r="L619" s="81"/>
      <c r="M619" s="22">
        <v>1.0478941975002576</v>
      </c>
      <c r="N619" s="22">
        <v>0.61178439948490193</v>
      </c>
      <c r="P619" s="22">
        <v>1.0139479173180359</v>
      </c>
      <c r="Q619" s="22">
        <v>1.1516083663890355</v>
      </c>
      <c r="S619" s="22">
        <v>1.094941069713774</v>
      </c>
      <c r="T619" s="22">
        <v>1.0078018399187767</v>
      </c>
      <c r="V619" s="22">
        <v>0.96909155647049861</v>
      </c>
      <c r="W619" s="22">
        <v>0.83995949200257791</v>
      </c>
    </row>
    <row r="620" spans="1:23" x14ac:dyDescent="0.35">
      <c r="A620" s="11">
        <v>0.32</v>
      </c>
      <c r="B620" s="24">
        <v>0.54</v>
      </c>
      <c r="D620" s="22">
        <v>2.58</v>
      </c>
      <c r="E620" s="22">
        <v>1.08</v>
      </c>
      <c r="G620" s="11">
        <v>0.22</v>
      </c>
      <c r="H620" s="22">
        <v>0.32</v>
      </c>
      <c r="I620" s="80"/>
      <c r="J620" s="11">
        <v>0.54</v>
      </c>
      <c r="K620" s="22">
        <v>0.43</v>
      </c>
      <c r="L620" s="81"/>
      <c r="M620" s="22">
        <v>0.82398259650503591</v>
      </c>
      <c r="N620" s="22">
        <v>0.88577373176955121</v>
      </c>
      <c r="P620" s="22">
        <v>0.8489518695368079</v>
      </c>
      <c r="Q620" s="22">
        <v>0.71310697822072688</v>
      </c>
      <c r="S620" s="22">
        <v>0.79402569205721807</v>
      </c>
      <c r="T620" s="22">
        <v>0.90946481190245976</v>
      </c>
      <c r="V620" s="22">
        <v>0.90610060529991621</v>
      </c>
      <c r="W620" s="22">
        <v>0.82372722030826784</v>
      </c>
    </row>
    <row r="621" spans="1:23" x14ac:dyDescent="0.35">
      <c r="A621" s="11">
        <v>0.43</v>
      </c>
      <c r="B621" s="24">
        <v>0.65</v>
      </c>
      <c r="D621" s="22">
        <v>0.32300000000000001</v>
      </c>
      <c r="E621" s="22">
        <v>0.97</v>
      </c>
      <c r="G621" s="11">
        <v>1.08</v>
      </c>
      <c r="H621" s="22">
        <v>0.22</v>
      </c>
      <c r="I621" s="80"/>
      <c r="J621" s="11">
        <v>0.32</v>
      </c>
      <c r="K621" s="22">
        <v>3.01</v>
      </c>
      <c r="L621" s="81"/>
      <c r="M621" s="22">
        <v>0.86177996331719353</v>
      </c>
      <c r="N621" s="22">
        <v>0.75470924569585329</v>
      </c>
      <c r="P621" s="22">
        <v>0.81593825927815933</v>
      </c>
      <c r="Q621" s="22">
        <v>0.75270890982870231</v>
      </c>
      <c r="S621" s="22">
        <v>0.96097468372053063</v>
      </c>
      <c r="T621" s="22">
        <v>0.78384587549238194</v>
      </c>
      <c r="V621" s="22">
        <v>0.91264197330609209</v>
      </c>
      <c r="W621" s="22">
        <v>1.4822244511311713</v>
      </c>
    </row>
    <row r="622" spans="1:23" x14ac:dyDescent="0.35">
      <c r="A622" s="11">
        <v>0.65</v>
      </c>
      <c r="B622" s="24">
        <v>1.4</v>
      </c>
      <c r="D622" s="22">
        <v>0.43</v>
      </c>
      <c r="E622" s="22">
        <v>0.65</v>
      </c>
      <c r="G622" s="11">
        <v>1.94</v>
      </c>
      <c r="H622" s="22">
        <v>1.61</v>
      </c>
      <c r="I622" s="80"/>
      <c r="J622" s="11">
        <v>0.75</v>
      </c>
      <c r="K622" s="22">
        <v>0.32</v>
      </c>
      <c r="L622" s="81"/>
      <c r="M622" s="22">
        <v>0.77106628296801527</v>
      </c>
      <c r="N622" s="22">
        <v>1.0959573291385973</v>
      </c>
      <c r="P622" s="22">
        <v>1.0319487953216611</v>
      </c>
      <c r="Q622" s="22">
        <v>1.1678091565922983</v>
      </c>
      <c r="S622" s="22">
        <v>1.2091586115712354</v>
      </c>
      <c r="T622" s="22">
        <v>1.1183546478128972</v>
      </c>
      <c r="V622" s="22">
        <v>1.1248730241731313</v>
      </c>
      <c r="W622" s="22">
        <v>1.485858541809002</v>
      </c>
    </row>
    <row r="623" spans="1:23" x14ac:dyDescent="0.35">
      <c r="A623" s="11">
        <v>1.72</v>
      </c>
      <c r="B623" s="24">
        <v>0.32</v>
      </c>
      <c r="D623" s="22">
        <v>1.8280000000000001</v>
      </c>
      <c r="E623" s="22">
        <v>0.65</v>
      </c>
      <c r="G623" s="11">
        <v>0.65</v>
      </c>
      <c r="H623" s="22">
        <v>0.65</v>
      </c>
      <c r="I623" s="80"/>
      <c r="J623" s="11">
        <v>2.15</v>
      </c>
      <c r="K623" s="22">
        <v>0.43</v>
      </c>
      <c r="L623" s="81"/>
      <c r="M623" s="22">
        <v>0.80130417641774143</v>
      </c>
      <c r="N623" s="22">
        <v>1.0408592003997117</v>
      </c>
      <c r="P623" s="22">
        <v>1.0319487953216611</v>
      </c>
      <c r="Q623" s="22">
        <v>1.0587238358903299</v>
      </c>
      <c r="S623" s="22">
        <v>1.0654196016757491</v>
      </c>
      <c r="T623" s="22">
        <v>0.94326180289771566</v>
      </c>
      <c r="V623" s="22">
        <v>1.4391009613586905</v>
      </c>
      <c r="W623" s="22">
        <v>0.88429539827211112</v>
      </c>
    </row>
    <row r="624" spans="1:23" x14ac:dyDescent="0.35">
      <c r="A624" s="11">
        <v>0.22</v>
      </c>
      <c r="B624" s="24">
        <v>1.18</v>
      </c>
      <c r="D624" s="22">
        <v>0.215</v>
      </c>
      <c r="E624" s="22">
        <v>0.86</v>
      </c>
      <c r="G624" s="11">
        <v>1.4</v>
      </c>
      <c r="H624" s="22">
        <v>0.54</v>
      </c>
      <c r="I624" s="80"/>
      <c r="J624" s="11">
        <v>0.65</v>
      </c>
      <c r="K624" s="22">
        <v>0.54</v>
      </c>
      <c r="L624" s="81"/>
      <c r="M624" s="22">
        <v>0.80130417641774143</v>
      </c>
      <c r="N624" s="22">
        <v>0.92420730385989114</v>
      </c>
      <c r="P624" s="22">
        <v>1.3379637213832887</v>
      </c>
      <c r="Q624" s="22">
        <v>1.0526035373690972</v>
      </c>
      <c r="S624" s="22">
        <v>0.94427978455419936</v>
      </c>
      <c r="T624" s="22">
        <v>0.8184572518128248</v>
      </c>
      <c r="V624" s="22">
        <v>0.83996010657080467</v>
      </c>
      <c r="W624" s="22">
        <v>1.3518817321529808</v>
      </c>
    </row>
    <row r="625" spans="1:23" x14ac:dyDescent="0.35">
      <c r="A625" s="11">
        <v>0.43</v>
      </c>
      <c r="B625" s="24">
        <v>0.32</v>
      </c>
      <c r="D625" s="22">
        <v>0.215</v>
      </c>
      <c r="E625" s="22">
        <v>0.75</v>
      </c>
      <c r="G625" s="11">
        <v>1.61</v>
      </c>
      <c r="H625" s="22">
        <v>0.65</v>
      </c>
      <c r="I625" s="80"/>
      <c r="J625" s="11">
        <v>0.43</v>
      </c>
      <c r="K625" s="22">
        <v>2.15</v>
      </c>
      <c r="L625" s="81"/>
      <c r="M625" s="22">
        <v>0.99029101047852941</v>
      </c>
      <c r="N625" s="22">
        <v>0.72062947669387223</v>
      </c>
      <c r="P625" s="22">
        <v>1.0499496733252862</v>
      </c>
      <c r="Q625" s="22">
        <v>1.1606088053908481</v>
      </c>
      <c r="S625" s="22">
        <v>0.7425158202391472</v>
      </c>
      <c r="T625" s="22">
        <v>1.6084110172441084</v>
      </c>
      <c r="V625" s="22">
        <v>0.72076184512493335</v>
      </c>
      <c r="W625" s="22">
        <v>0.96182266606583044</v>
      </c>
    </row>
    <row r="626" spans="1:23" x14ac:dyDescent="0.35">
      <c r="A626" s="11">
        <v>0.11</v>
      </c>
      <c r="B626" s="24">
        <v>0.11</v>
      </c>
      <c r="D626" s="22">
        <v>2.3650000000000002</v>
      </c>
      <c r="E626" s="22">
        <v>1.08</v>
      </c>
      <c r="G626" s="11">
        <v>1.08</v>
      </c>
      <c r="H626" s="22">
        <v>0.32</v>
      </c>
      <c r="I626" s="80"/>
      <c r="J626" s="11">
        <v>0.32</v>
      </c>
      <c r="K626" s="22">
        <v>7.1</v>
      </c>
      <c r="L626" s="81"/>
      <c r="M626" s="22">
        <v>0.96458880104626221</v>
      </c>
      <c r="N626" s="22">
        <v>1.2460884701164874</v>
      </c>
      <c r="P626" s="22">
        <v>0.91083888811327118</v>
      </c>
      <c r="Q626" s="22">
        <v>1.1181267333022928</v>
      </c>
      <c r="S626" s="22">
        <v>0.74109064592007012</v>
      </c>
      <c r="T626" s="22">
        <v>0.73966547160099305</v>
      </c>
      <c r="V626" s="22">
        <v>0.98532384004137952</v>
      </c>
      <c r="W626" s="22">
        <v>1.6372789867186099</v>
      </c>
    </row>
    <row r="627" spans="1:23" x14ac:dyDescent="0.35">
      <c r="A627" s="11">
        <v>0.32</v>
      </c>
      <c r="B627" s="24">
        <v>3.66</v>
      </c>
      <c r="D627" s="22">
        <v>0.215</v>
      </c>
      <c r="E627" s="22">
        <v>3.12</v>
      </c>
      <c r="G627" s="11">
        <v>1.08</v>
      </c>
      <c r="H627" s="22">
        <v>0.75</v>
      </c>
      <c r="I627" s="80"/>
      <c r="J627" s="11">
        <v>0.22</v>
      </c>
      <c r="K627" s="22">
        <v>0.22</v>
      </c>
      <c r="L627" s="81"/>
      <c r="M627" s="22">
        <v>0.92225575021664574</v>
      </c>
      <c r="N627" s="22">
        <v>1.2535950271653817</v>
      </c>
      <c r="P627" s="22">
        <v>1.0319487953216611</v>
      </c>
      <c r="Q627" s="22">
        <v>1.0047212018794545</v>
      </c>
      <c r="S627" s="22">
        <v>0.68815559978292229</v>
      </c>
      <c r="T627" s="22">
        <v>0.95975310573275019</v>
      </c>
      <c r="V627" s="22">
        <v>0.90852333419109244</v>
      </c>
      <c r="W627" s="22">
        <v>1.3567271863900883</v>
      </c>
    </row>
    <row r="628" spans="1:23" x14ac:dyDescent="0.35">
      <c r="A628" s="11">
        <v>0.22</v>
      </c>
      <c r="B628" s="24">
        <v>0.54</v>
      </c>
      <c r="D628" s="22">
        <v>1.29</v>
      </c>
      <c r="E628" s="22">
        <v>0.32</v>
      </c>
      <c r="G628" s="11">
        <v>0.11</v>
      </c>
      <c r="H628" s="22">
        <v>0.43</v>
      </c>
      <c r="I628" s="80"/>
      <c r="J628" s="11">
        <v>0.75</v>
      </c>
      <c r="K628" s="22">
        <v>2.4700000000000002</v>
      </c>
      <c r="L628" s="81"/>
      <c r="M628" s="22">
        <v>0.81642312314260446</v>
      </c>
      <c r="N628" s="22">
        <v>0.78818849013392267</v>
      </c>
      <c r="P628" s="22">
        <v>0.62091674698688437</v>
      </c>
      <c r="Q628" s="22">
        <v>1.0367627647259072</v>
      </c>
      <c r="S628" s="22">
        <v>1.6287706503737807</v>
      </c>
      <c r="T628" s="22">
        <v>0.79402569205721807</v>
      </c>
      <c r="V628" s="22">
        <v>1.1457084926372469</v>
      </c>
      <c r="W628" s="22">
        <v>0.87315085352676391</v>
      </c>
    </row>
    <row r="629" spans="1:23" x14ac:dyDescent="0.35">
      <c r="A629" s="11">
        <v>0.22</v>
      </c>
      <c r="B629" s="24">
        <v>0.22</v>
      </c>
      <c r="D629" s="22">
        <v>0.43</v>
      </c>
      <c r="E629" s="22">
        <v>0.32</v>
      </c>
      <c r="G629" s="11">
        <v>0.22</v>
      </c>
      <c r="H629" s="22">
        <v>0.65</v>
      </c>
      <c r="I629" s="80"/>
      <c r="J629" s="11">
        <v>0.54</v>
      </c>
      <c r="K629" s="22">
        <v>2.2599999999999998</v>
      </c>
      <c r="L629" s="81"/>
      <c r="M629" s="22">
        <v>0.83154206986746748</v>
      </c>
      <c r="N629" s="22">
        <v>1.0809442150408082</v>
      </c>
      <c r="P629" s="22">
        <v>0.91494308829809767</v>
      </c>
      <c r="Q629" s="22">
        <v>0.86071417785045323</v>
      </c>
      <c r="S629" s="22">
        <v>1.3742752362528774</v>
      </c>
      <c r="T629" s="22">
        <v>0.90946481190245976</v>
      </c>
      <c r="V629" s="22">
        <v>0.80919144965286627</v>
      </c>
      <c r="W629" s="22">
        <v>1.4582394526574893</v>
      </c>
    </row>
    <row r="630" spans="1:23" x14ac:dyDescent="0.35">
      <c r="A630" s="11">
        <v>1.29</v>
      </c>
      <c r="B630" s="24">
        <v>0.32</v>
      </c>
      <c r="D630" s="22">
        <v>1.1830000000000001</v>
      </c>
      <c r="E630" s="22">
        <v>0.54</v>
      </c>
      <c r="G630" s="11">
        <v>0.65</v>
      </c>
      <c r="H630" s="22">
        <v>0.54</v>
      </c>
      <c r="I630" s="80"/>
      <c r="J630" s="11">
        <v>0.65</v>
      </c>
      <c r="K630" s="22">
        <v>1.51</v>
      </c>
      <c r="L630" s="81"/>
      <c r="M630" s="22">
        <v>0.87689891004205667</v>
      </c>
      <c r="N630" s="22">
        <v>0.73564259079166117</v>
      </c>
      <c r="P630" s="22">
        <v>1.274132607982434</v>
      </c>
      <c r="Q630" s="22">
        <v>1.2506131954089739</v>
      </c>
      <c r="S630" s="22">
        <v>0.61078899389016772</v>
      </c>
      <c r="T630" s="22">
        <v>0.8184572518128248</v>
      </c>
      <c r="V630" s="22">
        <v>0.87630103993844843</v>
      </c>
      <c r="W630" s="22">
        <v>1.285741281816464</v>
      </c>
    </row>
    <row r="631" spans="1:23" x14ac:dyDescent="0.35">
      <c r="A631" s="11">
        <v>0.43</v>
      </c>
      <c r="B631" s="24">
        <v>0.32</v>
      </c>
      <c r="D631" s="22">
        <v>0.215</v>
      </c>
      <c r="E631" s="22">
        <v>0.22</v>
      </c>
      <c r="G631" s="11">
        <v>0.86</v>
      </c>
      <c r="H631" s="22">
        <v>0.43</v>
      </c>
      <c r="I631" s="80"/>
      <c r="J631" s="11">
        <v>0.65</v>
      </c>
      <c r="K631" s="22">
        <v>0.32</v>
      </c>
      <c r="L631" s="81"/>
      <c r="M631" s="22">
        <v>0.81642312314260446</v>
      </c>
      <c r="N631" s="22">
        <v>1.0965578537025089</v>
      </c>
      <c r="P631" s="22">
        <v>1.1039523073361617</v>
      </c>
      <c r="Q631" s="22">
        <v>0.6205824652820936</v>
      </c>
      <c r="S631" s="22">
        <v>1.0383412896132851</v>
      </c>
      <c r="T631" s="22">
        <v>0.82456514175172646</v>
      </c>
      <c r="V631" s="22">
        <v>1.0538870676616672</v>
      </c>
      <c r="W631" s="22">
        <v>0.70259086438058138</v>
      </c>
    </row>
    <row r="632" spans="1:23" x14ac:dyDescent="0.35">
      <c r="A632" s="11">
        <v>0.11</v>
      </c>
      <c r="B632" s="24">
        <v>0.43</v>
      </c>
      <c r="D632" s="22">
        <v>2.7949999999999999</v>
      </c>
      <c r="E632" s="22">
        <v>1.83</v>
      </c>
      <c r="G632" s="11">
        <v>0.75</v>
      </c>
      <c r="H632" s="22">
        <v>0.11</v>
      </c>
      <c r="I632" s="80"/>
      <c r="J632" s="11">
        <v>3.12</v>
      </c>
      <c r="K632" s="22">
        <v>0.97</v>
      </c>
      <c r="L632" s="81"/>
      <c r="M632" s="22">
        <v>1.0684559650460714</v>
      </c>
      <c r="N632" s="22">
        <v>1.0599258553039035</v>
      </c>
      <c r="P632" s="22">
        <v>0.62901714208851567</v>
      </c>
      <c r="Q632" s="22">
        <v>0.83659300132559544</v>
      </c>
      <c r="S632" s="22">
        <v>1.1110251798862152</v>
      </c>
      <c r="T632" s="22">
        <v>0.89582385770557937</v>
      </c>
      <c r="V632" s="22">
        <v>1.0810216312428411</v>
      </c>
      <c r="W632" s="22">
        <v>1.1064594750434882</v>
      </c>
    </row>
    <row r="633" spans="1:23" x14ac:dyDescent="0.35">
      <c r="A633" s="11">
        <v>0.11</v>
      </c>
      <c r="B633" s="24">
        <v>0.54</v>
      </c>
      <c r="D633" s="22">
        <v>0.86</v>
      </c>
      <c r="E633" s="22">
        <v>0.32</v>
      </c>
      <c r="G633" s="11">
        <v>0.32</v>
      </c>
      <c r="H633" s="22">
        <v>2.4700000000000002</v>
      </c>
      <c r="I633" s="80"/>
      <c r="J633" s="11">
        <v>0.75</v>
      </c>
      <c r="K633" s="22">
        <v>2.37</v>
      </c>
      <c r="L633" s="81"/>
      <c r="M633" s="22">
        <v>0.83154206986746748</v>
      </c>
      <c r="N633" s="22">
        <v>0.84073438947618417</v>
      </c>
      <c r="P633" s="22">
        <v>1.2614599898678818</v>
      </c>
      <c r="Q633" s="22">
        <v>1.0886052933763475</v>
      </c>
      <c r="S633" s="22">
        <v>0.68550884747606489</v>
      </c>
      <c r="T633" s="22">
        <v>0.97115450028536676</v>
      </c>
      <c r="V633" s="22">
        <v>1.0347475094213749</v>
      </c>
      <c r="W633" s="22">
        <v>1.112274020128017</v>
      </c>
    </row>
    <row r="634" spans="1:23" x14ac:dyDescent="0.35">
      <c r="A634" s="11">
        <v>0.32</v>
      </c>
      <c r="B634" s="24">
        <v>0.22</v>
      </c>
      <c r="D634" s="22">
        <v>0.215</v>
      </c>
      <c r="E634" s="22">
        <v>0.32250000000000001</v>
      </c>
      <c r="G634" s="11">
        <v>3.55</v>
      </c>
      <c r="H634" s="22">
        <v>0.43</v>
      </c>
      <c r="I634" s="80"/>
      <c r="J634" s="11">
        <v>0.75</v>
      </c>
      <c r="K634" s="22">
        <v>0.11</v>
      </c>
      <c r="L634" s="81"/>
      <c r="M634" s="22">
        <v>1.1355840885044632</v>
      </c>
      <c r="N634" s="22">
        <v>0.67559013440050519</v>
      </c>
      <c r="P634" s="22">
        <v>0.85194001528540964</v>
      </c>
      <c r="Q634" s="22">
        <v>1.1066061713799726</v>
      </c>
      <c r="S634" s="22">
        <v>1.0100413995630406</v>
      </c>
      <c r="T634" s="22">
        <v>0.92127339911766959</v>
      </c>
      <c r="V634" s="22">
        <v>0.98629293159785003</v>
      </c>
      <c r="W634" s="22">
        <v>0.72681813556611874</v>
      </c>
    </row>
    <row r="635" spans="1:23" x14ac:dyDescent="0.35">
      <c r="A635" s="11">
        <v>0.22</v>
      </c>
      <c r="B635" s="24">
        <v>0.43</v>
      </c>
      <c r="D635" s="22">
        <v>2.6880000000000002</v>
      </c>
      <c r="E635" s="22">
        <v>1.83</v>
      </c>
      <c r="G635" s="11">
        <v>2.04</v>
      </c>
      <c r="H635" s="22">
        <v>0.97</v>
      </c>
      <c r="I635" s="80"/>
      <c r="J635" s="11">
        <v>3.33</v>
      </c>
      <c r="K635" s="22">
        <v>4.09</v>
      </c>
      <c r="L635" s="81"/>
      <c r="M635" s="22">
        <v>1.0713285649237954</v>
      </c>
      <c r="N635" s="22">
        <v>1.3190522046317419</v>
      </c>
      <c r="P635" s="22">
        <v>0.7669758711082989</v>
      </c>
      <c r="Q635" s="22">
        <v>0.6807053978142017</v>
      </c>
      <c r="S635" s="22">
        <v>1.3779399702162185</v>
      </c>
      <c r="T635" s="22">
        <v>0.86182327037902662</v>
      </c>
      <c r="V635" s="22">
        <v>1.2801699460975287</v>
      </c>
      <c r="W635" s="22">
        <v>1.5028176316388782</v>
      </c>
    </row>
    <row r="636" spans="1:23" x14ac:dyDescent="0.35">
      <c r="A636" s="11">
        <v>0.11</v>
      </c>
      <c r="B636" s="24">
        <v>4.1900000000000004</v>
      </c>
      <c r="D636" s="22">
        <v>0.32300000000000001</v>
      </c>
      <c r="E636" s="22">
        <v>0.22</v>
      </c>
      <c r="G636" s="11">
        <v>1.94</v>
      </c>
      <c r="H636" s="22">
        <v>0.54</v>
      </c>
      <c r="I636" s="80"/>
      <c r="J636" s="11">
        <v>0.86</v>
      </c>
      <c r="K636" s="22">
        <v>1.29</v>
      </c>
      <c r="L636" s="81"/>
      <c r="M636" s="22">
        <v>1.0450215976225339</v>
      </c>
      <c r="N636" s="22">
        <v>0.93081307406291824</v>
      </c>
      <c r="P636" s="22">
        <v>1.0559619665784972</v>
      </c>
      <c r="Q636" s="22">
        <v>0.97339967415314654</v>
      </c>
      <c r="S636" s="22">
        <v>1.1468581341944382</v>
      </c>
      <c r="T636" s="22">
        <v>0.85917651807216933</v>
      </c>
      <c r="V636" s="22">
        <v>0.92354425331638512</v>
      </c>
      <c r="W636" s="22">
        <v>1.1447385635166369</v>
      </c>
    </row>
    <row r="637" spans="1:23" x14ac:dyDescent="0.35">
      <c r="A637" s="11">
        <v>3.23</v>
      </c>
      <c r="B637" s="24">
        <v>0.22</v>
      </c>
      <c r="D637" s="22">
        <v>0.64500000000000002</v>
      </c>
      <c r="E637" s="22">
        <v>0.65</v>
      </c>
      <c r="G637" s="11">
        <v>0.43</v>
      </c>
      <c r="H637" s="22">
        <v>1.18</v>
      </c>
      <c r="I637" s="80"/>
      <c r="J637" s="11">
        <v>1.08</v>
      </c>
      <c r="K637" s="22">
        <v>1.4</v>
      </c>
      <c r="L637" s="81"/>
      <c r="M637" s="22">
        <v>0.80629342883694621</v>
      </c>
      <c r="N637" s="22">
        <v>1.0148865130105367</v>
      </c>
      <c r="P637" s="22">
        <v>1.6619795254485414</v>
      </c>
      <c r="Q637" s="22">
        <v>1.2218117906031738</v>
      </c>
      <c r="S637" s="22">
        <v>1.0078018399187767</v>
      </c>
      <c r="T637" s="22">
        <v>1.1474689231883284</v>
      </c>
      <c r="V637" s="22">
        <v>1.0248143209675522</v>
      </c>
      <c r="W637" s="22">
        <v>1.1088822021620419</v>
      </c>
    </row>
    <row r="638" spans="1:23" x14ac:dyDescent="0.35">
      <c r="A638" s="11">
        <v>0.11</v>
      </c>
      <c r="B638" s="24">
        <v>0.32</v>
      </c>
      <c r="D638" s="22">
        <v>0.64500000000000002</v>
      </c>
      <c r="E638" s="22">
        <v>0.32</v>
      </c>
      <c r="G638" s="11">
        <v>0.65</v>
      </c>
      <c r="H638" s="22">
        <v>0.75</v>
      </c>
      <c r="I638" s="80"/>
      <c r="J638" s="11">
        <v>0.86</v>
      </c>
      <c r="K638" s="22">
        <v>1.18</v>
      </c>
      <c r="L638" s="81"/>
      <c r="M638" s="22">
        <v>1.0330776297098918</v>
      </c>
      <c r="N638" s="22">
        <v>0.5667450571915349</v>
      </c>
      <c r="P638" s="22">
        <v>1.0979400140829509</v>
      </c>
      <c r="Q638" s="22">
        <v>1.1156066103817852</v>
      </c>
      <c r="S638" s="22">
        <v>0.74984528816582918</v>
      </c>
      <c r="T638" s="22">
        <v>0.92778848171916473</v>
      </c>
      <c r="V638" s="22">
        <v>1.0752070819040183</v>
      </c>
      <c r="W638" s="22">
        <v>1.1914971969047239</v>
      </c>
    </row>
    <row r="639" spans="1:23" x14ac:dyDescent="0.35">
      <c r="A639" s="11">
        <v>1.29</v>
      </c>
      <c r="B639" s="24">
        <v>0.97</v>
      </c>
      <c r="D639" s="22">
        <v>0.43</v>
      </c>
      <c r="E639" s="22">
        <v>0.43</v>
      </c>
      <c r="G639" s="11">
        <v>0.22</v>
      </c>
      <c r="H639" s="22">
        <v>0.11</v>
      </c>
      <c r="I639" s="80"/>
      <c r="J639" s="11">
        <v>0.97</v>
      </c>
      <c r="K639" s="22">
        <v>0.22</v>
      </c>
      <c r="L639" s="81"/>
      <c r="M639" s="22">
        <v>1.0394275873343344</v>
      </c>
      <c r="N639" s="22">
        <v>1.1409966714319644</v>
      </c>
      <c r="P639" s="22">
        <v>1.2029571363561</v>
      </c>
      <c r="Q639" s="22">
        <v>1.0166017813618469</v>
      </c>
      <c r="S639" s="22">
        <v>0.73294679266820129</v>
      </c>
      <c r="T639" s="22">
        <v>0.91618349083525152</v>
      </c>
      <c r="V639" s="22">
        <v>1.1951321620172424</v>
      </c>
      <c r="W639" s="22">
        <v>1.1507953813130212</v>
      </c>
    </row>
    <row r="640" spans="1:23" x14ac:dyDescent="0.35">
      <c r="A640" s="11">
        <v>0.11</v>
      </c>
      <c r="B640" s="24">
        <v>1.61</v>
      </c>
      <c r="D640" s="22">
        <v>0.64500000000000002</v>
      </c>
      <c r="E640" s="22">
        <v>0.22</v>
      </c>
      <c r="G640" s="11">
        <v>0.86</v>
      </c>
      <c r="H640" s="22">
        <v>0.43</v>
      </c>
      <c r="I640" s="80"/>
      <c r="J640" s="11">
        <v>1.4</v>
      </c>
      <c r="K640" s="22">
        <v>1.51</v>
      </c>
      <c r="L640" s="81"/>
      <c r="M640" s="22">
        <v>0.27214104104753478</v>
      </c>
      <c r="N640" s="22">
        <v>1.0621778224185721</v>
      </c>
      <c r="P640" s="22">
        <v>1.0019593325676217</v>
      </c>
      <c r="Q640" s="22">
        <v>0.66558466029115648</v>
      </c>
      <c r="S640" s="22">
        <v>1.0000651793295012</v>
      </c>
      <c r="T640" s="22">
        <v>0.83983486659898066</v>
      </c>
      <c r="V640" s="22">
        <v>1.1442548553025411</v>
      </c>
      <c r="W640" s="22">
        <v>1.0572781145368473</v>
      </c>
    </row>
    <row r="641" spans="1:23" x14ac:dyDescent="0.35">
      <c r="A641" s="11">
        <v>0.75</v>
      </c>
      <c r="B641" s="24">
        <v>0.11</v>
      </c>
      <c r="D641" s="22">
        <v>0.215</v>
      </c>
      <c r="E641" s="22">
        <v>0.86</v>
      </c>
      <c r="G641" s="11">
        <v>0.43</v>
      </c>
      <c r="H641" s="22">
        <v>0.75</v>
      </c>
      <c r="I641" s="80"/>
      <c r="J641" s="11">
        <v>0.54</v>
      </c>
      <c r="K641" s="22">
        <v>0.86</v>
      </c>
      <c r="L641" s="81"/>
      <c r="M641" s="22">
        <v>1.0961236375525707</v>
      </c>
      <c r="N641" s="22">
        <v>1.1241819836424405</v>
      </c>
      <c r="P641" s="22">
        <v>1.1039523073361617</v>
      </c>
      <c r="Q641" s="22">
        <v>1.0022010789589468</v>
      </c>
      <c r="S641" s="22">
        <v>0.86019449972865292</v>
      </c>
      <c r="T641" s="22">
        <v>1.0004723719920947</v>
      </c>
      <c r="V641" s="22">
        <v>0.86249148525874375</v>
      </c>
      <c r="W641" s="22">
        <v>0.97514766521787588</v>
      </c>
    </row>
    <row r="642" spans="1:23" x14ac:dyDescent="0.35">
      <c r="A642" s="11">
        <v>0.32</v>
      </c>
      <c r="B642" s="24">
        <v>4.62</v>
      </c>
      <c r="D642" s="22">
        <v>0.215</v>
      </c>
      <c r="E642" s="22">
        <v>0.54</v>
      </c>
      <c r="G642" s="11">
        <v>1.18</v>
      </c>
      <c r="H642" s="22">
        <v>0.22</v>
      </c>
      <c r="I642" s="80"/>
      <c r="J642" s="11">
        <v>0.32</v>
      </c>
      <c r="K642" s="22">
        <v>1.94</v>
      </c>
      <c r="L642" s="81"/>
      <c r="M642" s="22">
        <v>0.89201785676691969</v>
      </c>
      <c r="N642" s="22">
        <v>0.82031655430319117</v>
      </c>
      <c r="P642" s="22">
        <v>0.68993211325278325</v>
      </c>
      <c r="Q642" s="22">
        <v>0.71058685530021937</v>
      </c>
      <c r="S642" s="22">
        <v>1.2456023548733486</v>
      </c>
      <c r="T642" s="22">
        <v>0.66168807671434837</v>
      </c>
      <c r="V642" s="22">
        <v>1.1144552899410733</v>
      </c>
      <c r="W642" s="22">
        <v>1.0228753894533844</v>
      </c>
    </row>
    <row r="643" spans="1:23" x14ac:dyDescent="0.35">
      <c r="A643" s="11">
        <v>0.65</v>
      </c>
      <c r="B643" s="24">
        <v>2.37</v>
      </c>
      <c r="D643" s="22">
        <v>0.53800000000000003</v>
      </c>
      <c r="E643" s="22">
        <v>0.75</v>
      </c>
      <c r="G643" s="11">
        <v>1.83</v>
      </c>
      <c r="H643" s="22">
        <v>0.11</v>
      </c>
      <c r="I643" s="80"/>
      <c r="J643" s="11">
        <v>1.29</v>
      </c>
      <c r="K643" s="22">
        <v>0.11</v>
      </c>
      <c r="L643" s="81"/>
      <c r="M643" s="22">
        <v>0.83910154322989905</v>
      </c>
      <c r="N643" s="22">
        <v>0.70561636259608318</v>
      </c>
      <c r="P643" s="22">
        <v>0.79433720567380905</v>
      </c>
      <c r="Q643" s="22">
        <v>0.53957851426578041</v>
      </c>
      <c r="S643" s="22">
        <v>1.0527966291353525</v>
      </c>
      <c r="T643" s="22">
        <v>0.85510459144623485</v>
      </c>
      <c r="V643" s="22">
        <v>0.94486426755873609</v>
      </c>
      <c r="W643" s="22">
        <v>0.70259086438058138</v>
      </c>
    </row>
    <row r="644" spans="1:23" x14ac:dyDescent="0.35">
      <c r="A644" s="11">
        <v>0.86</v>
      </c>
      <c r="B644" s="24">
        <v>0.43</v>
      </c>
      <c r="D644" s="22">
        <v>1.8280000000000001</v>
      </c>
      <c r="E644" s="22">
        <v>0.32</v>
      </c>
      <c r="G644" s="11">
        <v>0.11</v>
      </c>
      <c r="H644" s="22">
        <v>2.9</v>
      </c>
      <c r="I644" s="80"/>
      <c r="J644" s="11">
        <v>0.22</v>
      </c>
      <c r="K644" s="22">
        <v>0.43</v>
      </c>
      <c r="L644" s="81"/>
      <c r="M644" s="22">
        <v>0.83910154322989905</v>
      </c>
      <c r="N644" s="22">
        <v>1.0509179868452303</v>
      </c>
      <c r="P644" s="22">
        <v>1.086995480256747</v>
      </c>
      <c r="Q644" s="22">
        <v>0.67458509929296906</v>
      </c>
      <c r="S644" s="22">
        <v>1.2826568871693522</v>
      </c>
      <c r="T644" s="22">
        <v>1.425174319077058</v>
      </c>
      <c r="V644" s="22">
        <v>0.82372782299992386</v>
      </c>
      <c r="W644" s="22">
        <v>1.0962840211455624</v>
      </c>
    </row>
    <row r="645" spans="1:23" x14ac:dyDescent="0.35">
      <c r="A645" s="11">
        <v>1.08</v>
      </c>
      <c r="B645" s="24">
        <v>0.22</v>
      </c>
      <c r="D645" s="22">
        <v>1.29</v>
      </c>
      <c r="E645" s="22">
        <v>0.32</v>
      </c>
      <c r="G645" s="11">
        <v>2.2599999999999998</v>
      </c>
      <c r="H645" s="22">
        <v>0.43</v>
      </c>
      <c r="I645" s="80"/>
      <c r="J645" s="11">
        <v>0.65</v>
      </c>
      <c r="K645" s="22">
        <v>0.86</v>
      </c>
      <c r="L645" s="81"/>
      <c r="M645" s="22">
        <v>0.75594733624315225</v>
      </c>
      <c r="N645" s="22">
        <v>0.57049833571598219</v>
      </c>
      <c r="P645" s="22">
        <v>0.42593123645161679</v>
      </c>
      <c r="Q645" s="22">
        <v>0.88627542461560094</v>
      </c>
      <c r="S645" s="22">
        <v>0.92595611473749417</v>
      </c>
      <c r="T645" s="22">
        <v>0.78384587549238194</v>
      </c>
      <c r="V645" s="22">
        <v>0.96909155647049861</v>
      </c>
      <c r="W645" s="22">
        <v>0.82081994776600342</v>
      </c>
    </row>
    <row r="646" spans="1:23" x14ac:dyDescent="0.35">
      <c r="A646" s="11">
        <v>0.22</v>
      </c>
      <c r="B646" s="24">
        <v>0.22</v>
      </c>
      <c r="D646" s="22">
        <v>0.215</v>
      </c>
      <c r="E646" s="22">
        <v>0.22</v>
      </c>
      <c r="G646" s="11">
        <v>1.72</v>
      </c>
      <c r="H646" s="22">
        <v>0.32</v>
      </c>
      <c r="I646" s="80"/>
      <c r="J646" s="11">
        <v>0.54</v>
      </c>
      <c r="K646" s="22">
        <v>0.43</v>
      </c>
      <c r="L646" s="81"/>
      <c r="M646" s="22">
        <v>1.0432073240155502</v>
      </c>
      <c r="N646" s="22">
        <v>0.59046577746604145</v>
      </c>
      <c r="P646" s="22">
        <v>0.65393035724553294</v>
      </c>
      <c r="Q646" s="22">
        <v>1.1786096833944733</v>
      </c>
      <c r="S646" s="22">
        <v>0.89582385770557937</v>
      </c>
      <c r="T646" s="22">
        <v>0.90254253663837114</v>
      </c>
      <c r="V646" s="22">
        <v>1.0756916276822535</v>
      </c>
      <c r="W646" s="22">
        <v>1.1689658347021743</v>
      </c>
    </row>
    <row r="647" spans="1:23" x14ac:dyDescent="0.35">
      <c r="A647" s="11">
        <v>1.18</v>
      </c>
      <c r="B647" s="24">
        <v>0.11</v>
      </c>
      <c r="D647" s="22">
        <v>0.64500000000000002</v>
      </c>
      <c r="E647" s="22">
        <v>0.65</v>
      </c>
      <c r="G647" s="11">
        <v>0.22</v>
      </c>
      <c r="H647" s="22">
        <v>1.29</v>
      </c>
      <c r="I647" s="80"/>
      <c r="J647" s="11">
        <v>1.51</v>
      </c>
      <c r="K647" s="22">
        <v>1.08</v>
      </c>
      <c r="L647" s="81"/>
      <c r="M647" s="22">
        <v>0.89201785676691969</v>
      </c>
      <c r="N647" s="22">
        <v>0.9157999599651292</v>
      </c>
      <c r="P647" s="22">
        <v>0.80992596602494848</v>
      </c>
      <c r="Q647" s="22">
        <v>0.72858773330384452</v>
      </c>
      <c r="S647" s="22">
        <v>1.1503192718264825</v>
      </c>
      <c r="T647" s="22">
        <v>1.2352189419772159</v>
      </c>
      <c r="V647" s="22">
        <v>1.2234780900440045</v>
      </c>
      <c r="W647" s="22">
        <v>0.81888176607116037</v>
      </c>
    </row>
    <row r="648" spans="1:23" x14ac:dyDescent="0.35">
      <c r="A648" s="11">
        <v>0.32</v>
      </c>
      <c r="B648" s="24">
        <v>5.59</v>
      </c>
      <c r="D648" s="22">
        <v>0.215</v>
      </c>
      <c r="E648" s="22">
        <v>2.37</v>
      </c>
      <c r="G648" s="11">
        <v>0.43</v>
      </c>
      <c r="H648" s="22">
        <v>2.2599999999999998</v>
      </c>
      <c r="I648" s="80"/>
      <c r="J648" s="11">
        <v>2.37</v>
      </c>
      <c r="K648" s="22">
        <v>0.32</v>
      </c>
      <c r="L648" s="81"/>
      <c r="M648" s="22">
        <v>0.98772078953530273</v>
      </c>
      <c r="N648" s="22">
        <v>0.92330651701402378</v>
      </c>
      <c r="P648" s="22">
        <v>1.0859514293325365</v>
      </c>
      <c r="Q648" s="22">
        <v>0.63642323792528366</v>
      </c>
      <c r="S648" s="22">
        <v>0.90091376598799744</v>
      </c>
      <c r="T648" s="22">
        <v>1.4357613283044874</v>
      </c>
      <c r="V648" s="22">
        <v>1.2532776554054723</v>
      </c>
      <c r="W648" s="22">
        <v>0.92863130454164433</v>
      </c>
    </row>
    <row r="649" spans="1:23" x14ac:dyDescent="0.35">
      <c r="A649" s="11">
        <v>0.11</v>
      </c>
      <c r="B649" s="24">
        <v>0.43</v>
      </c>
      <c r="D649" s="22">
        <v>0.43</v>
      </c>
      <c r="E649" s="22">
        <v>0.97</v>
      </c>
      <c r="G649" s="11">
        <v>0.97</v>
      </c>
      <c r="H649" s="22">
        <v>0.32</v>
      </c>
      <c r="I649" s="80"/>
      <c r="J649" s="11">
        <v>0.54</v>
      </c>
      <c r="K649" s="22">
        <v>1.18</v>
      </c>
      <c r="L649" s="81"/>
      <c r="M649" s="22">
        <v>0.9524936436663719</v>
      </c>
      <c r="N649" s="22">
        <v>1.1409966714319644</v>
      </c>
      <c r="P649" s="22">
        <v>0.79793738127453417</v>
      </c>
      <c r="Q649" s="22">
        <v>0.80059124531834513</v>
      </c>
      <c r="S649" s="22">
        <v>1.1763796022324631</v>
      </c>
      <c r="T649" s="22">
        <v>0.87546422457590711</v>
      </c>
      <c r="V649" s="22">
        <v>1.1047643743763684</v>
      </c>
      <c r="W649" s="22">
        <v>1.0769022041971326</v>
      </c>
    </row>
    <row r="650" spans="1:23" x14ac:dyDescent="0.35">
      <c r="A650" s="11">
        <v>0.22</v>
      </c>
      <c r="B650" s="24">
        <v>1.4</v>
      </c>
      <c r="D650" s="22">
        <v>0.215</v>
      </c>
      <c r="E650" s="22">
        <v>1.29</v>
      </c>
      <c r="G650" s="11">
        <v>0.97</v>
      </c>
      <c r="H650" s="22">
        <v>2.2599999999999998</v>
      </c>
      <c r="I650" s="80"/>
      <c r="J650" s="11">
        <v>0.43</v>
      </c>
      <c r="K650" s="22">
        <v>0.43</v>
      </c>
      <c r="L650" s="81"/>
      <c r="M650" s="22">
        <v>1.0734452174652762</v>
      </c>
      <c r="N650" s="22">
        <v>0.73564259079166117</v>
      </c>
      <c r="P650" s="22">
        <v>1.2479593313651629</v>
      </c>
      <c r="Q650" s="22">
        <v>0.98960046435640925</v>
      </c>
      <c r="S650" s="22">
        <v>0.99986158299820449</v>
      </c>
      <c r="T650" s="22">
        <v>1.1604990883913187</v>
      </c>
      <c r="V650" s="22">
        <v>0.75104595626463644</v>
      </c>
      <c r="W650" s="22">
        <v>0.93880675843956995</v>
      </c>
    </row>
    <row r="651" spans="1:23" x14ac:dyDescent="0.35">
      <c r="A651" s="11">
        <v>1.29</v>
      </c>
      <c r="B651" s="24">
        <v>0.22</v>
      </c>
      <c r="D651" s="22">
        <v>0.43</v>
      </c>
      <c r="E651" s="22">
        <v>0.22</v>
      </c>
      <c r="G651" s="11">
        <v>1.08</v>
      </c>
      <c r="H651" s="22">
        <v>0.43</v>
      </c>
      <c r="I651" s="80"/>
      <c r="J651" s="11">
        <v>0.86</v>
      </c>
      <c r="K651" s="22">
        <v>3.66</v>
      </c>
      <c r="L651" s="81"/>
      <c r="M651" s="22">
        <v>1.2560820939016217</v>
      </c>
      <c r="N651" s="22">
        <v>0.61163426834392409</v>
      </c>
      <c r="P651" s="22">
        <v>0.65393035724553294</v>
      </c>
      <c r="Q651" s="22">
        <v>0.92659739134372121</v>
      </c>
      <c r="S651" s="22">
        <v>0.78995376543128348</v>
      </c>
      <c r="T651" s="22">
        <v>0.98744220678910444</v>
      </c>
      <c r="V651" s="22">
        <v>0.95697791201461735</v>
      </c>
      <c r="W651" s="22">
        <v>1.2862258272401748</v>
      </c>
    </row>
    <row r="652" spans="1:23" x14ac:dyDescent="0.35">
      <c r="A652" s="11">
        <v>0.11</v>
      </c>
      <c r="B652" s="24">
        <v>0.11</v>
      </c>
      <c r="D652" s="22">
        <v>0.43</v>
      </c>
      <c r="E652" s="22">
        <v>0.22</v>
      </c>
      <c r="G652" s="11">
        <v>0.75</v>
      </c>
      <c r="H652" s="22">
        <v>0.32</v>
      </c>
      <c r="I652" s="80"/>
      <c r="J652" s="11">
        <v>0.75</v>
      </c>
      <c r="K652" s="22">
        <v>0.11</v>
      </c>
      <c r="L652" s="81"/>
      <c r="M652" s="22">
        <v>0.80130417641774143</v>
      </c>
      <c r="N652" s="22">
        <v>0.86325406062286769</v>
      </c>
      <c r="P652" s="22">
        <v>1.4279681114014144</v>
      </c>
      <c r="Q652" s="22">
        <v>0.65658422128934391</v>
      </c>
      <c r="S652" s="22">
        <v>0.76491141668178675</v>
      </c>
      <c r="T652" s="22">
        <v>1.1672177673241104</v>
      </c>
      <c r="V652" s="22">
        <v>0.95867382223844078</v>
      </c>
      <c r="W652" s="22">
        <v>1.0417726609781035</v>
      </c>
    </row>
    <row r="653" spans="1:23" x14ac:dyDescent="0.35">
      <c r="A653" s="11">
        <v>0.11</v>
      </c>
      <c r="B653" s="24">
        <v>1.18</v>
      </c>
      <c r="D653" s="22">
        <v>0.215</v>
      </c>
      <c r="E653" s="22">
        <v>0.32</v>
      </c>
      <c r="G653" s="11">
        <v>0.22</v>
      </c>
      <c r="H653" s="22">
        <v>0.65</v>
      </c>
      <c r="I653" s="80"/>
      <c r="J653" s="11">
        <v>0.11</v>
      </c>
      <c r="K653" s="22">
        <v>2.69</v>
      </c>
      <c r="L653" s="81"/>
      <c r="M653" s="22">
        <v>1.0129694305658241</v>
      </c>
      <c r="N653" s="22">
        <v>1.1975961115806288</v>
      </c>
      <c r="P653" s="22">
        <v>0.88794177129265994</v>
      </c>
      <c r="Q653" s="22">
        <v>1.1426079273872229</v>
      </c>
      <c r="S653" s="22">
        <v>0.74312660923303742</v>
      </c>
      <c r="T653" s="22">
        <v>1.0112629775508211</v>
      </c>
      <c r="V653" s="22">
        <v>0.79950053408816135</v>
      </c>
      <c r="W653" s="22">
        <v>1.3247471884251789</v>
      </c>
    </row>
    <row r="654" spans="1:23" x14ac:dyDescent="0.35">
      <c r="A654" s="11">
        <v>0.54</v>
      </c>
      <c r="B654" s="24">
        <v>0.54</v>
      </c>
      <c r="D654" s="22">
        <v>0.43</v>
      </c>
      <c r="E654" s="22">
        <v>0.32</v>
      </c>
      <c r="G654" s="11">
        <v>1.18</v>
      </c>
      <c r="H654" s="22">
        <v>0.43</v>
      </c>
      <c r="I654" s="80"/>
      <c r="J654" s="11">
        <v>1.61</v>
      </c>
      <c r="K654" s="22">
        <v>1.29</v>
      </c>
      <c r="L654" s="81"/>
      <c r="M654" s="22">
        <v>1.0885641641901391</v>
      </c>
      <c r="N654" s="22">
        <v>0.80575383362833586</v>
      </c>
      <c r="P654" s="22">
        <v>1.3109624043778509</v>
      </c>
      <c r="Q654" s="22">
        <v>0.42257280724221691</v>
      </c>
      <c r="S654" s="22">
        <v>0.7441445908895209</v>
      </c>
      <c r="T654" s="22">
        <v>0.90600367427041539</v>
      </c>
      <c r="V654" s="22">
        <v>1.070846169899901</v>
      </c>
      <c r="W654" s="22">
        <v>1.1185731106362566</v>
      </c>
    </row>
    <row r="655" spans="1:23" x14ac:dyDescent="0.35">
      <c r="A655" s="11">
        <v>2.58</v>
      </c>
      <c r="B655" s="24">
        <v>0.32</v>
      </c>
      <c r="D655" s="22">
        <v>0.215</v>
      </c>
      <c r="E655" s="22">
        <v>0.43</v>
      </c>
      <c r="G655" s="11">
        <v>0.75</v>
      </c>
      <c r="H655" s="22">
        <v>2.15</v>
      </c>
      <c r="I655" s="80"/>
      <c r="J655" s="11">
        <v>0.43</v>
      </c>
      <c r="K655" s="22">
        <v>2.15</v>
      </c>
      <c r="L655" s="81"/>
      <c r="M655" s="22">
        <v>0.96867091666197513</v>
      </c>
      <c r="N655" s="22">
        <v>0.66057702030271614</v>
      </c>
      <c r="P655" s="22">
        <v>0.72593386926003356</v>
      </c>
      <c r="Q655" s="22">
        <v>0.80059124531834513</v>
      </c>
      <c r="S655" s="22">
        <v>1.020832005121767</v>
      </c>
      <c r="T655" s="22">
        <v>1.1187618404754907</v>
      </c>
      <c r="V655" s="22">
        <v>0.96909155647049861</v>
      </c>
      <c r="W655" s="22">
        <v>1.4718067245213904</v>
      </c>
    </row>
    <row r="656" spans="1:23" x14ac:dyDescent="0.35">
      <c r="A656" s="11">
        <v>0.43</v>
      </c>
      <c r="B656" s="24">
        <v>0.43</v>
      </c>
      <c r="D656" s="22">
        <v>0.215</v>
      </c>
      <c r="E656" s="22">
        <v>0.32</v>
      </c>
      <c r="G656" s="11">
        <v>4.1900000000000004</v>
      </c>
      <c r="H656" s="22">
        <v>0.11</v>
      </c>
      <c r="I656" s="80"/>
      <c r="J656" s="11">
        <v>1.08</v>
      </c>
      <c r="K656" s="22">
        <v>0.32</v>
      </c>
      <c r="L656" s="81"/>
      <c r="M656" s="22">
        <v>0.77862575633044684</v>
      </c>
      <c r="N656" s="22">
        <v>0.68204577346255446</v>
      </c>
      <c r="P656" s="22">
        <v>0.79793738127453417</v>
      </c>
      <c r="Q656" s="22">
        <v>0.72858773330384452</v>
      </c>
      <c r="S656" s="22">
        <v>1.0330477849995703</v>
      </c>
      <c r="T656" s="22">
        <v>0.89582385770557937</v>
      </c>
      <c r="V656" s="22">
        <v>1.2016735300234183</v>
      </c>
      <c r="W656" s="22">
        <v>0.77527267793719323</v>
      </c>
    </row>
    <row r="657" spans="1:23" x14ac:dyDescent="0.35">
      <c r="A657" s="11">
        <v>0.22</v>
      </c>
      <c r="B657" s="24">
        <v>0.11</v>
      </c>
      <c r="D657" s="22">
        <v>0.43</v>
      </c>
      <c r="E657" s="22">
        <v>1.72</v>
      </c>
      <c r="G657" s="11">
        <v>0.32</v>
      </c>
      <c r="H657" s="22">
        <v>0.43</v>
      </c>
      <c r="I657" s="80"/>
      <c r="J657" s="11">
        <v>1.08</v>
      </c>
      <c r="K657" s="22">
        <v>0.86</v>
      </c>
      <c r="L657" s="81"/>
      <c r="M657" s="22">
        <v>0.73478081082834401</v>
      </c>
      <c r="N657" s="22">
        <v>0.84448766800063146</v>
      </c>
      <c r="P657" s="22">
        <v>1.4189676723996019</v>
      </c>
      <c r="Q657" s="22">
        <v>1.3046158294198493</v>
      </c>
      <c r="S657" s="22">
        <v>1.0519822438101656</v>
      </c>
      <c r="T657" s="22">
        <v>0.85001468316381679</v>
      </c>
      <c r="V657" s="22">
        <v>0.96424609868814604</v>
      </c>
      <c r="W657" s="22">
        <v>0.88720267081437554</v>
      </c>
    </row>
    <row r="658" spans="1:23" x14ac:dyDescent="0.35">
      <c r="A658" s="11">
        <v>0.11</v>
      </c>
      <c r="B658" s="24">
        <v>0.32</v>
      </c>
      <c r="D658" s="22">
        <v>0.215</v>
      </c>
      <c r="E658" s="22">
        <v>0.43</v>
      </c>
      <c r="G658" s="11">
        <v>0.11</v>
      </c>
      <c r="H658" s="22">
        <v>0.97</v>
      </c>
      <c r="I658" s="80"/>
      <c r="J658" s="11">
        <v>0.43</v>
      </c>
      <c r="K658" s="22">
        <v>2.4700000000000002</v>
      </c>
      <c r="L658" s="81"/>
      <c r="M658" s="22">
        <v>0.84666101659233051</v>
      </c>
      <c r="N658" s="22">
        <v>1.1409966714319644</v>
      </c>
      <c r="P658" s="22">
        <v>1.1219531853397868</v>
      </c>
      <c r="Q658" s="22">
        <v>1.1606088053908481</v>
      </c>
      <c r="S658" s="22">
        <v>0.99762202335394057</v>
      </c>
      <c r="T658" s="22">
        <v>0.95018407816180428</v>
      </c>
      <c r="V658" s="22">
        <v>1.1447394010807765</v>
      </c>
      <c r="W658" s="22">
        <v>1.0713299318244589</v>
      </c>
    </row>
    <row r="659" spans="1:23" x14ac:dyDescent="0.35">
      <c r="A659" s="11">
        <v>0.32</v>
      </c>
      <c r="B659" s="24">
        <v>0.54</v>
      </c>
      <c r="D659" s="22">
        <v>0.215</v>
      </c>
      <c r="E659" s="22">
        <v>2.15</v>
      </c>
      <c r="G659" s="11">
        <v>0.32</v>
      </c>
      <c r="H659" s="22">
        <v>0.11</v>
      </c>
      <c r="I659" s="80"/>
      <c r="J659" s="11">
        <v>1.72</v>
      </c>
      <c r="K659" s="22">
        <v>0.32</v>
      </c>
      <c r="L659" s="81"/>
      <c r="M659" s="22">
        <v>0.92225575021664574</v>
      </c>
      <c r="N659" s="22">
        <v>0.70561636259608318</v>
      </c>
      <c r="P659" s="22">
        <v>0.79793738127453417</v>
      </c>
      <c r="Q659" s="22">
        <v>0.69674057993983096</v>
      </c>
      <c r="S659" s="22">
        <v>0.65822693908230401</v>
      </c>
      <c r="T659" s="22">
        <v>0.83474495831656259</v>
      </c>
      <c r="V659" s="22">
        <v>1.1461930384154824</v>
      </c>
      <c r="W659" s="22">
        <v>0.85594949098503237</v>
      </c>
    </row>
    <row r="660" spans="1:23" x14ac:dyDescent="0.35">
      <c r="A660" s="11">
        <v>0.11</v>
      </c>
      <c r="B660" s="24">
        <v>0.22</v>
      </c>
      <c r="D660" s="22">
        <v>2.258</v>
      </c>
      <c r="E660" s="22">
        <v>0.22</v>
      </c>
      <c r="G660" s="11">
        <v>0.11</v>
      </c>
      <c r="H660" s="22">
        <v>0.43</v>
      </c>
      <c r="I660" s="80"/>
      <c r="J660" s="11">
        <v>0.54</v>
      </c>
      <c r="K660" s="22">
        <v>1.18</v>
      </c>
      <c r="L660" s="81"/>
      <c r="M660" s="22">
        <v>0.88445838340448812</v>
      </c>
      <c r="N660" s="22">
        <v>0.61553767800934911</v>
      </c>
      <c r="P660" s="22">
        <v>1.093655805118088</v>
      </c>
      <c r="Q660" s="22">
        <v>1.5062256630604511</v>
      </c>
      <c r="S660" s="22">
        <v>0.59042936076049546</v>
      </c>
      <c r="T660" s="22">
        <v>0.82965505003414453</v>
      </c>
      <c r="V660" s="22">
        <v>0.94486426755873609</v>
      </c>
      <c r="W660" s="22">
        <v>0.99767902742042558</v>
      </c>
    </row>
    <row r="661" spans="1:23" x14ac:dyDescent="0.35">
      <c r="A661" s="11">
        <v>0.11</v>
      </c>
      <c r="B661" s="24">
        <v>0.97</v>
      </c>
      <c r="D661" s="22">
        <v>0.86</v>
      </c>
      <c r="E661" s="22">
        <v>0.43</v>
      </c>
      <c r="G661" s="11">
        <v>4.84</v>
      </c>
      <c r="H661" s="22">
        <v>0.97</v>
      </c>
      <c r="I661" s="80"/>
      <c r="J661" s="11">
        <v>1.18</v>
      </c>
      <c r="K661" s="22">
        <v>1.61</v>
      </c>
      <c r="L661" s="81"/>
      <c r="M661" s="22">
        <v>0.98772078953530273</v>
      </c>
      <c r="N661" s="22">
        <v>0.72062947669387223</v>
      </c>
      <c r="P661" s="22">
        <v>1.0769509903307239</v>
      </c>
      <c r="Q661" s="22">
        <v>1.2146114394017236</v>
      </c>
      <c r="S661" s="22">
        <v>1.0641980236879689</v>
      </c>
      <c r="T661" s="22">
        <v>0.96362143602738792</v>
      </c>
      <c r="V661" s="22">
        <v>0.80386144609227861</v>
      </c>
      <c r="W661" s="22">
        <v>0.82857267454537542</v>
      </c>
    </row>
    <row r="662" spans="1:23" x14ac:dyDescent="0.35">
      <c r="A662" s="11">
        <v>0.97</v>
      </c>
      <c r="B662" s="24">
        <v>0.11</v>
      </c>
      <c r="D662" s="22">
        <v>0.215</v>
      </c>
      <c r="E662" s="22">
        <v>1.94</v>
      </c>
      <c r="G662" s="11">
        <v>0.11</v>
      </c>
      <c r="H662" s="22">
        <v>2.4700000000000002</v>
      </c>
      <c r="I662" s="80"/>
      <c r="J662" s="11">
        <v>4.5199999999999996</v>
      </c>
      <c r="K662" s="22">
        <v>0.11</v>
      </c>
      <c r="L662" s="81"/>
      <c r="M662" s="22">
        <v>0.90713680349178272</v>
      </c>
      <c r="N662" s="22">
        <v>1.0873998541028576</v>
      </c>
      <c r="P662" s="22">
        <v>0.76193562526728387</v>
      </c>
      <c r="Q662" s="22">
        <v>0.87259475733284575</v>
      </c>
      <c r="S662" s="22">
        <v>1.6084110172441084</v>
      </c>
      <c r="T662" s="22">
        <v>1.3579875297491397</v>
      </c>
      <c r="V662" s="22">
        <v>1.0989498250375453</v>
      </c>
      <c r="W662" s="22">
        <v>1.0417726609781035</v>
      </c>
    </row>
    <row r="663" spans="1:23" x14ac:dyDescent="0.35">
      <c r="A663" s="11">
        <v>0.75</v>
      </c>
      <c r="B663" s="24">
        <v>0.11</v>
      </c>
      <c r="D663" s="22">
        <v>0.64500000000000002</v>
      </c>
      <c r="E663" s="22">
        <v>0.65</v>
      </c>
      <c r="G663" s="11">
        <v>0.22</v>
      </c>
      <c r="H663" s="22">
        <v>0.32</v>
      </c>
      <c r="I663" s="80"/>
      <c r="J663" s="11">
        <v>0.65</v>
      </c>
      <c r="K663" s="22">
        <v>0.11</v>
      </c>
      <c r="L663" s="81"/>
      <c r="M663" s="22">
        <v>0.95748289608557668</v>
      </c>
      <c r="N663" s="22">
        <v>0.82361943940470472</v>
      </c>
      <c r="P663" s="22">
        <v>1.1519426480938264</v>
      </c>
      <c r="Q663" s="22">
        <v>0.78871066583595262</v>
      </c>
      <c r="S663" s="22">
        <v>1.028161473048449</v>
      </c>
      <c r="T663" s="22">
        <v>0.77366605892754581</v>
      </c>
      <c r="V663" s="22">
        <v>1.1386825788528359</v>
      </c>
      <c r="W663" s="22">
        <v>0.96909084742149165</v>
      </c>
    </row>
    <row r="664" spans="1:23" x14ac:dyDescent="0.35">
      <c r="A664" s="11">
        <v>1.72</v>
      </c>
      <c r="B664" s="24">
        <v>0.11</v>
      </c>
      <c r="D664" s="22">
        <v>0.53800000000000003</v>
      </c>
      <c r="E664" s="22">
        <v>0.75</v>
      </c>
      <c r="G664" s="11">
        <v>0.22</v>
      </c>
      <c r="H664" s="22">
        <v>0.54</v>
      </c>
      <c r="I664" s="80"/>
      <c r="J664" s="11">
        <v>0.43</v>
      </c>
      <c r="K664" s="22">
        <v>4.09</v>
      </c>
      <c r="L664" s="81"/>
      <c r="M664" s="22">
        <v>0.77106628296801527</v>
      </c>
      <c r="N664" s="22">
        <v>1.0934050997419731</v>
      </c>
      <c r="P664" s="22">
        <v>0.93834422970281028</v>
      </c>
      <c r="Q664" s="22">
        <v>1.1336074883854104</v>
      </c>
      <c r="S664" s="22">
        <v>0.61078899389016772</v>
      </c>
      <c r="T664" s="22">
        <v>0.87546422457590711</v>
      </c>
      <c r="V664" s="22">
        <v>1.0660007121175485</v>
      </c>
      <c r="W664" s="22">
        <v>1.2450394662247612</v>
      </c>
    </row>
    <row r="665" spans="1:23" x14ac:dyDescent="0.35">
      <c r="A665" s="11">
        <v>0.32</v>
      </c>
      <c r="B665" s="24">
        <v>1.51</v>
      </c>
      <c r="D665" s="22">
        <v>0.215</v>
      </c>
      <c r="E665" s="22">
        <v>0.22</v>
      </c>
      <c r="G665" s="11">
        <v>0.86</v>
      </c>
      <c r="H665" s="22">
        <v>1.51</v>
      </c>
      <c r="I665" s="80"/>
      <c r="J665" s="11">
        <v>0.11</v>
      </c>
      <c r="K665" s="22">
        <v>2.15</v>
      </c>
      <c r="L665" s="81"/>
      <c r="M665" s="22">
        <v>0.92225575021664574</v>
      </c>
      <c r="N665" s="22">
        <v>1.3758017759213843</v>
      </c>
      <c r="P665" s="22">
        <v>0.85194001528540964</v>
      </c>
      <c r="Q665" s="22">
        <v>0.97591979707365406</v>
      </c>
      <c r="S665" s="22">
        <v>0.7889357837748</v>
      </c>
      <c r="T665" s="22">
        <v>0.84207442624324458</v>
      </c>
      <c r="V665" s="22">
        <v>0.84795511191168627</v>
      </c>
      <c r="W665" s="22">
        <v>1.3833771846941794</v>
      </c>
    </row>
    <row r="666" spans="1:23" x14ac:dyDescent="0.35">
      <c r="A666" s="11">
        <v>0.97</v>
      </c>
      <c r="B666" s="24">
        <v>0.11</v>
      </c>
      <c r="D666" s="22">
        <v>0.43</v>
      </c>
      <c r="E666" s="22">
        <v>0.22</v>
      </c>
      <c r="G666" s="11">
        <v>0.22</v>
      </c>
      <c r="H666" s="22">
        <v>2.15</v>
      </c>
      <c r="I666" s="80"/>
      <c r="J666" s="11">
        <v>0.54</v>
      </c>
      <c r="K666" s="22">
        <v>0.22</v>
      </c>
      <c r="L666" s="81"/>
      <c r="M666" s="22">
        <v>0.75594733624315225</v>
      </c>
      <c r="N666" s="22">
        <v>0.94912907326222085</v>
      </c>
      <c r="P666" s="22">
        <v>1.2479593313651629</v>
      </c>
      <c r="Q666" s="22">
        <v>0.77647006879348734</v>
      </c>
      <c r="S666" s="22">
        <v>0.76348624236270968</v>
      </c>
      <c r="T666" s="22">
        <v>1.1279236753838431</v>
      </c>
      <c r="V666" s="22">
        <v>1.279200854541058</v>
      </c>
      <c r="W666" s="22">
        <v>0.96909084742149165</v>
      </c>
    </row>
    <row r="667" spans="1:23" x14ac:dyDescent="0.35">
      <c r="A667" s="11">
        <v>0.11</v>
      </c>
      <c r="B667" s="24">
        <v>0.22</v>
      </c>
      <c r="D667" s="22">
        <v>0.32300000000000001</v>
      </c>
      <c r="E667" s="22">
        <v>0.43</v>
      </c>
      <c r="G667" s="11">
        <v>1.51</v>
      </c>
      <c r="H667" s="22">
        <v>4.1900000000000004</v>
      </c>
      <c r="I667" s="80"/>
      <c r="J667" s="11">
        <v>0.11</v>
      </c>
      <c r="K667" s="22">
        <v>3.12</v>
      </c>
      <c r="L667" s="81"/>
      <c r="M667" s="22">
        <v>0.78875545063610508</v>
      </c>
      <c r="N667" s="22">
        <v>0.84073438947618417</v>
      </c>
      <c r="P667" s="22">
        <v>1.0079356240648252</v>
      </c>
      <c r="Q667" s="22">
        <v>0.65658422128934391</v>
      </c>
      <c r="S667" s="22">
        <v>0.86100888505383977</v>
      </c>
      <c r="T667" s="22">
        <v>1.1140791248556658</v>
      </c>
      <c r="V667" s="22">
        <v>1.1629098677645984</v>
      </c>
      <c r="W667" s="22">
        <v>0.95988448437098739</v>
      </c>
    </row>
    <row r="668" spans="1:23" x14ac:dyDescent="0.35">
      <c r="A668" s="11">
        <v>1.08</v>
      </c>
      <c r="B668" s="24">
        <v>1.72</v>
      </c>
      <c r="D668" s="22">
        <v>0.215</v>
      </c>
      <c r="E668" s="22">
        <v>0.32</v>
      </c>
      <c r="G668" s="11">
        <v>0.97</v>
      </c>
      <c r="H668" s="22">
        <v>1.83</v>
      </c>
      <c r="I668" s="80"/>
      <c r="J668" s="11">
        <v>1.29</v>
      </c>
      <c r="K668" s="22">
        <v>2.4700000000000002</v>
      </c>
      <c r="L668" s="81"/>
      <c r="M668" s="22">
        <v>0.74082838951828922</v>
      </c>
      <c r="N668" s="22">
        <v>0.93081307406291824</v>
      </c>
      <c r="P668" s="22">
        <v>0.83393913728178448</v>
      </c>
      <c r="Q668" s="22">
        <v>1.008681395040252</v>
      </c>
      <c r="S668" s="22">
        <v>0.73742591195672913</v>
      </c>
      <c r="T668" s="22">
        <v>0.77000132496420481</v>
      </c>
      <c r="V668" s="22">
        <v>1.1488580401957762</v>
      </c>
      <c r="W668" s="22">
        <v>1.173326743515571</v>
      </c>
    </row>
    <row r="669" spans="1:23" x14ac:dyDescent="0.35">
      <c r="A669" s="11">
        <v>2.4700000000000002</v>
      </c>
      <c r="B669" s="24">
        <v>0.11</v>
      </c>
      <c r="D669" s="22">
        <v>1.1830000000000001</v>
      </c>
      <c r="E669" s="22">
        <v>2.8</v>
      </c>
      <c r="G669" s="11">
        <v>0.65</v>
      </c>
      <c r="H669" s="22">
        <v>0.54</v>
      </c>
      <c r="I669" s="80"/>
      <c r="J669" s="11">
        <v>0.11</v>
      </c>
      <c r="K669" s="22">
        <v>2.15</v>
      </c>
      <c r="L669" s="81"/>
      <c r="M669" s="22">
        <v>1.2148073693427455</v>
      </c>
      <c r="N669" s="22">
        <v>1.0479153640256724</v>
      </c>
      <c r="P669" s="22">
        <v>1.5326972196265058</v>
      </c>
      <c r="Q669" s="22">
        <v>0.80059124531834513</v>
      </c>
      <c r="S669" s="22">
        <v>1.2486562998427995</v>
      </c>
      <c r="T669" s="22">
        <v>0.83881688494249707</v>
      </c>
      <c r="V669" s="22">
        <v>0.99331884538226112</v>
      </c>
      <c r="W669" s="22">
        <v>1.3119067346968443</v>
      </c>
    </row>
    <row r="670" spans="1:23" x14ac:dyDescent="0.35">
      <c r="A670" s="11">
        <v>0.22</v>
      </c>
      <c r="B670" s="24">
        <v>0.22</v>
      </c>
      <c r="D670" s="22">
        <v>0.53800000000000003</v>
      </c>
      <c r="E670" s="22">
        <v>0.97</v>
      </c>
      <c r="G670" s="11">
        <v>0.11</v>
      </c>
      <c r="H670" s="22">
        <v>0.43</v>
      </c>
      <c r="I670" s="80"/>
      <c r="J670" s="11">
        <v>0.11</v>
      </c>
      <c r="K670" s="22">
        <v>0.32</v>
      </c>
      <c r="L670" s="81"/>
      <c r="M670" s="22">
        <v>0.88944763582369291</v>
      </c>
      <c r="N670" s="22">
        <v>1.0148865130105367</v>
      </c>
      <c r="P670" s="22">
        <v>1.3559645993869138</v>
      </c>
      <c r="Q670" s="22">
        <v>0.71958729430203194</v>
      </c>
      <c r="S670" s="22">
        <v>1.1197798221319741</v>
      </c>
      <c r="T670" s="22">
        <v>0.90600367427041539</v>
      </c>
      <c r="V670" s="22">
        <v>0.96909155647049861</v>
      </c>
      <c r="W670" s="22">
        <v>0.68635859268627142</v>
      </c>
    </row>
    <row r="671" spans="1:23" x14ac:dyDescent="0.35">
      <c r="A671" s="11">
        <v>0.86</v>
      </c>
      <c r="B671" s="24">
        <v>1.4</v>
      </c>
      <c r="D671" s="22">
        <v>0.43</v>
      </c>
      <c r="E671" s="22">
        <v>2.69</v>
      </c>
      <c r="G671" s="11">
        <v>0.32</v>
      </c>
      <c r="H671" s="22">
        <v>1.4</v>
      </c>
      <c r="I671" s="80"/>
      <c r="J671" s="11">
        <v>0.32</v>
      </c>
      <c r="K671" s="22">
        <v>0.54</v>
      </c>
      <c r="L671" s="81"/>
      <c r="M671" s="22">
        <v>1.0205289039282557</v>
      </c>
      <c r="N671" s="22">
        <v>0.72288144380854047</v>
      </c>
      <c r="P671" s="22">
        <v>0.7889369422727216</v>
      </c>
      <c r="Q671" s="22">
        <v>1.300655636259052</v>
      </c>
      <c r="S671" s="22">
        <v>0.72622811373540941</v>
      </c>
      <c r="T671" s="22">
        <v>0.91150077521542705</v>
      </c>
      <c r="V671" s="22">
        <v>0.73481367269375553</v>
      </c>
      <c r="W671" s="22">
        <v>0.90125448810198727</v>
      </c>
    </row>
    <row r="672" spans="1:23" x14ac:dyDescent="0.35">
      <c r="A672" s="11">
        <v>2.15</v>
      </c>
      <c r="B672" s="24">
        <v>2.15</v>
      </c>
      <c r="D672" s="22">
        <v>0.43</v>
      </c>
      <c r="E672" s="22">
        <v>0.97</v>
      </c>
      <c r="G672" s="11">
        <v>0.75</v>
      </c>
      <c r="H672" s="22">
        <v>1.51</v>
      </c>
      <c r="I672" s="80"/>
      <c r="J672" s="11">
        <v>0.11</v>
      </c>
      <c r="K672" s="22">
        <v>3.01</v>
      </c>
      <c r="L672" s="81"/>
      <c r="M672" s="22">
        <v>1.1943967912641806</v>
      </c>
      <c r="N672" s="22">
        <v>0.99086553045407422</v>
      </c>
      <c r="P672" s="22">
        <v>1.2569597703669755</v>
      </c>
      <c r="Q672" s="22">
        <v>1.1534084541893981</v>
      </c>
      <c r="S672" s="22">
        <v>1.2360333273024027</v>
      </c>
      <c r="T672" s="22">
        <v>0.79992998566482298</v>
      </c>
      <c r="V672" s="22">
        <v>0.70259137844111152</v>
      </c>
      <c r="W672" s="22">
        <v>1.4751985424873657</v>
      </c>
    </row>
    <row r="673" spans="1:23" x14ac:dyDescent="0.35">
      <c r="A673" s="11">
        <v>0.32</v>
      </c>
      <c r="B673" s="24">
        <v>0.97</v>
      </c>
      <c r="D673" s="22">
        <v>0.43</v>
      </c>
      <c r="E673" s="22">
        <v>0.32</v>
      </c>
      <c r="G673" s="11">
        <v>0.11</v>
      </c>
      <c r="H673" s="22">
        <v>0.43</v>
      </c>
      <c r="I673" s="80"/>
      <c r="J673" s="11">
        <v>0.11</v>
      </c>
      <c r="K673" s="22">
        <v>2.2599999999999998</v>
      </c>
      <c r="L673" s="81"/>
      <c r="M673" s="22">
        <v>0.93314139185854716</v>
      </c>
      <c r="N673" s="22">
        <v>0.94582618816070729</v>
      </c>
      <c r="P673" s="22">
        <v>1.8779900614920433</v>
      </c>
      <c r="Q673" s="22">
        <v>1.0284823608442395</v>
      </c>
      <c r="S673" s="22">
        <v>1.1808587215209909</v>
      </c>
      <c r="T673" s="22">
        <v>0.92127339911766959</v>
      </c>
      <c r="V673" s="22">
        <v>1.1629098677645984</v>
      </c>
      <c r="W673" s="22">
        <v>0.86418676318811516</v>
      </c>
    </row>
    <row r="674" spans="1:23" x14ac:dyDescent="0.35">
      <c r="A674" s="11">
        <v>0.11</v>
      </c>
      <c r="B674" s="24">
        <v>2.8</v>
      </c>
      <c r="D674" s="22">
        <v>0.43</v>
      </c>
      <c r="E674" s="22">
        <v>0.32</v>
      </c>
      <c r="G674" s="11">
        <v>1.18</v>
      </c>
      <c r="H674" s="22">
        <v>2.37</v>
      </c>
      <c r="I674" s="80"/>
      <c r="J674" s="11">
        <v>0.11</v>
      </c>
      <c r="K674" s="22">
        <v>0.43</v>
      </c>
      <c r="L674" s="81"/>
      <c r="M674" s="22">
        <v>0.9524936436663719</v>
      </c>
      <c r="N674" s="22">
        <v>0.75065570488945021</v>
      </c>
      <c r="P674" s="22">
        <v>0.98694660031259829</v>
      </c>
      <c r="Q674" s="22">
        <v>1.2736543192536143</v>
      </c>
      <c r="S674" s="22">
        <v>0.7551387927795441</v>
      </c>
      <c r="T674" s="22">
        <v>1.2187276391421813</v>
      </c>
      <c r="V674" s="22">
        <v>0.92063697864697369</v>
      </c>
      <c r="W674" s="22">
        <v>0.73893177115888731</v>
      </c>
    </row>
    <row r="675" spans="1:23" x14ac:dyDescent="0.35">
      <c r="A675" s="11">
        <v>0.22</v>
      </c>
      <c r="B675" s="24">
        <v>0.11</v>
      </c>
      <c r="D675" s="22">
        <v>0.64500000000000002</v>
      </c>
      <c r="E675" s="22">
        <v>0.97</v>
      </c>
      <c r="G675" s="11">
        <v>0.22</v>
      </c>
      <c r="H675" s="22">
        <v>1.61</v>
      </c>
      <c r="I675" s="80"/>
      <c r="J675" s="11">
        <v>0.22</v>
      </c>
      <c r="K675" s="22">
        <v>4.3</v>
      </c>
      <c r="L675" s="81"/>
      <c r="M675" s="22">
        <v>0.63499576244424794</v>
      </c>
      <c r="N675" s="22">
        <v>1.0752392316836485</v>
      </c>
      <c r="P675" s="22">
        <v>1.2479593313651629</v>
      </c>
      <c r="Q675" s="22">
        <v>0.92659739134372121</v>
      </c>
      <c r="S675" s="22">
        <v>0.72276697610336516</v>
      </c>
      <c r="T675" s="22">
        <v>1.0409880419201425</v>
      </c>
      <c r="V675" s="22">
        <v>0.92063697864697369</v>
      </c>
      <c r="W675" s="22">
        <v>1.0776290223326985</v>
      </c>
    </row>
    <row r="676" spans="1:23" x14ac:dyDescent="0.35">
      <c r="A676" s="11">
        <v>1.61</v>
      </c>
      <c r="B676" s="24">
        <v>0.22</v>
      </c>
      <c r="D676" s="22">
        <v>1.075</v>
      </c>
      <c r="E676" s="22">
        <v>1.08</v>
      </c>
      <c r="G676" s="11">
        <v>3.33</v>
      </c>
      <c r="H676" s="22">
        <v>0.22</v>
      </c>
      <c r="I676" s="80"/>
      <c r="J676" s="11">
        <v>0.11</v>
      </c>
      <c r="K676" s="22">
        <v>2.58</v>
      </c>
      <c r="L676" s="81"/>
      <c r="M676" s="22">
        <v>1.0583262707404133</v>
      </c>
      <c r="N676" s="22">
        <v>1.0190901849579175</v>
      </c>
      <c r="P676" s="22">
        <v>0.83033896168105936</v>
      </c>
      <c r="Q676" s="22">
        <v>1.4036206584397877</v>
      </c>
      <c r="S676" s="22">
        <v>0.9666753809968387</v>
      </c>
      <c r="T676" s="22">
        <v>0.91618349083525152</v>
      </c>
      <c r="V676" s="22">
        <v>0.89640968973521118</v>
      </c>
      <c r="W676" s="22">
        <v>0.99840584555599177</v>
      </c>
    </row>
    <row r="677" spans="1:23" x14ac:dyDescent="0.35">
      <c r="A677" s="11">
        <v>0.43</v>
      </c>
      <c r="B677" s="24">
        <v>0.65</v>
      </c>
      <c r="D677" s="22">
        <v>0.32300000000000001</v>
      </c>
      <c r="E677" s="22">
        <v>0.43</v>
      </c>
      <c r="G677" s="11">
        <v>0.86</v>
      </c>
      <c r="H677" s="22">
        <v>1.51</v>
      </c>
      <c r="I677" s="80"/>
      <c r="J677" s="11">
        <v>0.32</v>
      </c>
      <c r="K677" s="22">
        <v>1.18</v>
      </c>
      <c r="L677" s="81"/>
      <c r="M677" s="22">
        <v>0.7257094427934262</v>
      </c>
      <c r="N677" s="22">
        <v>1.0788423790671178</v>
      </c>
      <c r="P677" s="22">
        <v>0.97193386805757487</v>
      </c>
      <c r="Q677" s="22">
        <v>1.0076013423600343</v>
      </c>
      <c r="S677" s="22">
        <v>0.81682848116245088</v>
      </c>
      <c r="T677" s="22">
        <v>1.01940683080269</v>
      </c>
      <c r="V677" s="22">
        <v>0.67036908418846741</v>
      </c>
      <c r="W677" s="22">
        <v>0.95818857538799973</v>
      </c>
    </row>
    <row r="678" spans="1:23" x14ac:dyDescent="0.35">
      <c r="A678" s="11">
        <v>0.22</v>
      </c>
      <c r="B678" s="24">
        <v>0.22</v>
      </c>
      <c r="D678" s="22">
        <v>0.215</v>
      </c>
      <c r="E678" s="22">
        <v>0.22</v>
      </c>
      <c r="G678" s="11">
        <v>2.8</v>
      </c>
      <c r="H678" s="22">
        <v>0.22</v>
      </c>
      <c r="I678" s="80"/>
      <c r="J678" s="11">
        <v>0.11</v>
      </c>
      <c r="K678" s="22">
        <v>1.18</v>
      </c>
      <c r="L678" s="81"/>
      <c r="M678" s="22">
        <v>0.86177996331719353</v>
      </c>
      <c r="N678" s="22">
        <v>0.66057702030271614</v>
      </c>
      <c r="P678" s="22">
        <v>0.74393474726365871</v>
      </c>
      <c r="Q678" s="22">
        <v>1.1426079273872229</v>
      </c>
      <c r="S678" s="22">
        <v>1.1863558224660025</v>
      </c>
      <c r="T678" s="22">
        <v>1.5575119344199277</v>
      </c>
      <c r="V678" s="22">
        <v>0.77527324517639884</v>
      </c>
      <c r="W678" s="22">
        <v>0.97127130182818999</v>
      </c>
    </row>
    <row r="679" spans="1:23" x14ac:dyDescent="0.35">
      <c r="A679" s="11">
        <v>2.04</v>
      </c>
      <c r="B679" s="24">
        <v>0.22</v>
      </c>
      <c r="D679" s="22">
        <v>0.32300000000000001</v>
      </c>
      <c r="E679" s="22">
        <v>0.43</v>
      </c>
      <c r="G679" s="11">
        <v>1.08</v>
      </c>
      <c r="H679" s="22">
        <v>0.54</v>
      </c>
      <c r="I679" s="80"/>
      <c r="J679" s="11">
        <v>0.11</v>
      </c>
      <c r="K679" s="22">
        <v>5.59</v>
      </c>
      <c r="L679" s="81"/>
      <c r="M679" s="22">
        <v>0.9524936436663719</v>
      </c>
      <c r="N679" s="22">
        <v>1.026897004288768</v>
      </c>
      <c r="P679" s="22">
        <v>1.1759558193506623</v>
      </c>
      <c r="Q679" s="22">
        <v>0.90463632017929851</v>
      </c>
      <c r="S679" s="22">
        <v>0.61893284714203656</v>
      </c>
      <c r="T679" s="22">
        <v>1.7509284491518142</v>
      </c>
      <c r="V679" s="22">
        <v>0.70259137844111152</v>
      </c>
      <c r="W679" s="22">
        <v>1.3763512760503736</v>
      </c>
    </row>
    <row r="680" spans="1:23" x14ac:dyDescent="0.35">
      <c r="A680" s="11">
        <v>0.43</v>
      </c>
      <c r="B680" s="24">
        <v>0.22</v>
      </c>
      <c r="D680" s="22">
        <v>0.32300000000000001</v>
      </c>
      <c r="E680" s="22">
        <v>0.43</v>
      </c>
      <c r="G680" s="11">
        <v>0.65</v>
      </c>
      <c r="H680" s="22">
        <v>0.11</v>
      </c>
      <c r="I680" s="80"/>
      <c r="J680" s="11">
        <v>0.75</v>
      </c>
      <c r="K680" s="22">
        <v>2.58</v>
      </c>
      <c r="L680" s="81"/>
      <c r="M680" s="22">
        <v>0.9121260559109875</v>
      </c>
      <c r="N680" s="22">
        <v>1.5163245238766894</v>
      </c>
      <c r="P680" s="22">
        <v>1.1279654785929978</v>
      </c>
      <c r="Q680" s="22">
        <v>0.80059124531834513</v>
      </c>
      <c r="S680" s="22">
        <v>0.60732785625812336</v>
      </c>
      <c r="T680" s="22">
        <v>0.77366605892754581</v>
      </c>
      <c r="V680" s="22">
        <v>0.70259137844111152</v>
      </c>
      <c r="W680" s="22">
        <v>1.3041540079174723</v>
      </c>
    </row>
    <row r="681" spans="1:23" x14ac:dyDescent="0.35">
      <c r="A681" s="11">
        <v>0.97</v>
      </c>
      <c r="B681" s="24">
        <v>0.43</v>
      </c>
      <c r="D681" s="22">
        <v>0.215</v>
      </c>
      <c r="E681" s="22">
        <v>3.76</v>
      </c>
      <c r="G681" s="11">
        <v>1.72</v>
      </c>
      <c r="H681" s="22">
        <v>1.72</v>
      </c>
      <c r="I681" s="80"/>
      <c r="J681" s="11">
        <v>0.32</v>
      </c>
      <c r="K681" s="22">
        <v>2.2599999999999998</v>
      </c>
      <c r="L681" s="81"/>
      <c r="M681" s="22">
        <v>0.89201785676691969</v>
      </c>
      <c r="N681" s="22">
        <v>0.56749571289642431</v>
      </c>
      <c r="P681" s="22">
        <v>0.65393035724553294</v>
      </c>
      <c r="Q681" s="22">
        <v>0.80059124531834513</v>
      </c>
      <c r="S681" s="22">
        <v>1.1617206663790991</v>
      </c>
      <c r="T681" s="22">
        <v>0.80807383891669182</v>
      </c>
      <c r="V681" s="22">
        <v>0.83172282834080535</v>
      </c>
      <c r="W681" s="22">
        <v>1.0555822055538597</v>
      </c>
    </row>
    <row r="682" spans="1:23" x14ac:dyDescent="0.35">
      <c r="A682" s="11">
        <v>0.32</v>
      </c>
      <c r="B682" s="24">
        <v>0.11</v>
      </c>
      <c r="D682" s="22">
        <v>0.43</v>
      </c>
      <c r="E682" s="22">
        <v>0.22</v>
      </c>
      <c r="G682" s="11">
        <v>0.75</v>
      </c>
      <c r="H682" s="22">
        <v>2.37</v>
      </c>
      <c r="I682" s="80"/>
      <c r="J682" s="11">
        <v>0.54</v>
      </c>
      <c r="K682" s="22">
        <v>0.22</v>
      </c>
      <c r="L682" s="81"/>
      <c r="M682" s="22">
        <v>0.88188816246126145</v>
      </c>
      <c r="N682" s="22">
        <v>0.73564259079166117</v>
      </c>
      <c r="P682" s="22">
        <v>1.1849562583524749</v>
      </c>
      <c r="Q682" s="22">
        <v>1.2095711935607085</v>
      </c>
      <c r="S682" s="22">
        <v>0.91027919722764661</v>
      </c>
      <c r="T682" s="22">
        <v>1.1798407398645074</v>
      </c>
      <c r="V682" s="22">
        <v>0.78011870295875141</v>
      </c>
      <c r="W682" s="22">
        <v>1.0175453897925661</v>
      </c>
    </row>
    <row r="683" spans="1:23" x14ac:dyDescent="0.35">
      <c r="A683" s="11">
        <v>0.43</v>
      </c>
      <c r="B683" s="24">
        <v>0.11</v>
      </c>
      <c r="D683" s="22">
        <v>0.53800000000000003</v>
      </c>
      <c r="E683" s="22">
        <v>0.65</v>
      </c>
      <c r="G683" s="11">
        <v>2.2599999999999998</v>
      </c>
      <c r="H683" s="22">
        <v>0.75</v>
      </c>
      <c r="I683" s="80"/>
      <c r="J683" s="11">
        <v>0.75</v>
      </c>
      <c r="K683" s="22">
        <v>0.75</v>
      </c>
      <c r="L683" s="81"/>
      <c r="M683" s="22">
        <v>0.90713680349178272</v>
      </c>
      <c r="N683" s="22">
        <v>1.3136474835565379</v>
      </c>
      <c r="P683" s="22">
        <v>1.1111526585376119</v>
      </c>
      <c r="Q683" s="22">
        <v>0.8988760392181383</v>
      </c>
      <c r="S683" s="22">
        <v>1.0935158953946968</v>
      </c>
      <c r="T683" s="22">
        <v>1.2535426117939208</v>
      </c>
      <c r="V683" s="22">
        <v>0.77866506562404569</v>
      </c>
      <c r="W683" s="22">
        <v>1.0521903875878844</v>
      </c>
    </row>
    <row r="684" spans="1:23" x14ac:dyDescent="0.35">
      <c r="A684" s="11">
        <v>0.65</v>
      </c>
      <c r="B684" s="24">
        <v>0.11</v>
      </c>
      <c r="D684" s="22">
        <v>0.43</v>
      </c>
      <c r="E684" s="22">
        <v>1.83</v>
      </c>
      <c r="G684" s="11">
        <v>0.22</v>
      </c>
      <c r="H684" s="22">
        <v>2.15</v>
      </c>
      <c r="I684" s="80"/>
      <c r="J684" s="11">
        <v>1.29</v>
      </c>
      <c r="K684" s="22">
        <v>0.43</v>
      </c>
      <c r="L684" s="81"/>
      <c r="M684" s="22">
        <v>0.73326891615585765</v>
      </c>
      <c r="N684" s="22">
        <v>0.79944832570726443</v>
      </c>
      <c r="P684" s="22">
        <v>0.63592947924190779</v>
      </c>
      <c r="Q684" s="22">
        <v>1.0662842046518526</v>
      </c>
      <c r="S684" s="22">
        <v>0.5700697276308232</v>
      </c>
      <c r="T684" s="22">
        <v>1.0159456931706456</v>
      </c>
      <c r="V684" s="22">
        <v>1.1224502952819551</v>
      </c>
      <c r="W684" s="22">
        <v>0.95697721182872297</v>
      </c>
    </row>
    <row r="685" spans="1:23" x14ac:dyDescent="0.35">
      <c r="A685" s="11">
        <v>0.43</v>
      </c>
      <c r="B685" s="24">
        <v>0.22</v>
      </c>
      <c r="D685" s="22">
        <v>0.215</v>
      </c>
      <c r="E685" s="22">
        <v>0.43</v>
      </c>
      <c r="G685" s="11">
        <v>0.43</v>
      </c>
      <c r="H685" s="22">
        <v>2.8</v>
      </c>
      <c r="I685" s="80"/>
      <c r="J685" s="11">
        <v>0.11</v>
      </c>
      <c r="K685" s="22">
        <v>0.86</v>
      </c>
      <c r="L685" s="81"/>
      <c r="M685" s="22">
        <v>0.89201785676691969</v>
      </c>
      <c r="N685" s="22">
        <v>1.2400832244773716</v>
      </c>
      <c r="P685" s="22">
        <v>0.74393474726365871</v>
      </c>
      <c r="Q685" s="22">
        <v>0.80671154383957777</v>
      </c>
      <c r="S685" s="22">
        <v>0.53444036965389674</v>
      </c>
      <c r="T685" s="22">
        <v>1.1824874921713646</v>
      </c>
      <c r="V685" s="22">
        <v>0.96909155647049861</v>
      </c>
      <c r="W685" s="22">
        <v>0.89350176132261527</v>
      </c>
    </row>
    <row r="686" spans="1:23" x14ac:dyDescent="0.35">
      <c r="A686" s="11">
        <v>0.11</v>
      </c>
      <c r="B686" s="24">
        <v>2.37</v>
      </c>
      <c r="D686" s="22">
        <v>0.32300000000000001</v>
      </c>
      <c r="E686" s="22">
        <v>3.12</v>
      </c>
      <c r="G686" s="11">
        <v>0.43</v>
      </c>
      <c r="H686" s="22">
        <v>4.09</v>
      </c>
      <c r="I686" s="80"/>
      <c r="J686" s="11">
        <v>0.97</v>
      </c>
      <c r="K686" s="22">
        <v>0.11</v>
      </c>
      <c r="L686" s="81"/>
      <c r="M686" s="22">
        <v>1.0230991248714822</v>
      </c>
      <c r="N686" s="22">
        <v>0.66808357735161072</v>
      </c>
      <c r="P686" s="22">
        <v>1.4279681114014144</v>
      </c>
      <c r="Q686" s="22">
        <v>0.69258597729659421</v>
      </c>
      <c r="S686" s="22">
        <v>0.90600367427041539</v>
      </c>
      <c r="T686" s="22">
        <v>1.1171330698251167</v>
      </c>
      <c r="V686" s="22">
        <v>1.3620581826192857</v>
      </c>
      <c r="W686" s="22">
        <v>0.8479544914938052</v>
      </c>
    </row>
    <row r="687" spans="1:23" x14ac:dyDescent="0.35">
      <c r="A687" s="11">
        <v>1.72</v>
      </c>
      <c r="B687" s="24">
        <v>0.11</v>
      </c>
      <c r="D687" s="22">
        <v>0.215</v>
      </c>
      <c r="E687" s="22">
        <v>0.75</v>
      </c>
      <c r="G687" s="11">
        <v>0.32</v>
      </c>
      <c r="H687" s="22">
        <v>0.86</v>
      </c>
      <c r="I687" s="80"/>
      <c r="J687" s="11">
        <v>0.11</v>
      </c>
      <c r="K687" s="22">
        <v>0.32</v>
      </c>
      <c r="L687" s="81"/>
      <c r="M687" s="22">
        <v>0.98273153711609795</v>
      </c>
      <c r="N687" s="22">
        <v>0.63430407063158545</v>
      </c>
      <c r="P687" s="22">
        <v>1.3559645993869138</v>
      </c>
      <c r="Q687" s="22">
        <v>0.87259475733284575</v>
      </c>
      <c r="S687" s="22">
        <v>1.0519822438101656</v>
      </c>
      <c r="T687" s="22">
        <v>1.1629422443668793</v>
      </c>
      <c r="V687" s="22">
        <v>2.0835468464115721</v>
      </c>
      <c r="W687" s="22">
        <v>0.88017676217056973</v>
      </c>
    </row>
    <row r="688" spans="1:23" x14ac:dyDescent="0.35">
      <c r="A688" s="11">
        <v>0.11</v>
      </c>
      <c r="B688" s="24">
        <v>0.75</v>
      </c>
      <c r="D688" s="22">
        <v>1.8280000000000001</v>
      </c>
      <c r="E688" s="22">
        <v>0.32</v>
      </c>
      <c r="G688" s="11">
        <v>0.22</v>
      </c>
      <c r="H688" s="22">
        <v>2.37</v>
      </c>
      <c r="I688" s="80"/>
      <c r="J688" s="11">
        <v>0.22</v>
      </c>
      <c r="K688" s="22">
        <v>1.08</v>
      </c>
      <c r="L688" s="81"/>
      <c r="M688" s="22">
        <v>0.86177996331719353</v>
      </c>
      <c r="N688" s="22">
        <v>0.72062947669387223</v>
      </c>
      <c r="P688" s="22">
        <v>0.66347082258745427</v>
      </c>
      <c r="Q688" s="22">
        <v>1.2650138978118741</v>
      </c>
      <c r="S688" s="22">
        <v>0.86528440801107098</v>
      </c>
      <c r="T688" s="22">
        <v>1.0623656567062985</v>
      </c>
      <c r="V688" s="22">
        <v>1.0296597787499047</v>
      </c>
      <c r="W688" s="22">
        <v>0.9933181186070289</v>
      </c>
    </row>
    <row r="689" spans="1:23" x14ac:dyDescent="0.35">
      <c r="A689" s="11">
        <v>0.32</v>
      </c>
      <c r="B689" s="24">
        <v>0.43</v>
      </c>
      <c r="D689" s="22">
        <v>0.43</v>
      </c>
      <c r="E689" s="22">
        <v>0.65</v>
      </c>
      <c r="G689" s="11">
        <v>1.29</v>
      </c>
      <c r="H689" s="22">
        <v>0.32</v>
      </c>
      <c r="I689" s="80"/>
      <c r="J689" s="11">
        <v>3.87</v>
      </c>
      <c r="K689" s="22">
        <v>0.86</v>
      </c>
      <c r="L689" s="81"/>
      <c r="M689" s="22">
        <v>0.87689891004205667</v>
      </c>
      <c r="N689" s="22">
        <v>0.73564259079166117</v>
      </c>
      <c r="P689" s="22">
        <v>0.68093167425097068</v>
      </c>
      <c r="Q689" s="22">
        <v>0.94459826934734636</v>
      </c>
      <c r="S689" s="22">
        <v>1.1401394552616464</v>
      </c>
      <c r="T689" s="22">
        <v>1.0179816564836128</v>
      </c>
      <c r="V689" s="22">
        <v>0.95770473068197026</v>
      </c>
      <c r="W689" s="22">
        <v>1.0146381172503018</v>
      </c>
    </row>
    <row r="690" spans="1:23" x14ac:dyDescent="0.35">
      <c r="A690" s="11">
        <v>0.11</v>
      </c>
      <c r="B690" s="24">
        <v>0.22</v>
      </c>
      <c r="D690" s="22">
        <v>2.903</v>
      </c>
      <c r="E690" s="22">
        <v>0.22</v>
      </c>
      <c r="G690" s="11">
        <v>0.11</v>
      </c>
      <c r="H690" s="22">
        <v>2.69</v>
      </c>
      <c r="I690" s="80"/>
      <c r="J690" s="11">
        <v>0.43</v>
      </c>
      <c r="K690" s="22">
        <v>1.18</v>
      </c>
      <c r="L690" s="81"/>
      <c r="M690" s="22">
        <v>0.42333050829616525</v>
      </c>
      <c r="N690" s="22">
        <v>0.61553767800934911</v>
      </c>
      <c r="P690" s="22">
        <v>0.55859770733833414</v>
      </c>
      <c r="Q690" s="22">
        <v>0.58458070927484329</v>
      </c>
      <c r="S690" s="22">
        <v>0.97726239022426831</v>
      </c>
      <c r="T690" s="22">
        <v>1.1091928129045445</v>
      </c>
      <c r="V690" s="22">
        <v>0.75710277849257701</v>
      </c>
      <c r="W690" s="22">
        <v>1.1914971969047239</v>
      </c>
    </row>
    <row r="691" spans="1:23" x14ac:dyDescent="0.35">
      <c r="A691" s="11">
        <v>0.22</v>
      </c>
      <c r="B691" s="24">
        <v>1.4</v>
      </c>
      <c r="D691" s="22">
        <v>2.4729999999999999</v>
      </c>
      <c r="E691" s="22">
        <v>0.22</v>
      </c>
      <c r="G691" s="11">
        <v>0.54</v>
      </c>
      <c r="H691" s="22">
        <v>5.05</v>
      </c>
      <c r="I691" s="80"/>
      <c r="J691" s="11">
        <v>7.1</v>
      </c>
      <c r="K691" s="22">
        <v>0.65</v>
      </c>
      <c r="L691" s="81"/>
      <c r="M691" s="22">
        <v>1.2110276326615299</v>
      </c>
      <c r="N691" s="22">
        <v>1.0105327099221779</v>
      </c>
      <c r="P691" s="22">
        <v>0.88012939023908665</v>
      </c>
      <c r="Q691" s="22">
        <v>0.94459826934734636</v>
      </c>
      <c r="S691" s="22">
        <v>0.78180991217941465</v>
      </c>
      <c r="T691" s="22">
        <v>1.221170795117742</v>
      </c>
      <c r="V691" s="22">
        <v>1.0815061770210765</v>
      </c>
      <c r="W691" s="22">
        <v>1.0497676604693307</v>
      </c>
    </row>
    <row r="692" spans="1:23" x14ac:dyDescent="0.35">
      <c r="A692" s="11">
        <v>0.97</v>
      </c>
      <c r="B692" s="24">
        <v>2.2599999999999998</v>
      </c>
      <c r="D692" s="22">
        <v>3.1179999999999999</v>
      </c>
      <c r="E692" s="22">
        <v>0.32</v>
      </c>
      <c r="G692" s="11">
        <v>0.54</v>
      </c>
      <c r="H692" s="22">
        <v>0.32</v>
      </c>
      <c r="I692" s="80"/>
      <c r="J692" s="11">
        <v>0.22</v>
      </c>
      <c r="K692" s="22">
        <v>0.97</v>
      </c>
      <c r="L692" s="81"/>
      <c r="M692" s="22">
        <v>1.2321941580763383</v>
      </c>
      <c r="N692" s="22">
        <v>0.72062947669387223</v>
      </c>
      <c r="P692" s="22">
        <v>0.93139589079341101</v>
      </c>
      <c r="Q692" s="22">
        <v>0.82759256232378287</v>
      </c>
      <c r="S692" s="22">
        <v>0.87139229794997253</v>
      </c>
      <c r="T692" s="22">
        <v>0.69894620534164853</v>
      </c>
      <c r="V692" s="22">
        <v>0.64202315616170536</v>
      </c>
      <c r="W692" s="22">
        <v>0.68369359285586229</v>
      </c>
    </row>
    <row r="693" spans="1:23" x14ac:dyDescent="0.35">
      <c r="A693" s="11">
        <v>0.32</v>
      </c>
      <c r="B693" s="24">
        <v>0.32</v>
      </c>
      <c r="D693" s="22">
        <v>0.32300000000000001</v>
      </c>
      <c r="E693" s="22">
        <v>5.81</v>
      </c>
      <c r="G693" s="11">
        <v>1.18</v>
      </c>
      <c r="H693" s="22">
        <v>0.43</v>
      </c>
      <c r="I693" s="80"/>
      <c r="J693" s="11">
        <v>0.75</v>
      </c>
      <c r="K693" s="22">
        <v>0.43</v>
      </c>
      <c r="L693" s="81"/>
      <c r="M693" s="22">
        <v>0.71059049606856317</v>
      </c>
      <c r="N693" s="22">
        <v>0.9157999599651292</v>
      </c>
      <c r="P693" s="22">
        <v>1.0439373800720755</v>
      </c>
      <c r="Q693" s="22">
        <v>1.1285672425443953</v>
      </c>
      <c r="S693" s="22">
        <v>1.0587009227429574</v>
      </c>
      <c r="T693" s="22">
        <v>0.93654312396492378</v>
      </c>
      <c r="V693" s="22">
        <v>0.71979275356846284</v>
      </c>
      <c r="W693" s="22">
        <v>0.9933181186070289</v>
      </c>
    </row>
    <row r="694" spans="1:23" x14ac:dyDescent="0.35">
      <c r="A694" s="11">
        <v>0.11</v>
      </c>
      <c r="B694" s="24">
        <v>0.43</v>
      </c>
      <c r="D694" s="22">
        <v>0.32300000000000001</v>
      </c>
      <c r="E694" s="22">
        <v>1.61</v>
      </c>
      <c r="G694" s="11">
        <v>0.86</v>
      </c>
      <c r="H694" s="22">
        <v>0.97</v>
      </c>
      <c r="I694" s="80"/>
      <c r="J694" s="11">
        <v>0.22</v>
      </c>
      <c r="K694" s="22">
        <v>0.75</v>
      </c>
      <c r="L694" s="81"/>
      <c r="M694" s="22">
        <v>0.84666101659233051</v>
      </c>
      <c r="N694" s="22">
        <v>0.63175184123496131</v>
      </c>
      <c r="P694" s="22">
        <v>0.75592333201407302</v>
      </c>
      <c r="Q694" s="22">
        <v>0.90859651334009606</v>
      </c>
      <c r="S694" s="22">
        <v>1.1045100972847199</v>
      </c>
      <c r="T694" s="22">
        <v>0.91842305047951556</v>
      </c>
      <c r="V694" s="22">
        <v>0.73893231180875518</v>
      </c>
      <c r="W694" s="22">
        <v>0.78229858658099904</v>
      </c>
    </row>
    <row r="695" spans="1:23" x14ac:dyDescent="0.35">
      <c r="A695" s="11">
        <v>0.11</v>
      </c>
      <c r="B695" s="24">
        <v>0.11</v>
      </c>
      <c r="D695" s="22">
        <v>0.215</v>
      </c>
      <c r="E695" s="22">
        <v>0.22</v>
      </c>
      <c r="G695" s="11">
        <v>1.4</v>
      </c>
      <c r="H695" s="22">
        <v>0.11</v>
      </c>
      <c r="I695" s="80"/>
      <c r="J695" s="11">
        <v>2.2599999999999998</v>
      </c>
      <c r="K695" s="22">
        <v>0.11</v>
      </c>
      <c r="L695" s="81"/>
      <c r="M695" s="22">
        <v>1.0961236375525707</v>
      </c>
      <c r="N695" s="22">
        <v>0.65307046325382168</v>
      </c>
      <c r="P695" s="22">
        <v>0.76193562526728387</v>
      </c>
      <c r="Q695" s="22">
        <v>0.45857456324946722</v>
      </c>
      <c r="S695" s="22">
        <v>0.98194510584409289</v>
      </c>
      <c r="T695" s="22">
        <v>0.81438532518689033</v>
      </c>
      <c r="V695" s="22">
        <v>1.2632108438592951</v>
      </c>
      <c r="W695" s="22">
        <v>0.67836359319504413</v>
      </c>
    </row>
    <row r="696" spans="1:23" x14ac:dyDescent="0.35">
      <c r="A696" s="11">
        <v>0.54</v>
      </c>
      <c r="B696" s="24">
        <v>1.83</v>
      </c>
      <c r="D696" s="22">
        <v>0.215</v>
      </c>
      <c r="E696" s="22">
        <v>0.54</v>
      </c>
      <c r="G696" s="11">
        <v>3.23</v>
      </c>
      <c r="H696" s="22">
        <v>0.43</v>
      </c>
      <c r="I696" s="80"/>
      <c r="J696" s="11">
        <v>1.18</v>
      </c>
      <c r="K696" s="22">
        <v>0.11</v>
      </c>
      <c r="L696" s="81"/>
      <c r="M696" s="22">
        <v>0.69547154934370004</v>
      </c>
      <c r="N696" s="22">
        <v>0.64556390620492721</v>
      </c>
      <c r="P696" s="22">
        <v>1.1939566973542874</v>
      </c>
      <c r="Q696" s="22">
        <v>0.87259475733284575</v>
      </c>
      <c r="S696" s="22">
        <v>1.137492702954789</v>
      </c>
      <c r="T696" s="22">
        <v>0.81438532518689033</v>
      </c>
      <c r="V696" s="22">
        <v>0.93153925865726683</v>
      </c>
      <c r="W696" s="22">
        <v>0.58145450845289492</v>
      </c>
    </row>
    <row r="697" spans="1:23" x14ac:dyDescent="0.35">
      <c r="A697" s="11">
        <v>1.51</v>
      </c>
      <c r="B697" s="24">
        <v>0.11</v>
      </c>
      <c r="D697" s="22">
        <v>0.53800000000000003</v>
      </c>
      <c r="E697" s="22">
        <v>3.44</v>
      </c>
      <c r="G697" s="11">
        <v>0.43</v>
      </c>
      <c r="H697" s="22">
        <v>0.22</v>
      </c>
      <c r="I697" s="80"/>
      <c r="J697" s="11">
        <v>0.11</v>
      </c>
      <c r="K697" s="22">
        <v>0.75</v>
      </c>
      <c r="L697" s="81"/>
      <c r="M697" s="22">
        <v>0</v>
      </c>
      <c r="N697" s="22">
        <v>1.0846974935652556</v>
      </c>
      <c r="P697" s="22">
        <v>0.83753931288250949</v>
      </c>
      <c r="Q697" s="22">
        <v>1.2624937748913665</v>
      </c>
      <c r="S697" s="22">
        <v>0.59042936076049546</v>
      </c>
      <c r="T697" s="22">
        <v>1.0994201890023019</v>
      </c>
      <c r="V697" s="22">
        <v>0.67836408952934901</v>
      </c>
      <c r="W697" s="22">
        <v>0.73020995353209395</v>
      </c>
    </row>
    <row r="698" spans="1:23" x14ac:dyDescent="0.35">
      <c r="A698" s="11">
        <v>0.65</v>
      </c>
      <c r="B698" s="24">
        <v>0.97</v>
      </c>
      <c r="D698" s="22">
        <v>0.43</v>
      </c>
      <c r="E698" s="22">
        <v>1.08</v>
      </c>
      <c r="G698" s="11">
        <v>0.86</v>
      </c>
      <c r="H698" s="22">
        <v>1.29</v>
      </c>
      <c r="I698" s="80"/>
      <c r="J698" s="11">
        <v>0.11</v>
      </c>
      <c r="K698" s="22">
        <v>2.2599999999999998</v>
      </c>
      <c r="L698" s="81"/>
      <c r="M698" s="22">
        <v>0.71059049606856317</v>
      </c>
      <c r="N698" s="22">
        <v>0.77812970368840406</v>
      </c>
      <c r="P698" s="22">
        <v>1.2299584533615378</v>
      </c>
      <c r="Q698" s="22">
        <v>1.3226167074234745</v>
      </c>
      <c r="S698" s="22">
        <v>0.61852565447944319</v>
      </c>
      <c r="T698" s="22">
        <v>1.3539156031232051</v>
      </c>
      <c r="V698" s="22">
        <v>0.77527324517639884</v>
      </c>
      <c r="W698" s="22">
        <v>0.91603312352516497</v>
      </c>
    </row>
    <row r="699" spans="1:23" x14ac:dyDescent="0.35">
      <c r="A699" s="11">
        <v>0.11</v>
      </c>
      <c r="B699" s="24">
        <v>0.22</v>
      </c>
      <c r="D699" s="22">
        <v>0.43</v>
      </c>
      <c r="E699" s="22">
        <v>3.55</v>
      </c>
      <c r="G699" s="11">
        <v>1.29</v>
      </c>
      <c r="H699" s="22">
        <v>0.32</v>
      </c>
      <c r="I699" s="80"/>
      <c r="J699" s="11">
        <v>0.65</v>
      </c>
      <c r="K699" s="22">
        <v>0.11</v>
      </c>
      <c r="L699" s="81"/>
      <c r="M699" s="22">
        <v>0.77257817764050163</v>
      </c>
      <c r="N699" s="22">
        <v>0.81566248893287652</v>
      </c>
      <c r="P699" s="22">
        <v>0.74393474726365871</v>
      </c>
      <c r="Q699" s="22">
        <v>1.3766193414343499</v>
      </c>
      <c r="S699" s="22">
        <v>0.76348624236270968</v>
      </c>
      <c r="T699" s="22">
        <v>0.93654312396492378</v>
      </c>
      <c r="V699" s="22">
        <v>0.62579087259082444</v>
      </c>
      <c r="W699" s="22">
        <v>0.70259086438058138</v>
      </c>
    </row>
    <row r="700" spans="1:23" x14ac:dyDescent="0.35">
      <c r="A700" s="11">
        <v>0.22</v>
      </c>
      <c r="B700" s="24">
        <v>0.11</v>
      </c>
      <c r="D700" s="22">
        <v>0.215</v>
      </c>
      <c r="E700" s="22">
        <v>0.54</v>
      </c>
      <c r="G700" s="11">
        <v>1.08</v>
      </c>
      <c r="H700" s="22">
        <v>1.51</v>
      </c>
      <c r="I700" s="80"/>
      <c r="J700" s="11">
        <v>1.08</v>
      </c>
      <c r="K700" s="22">
        <v>0.11</v>
      </c>
      <c r="L700" s="81"/>
      <c r="M700" s="22">
        <v>0.24190314759780873</v>
      </c>
      <c r="N700" s="22">
        <v>0.57049833571598219</v>
      </c>
      <c r="P700" s="22">
        <v>0.88794177129265994</v>
      </c>
      <c r="Q700" s="22">
        <v>1.0526035373690972</v>
      </c>
      <c r="S700" s="22">
        <v>0.63725651695874164</v>
      </c>
      <c r="T700" s="22">
        <v>1.26229725403968</v>
      </c>
      <c r="V700" s="22">
        <v>0.90852333419109244</v>
      </c>
      <c r="W700" s="22">
        <v>0.67836359319504413</v>
      </c>
    </row>
    <row r="701" spans="1:23" x14ac:dyDescent="0.35">
      <c r="A701" s="11">
        <v>0.11</v>
      </c>
      <c r="B701" s="24">
        <v>1.51</v>
      </c>
      <c r="D701" s="22">
        <v>0.215</v>
      </c>
      <c r="E701" s="22">
        <v>0.32</v>
      </c>
      <c r="G701" s="11">
        <v>0.22</v>
      </c>
      <c r="H701" s="22">
        <v>0.65</v>
      </c>
      <c r="I701" s="80"/>
      <c r="J701" s="11">
        <v>0.11</v>
      </c>
      <c r="K701" s="22">
        <v>3.44</v>
      </c>
      <c r="L701" s="81"/>
      <c r="M701" s="22">
        <v>0.69547154934370004</v>
      </c>
      <c r="N701" s="22">
        <v>1.0922040506141499</v>
      </c>
      <c r="P701" s="22">
        <v>0.6719312352491581</v>
      </c>
      <c r="Q701" s="22">
        <v>1.0526035373690972</v>
      </c>
      <c r="S701" s="22">
        <v>0.73294679266820129</v>
      </c>
      <c r="T701" s="22">
        <v>1.2046794922827075</v>
      </c>
      <c r="V701" s="22">
        <v>0.79950053408816135</v>
      </c>
      <c r="W701" s="22">
        <v>1.2263844674118975</v>
      </c>
    </row>
    <row r="702" spans="1:23" x14ac:dyDescent="0.35">
      <c r="A702" s="11">
        <v>1.08</v>
      </c>
      <c r="B702" s="24">
        <v>0.11</v>
      </c>
      <c r="D702" s="22">
        <v>0.32300000000000001</v>
      </c>
      <c r="E702" s="22">
        <v>0.22</v>
      </c>
      <c r="G702" s="11">
        <v>2.37</v>
      </c>
      <c r="H702" s="22">
        <v>1.51</v>
      </c>
      <c r="I702" s="80"/>
      <c r="J702" s="11">
        <v>1.08</v>
      </c>
      <c r="K702" s="22">
        <v>2.2599999999999998</v>
      </c>
      <c r="L702" s="81"/>
      <c r="M702" s="22">
        <v>0.71966186410348099</v>
      </c>
      <c r="N702" s="22">
        <v>0.76266619616768139</v>
      </c>
      <c r="P702" s="22">
        <v>0.87595318654224563</v>
      </c>
      <c r="Q702" s="22">
        <v>1.3722991307134802</v>
      </c>
      <c r="S702" s="22">
        <v>1.1531696204646367</v>
      </c>
      <c r="T702" s="22">
        <v>0.89724903202465633</v>
      </c>
      <c r="V702" s="22">
        <v>0.84553238302051004</v>
      </c>
      <c r="W702" s="22">
        <v>1.2183894679206704</v>
      </c>
    </row>
    <row r="703" spans="1:23" x14ac:dyDescent="0.35">
      <c r="A703" s="11">
        <v>0.43</v>
      </c>
      <c r="B703" s="24">
        <v>1.18</v>
      </c>
      <c r="D703" s="22">
        <v>0.32300000000000001</v>
      </c>
      <c r="E703" s="22">
        <v>0.22</v>
      </c>
      <c r="G703" s="11">
        <v>2.37</v>
      </c>
      <c r="H703" s="22">
        <v>0.54</v>
      </c>
      <c r="I703" s="80"/>
      <c r="J703" s="11">
        <v>0.54</v>
      </c>
      <c r="K703" s="22">
        <v>0.11</v>
      </c>
      <c r="L703" s="81"/>
      <c r="M703" s="22">
        <v>0.66523365589397399</v>
      </c>
      <c r="N703" s="22">
        <v>0.40535408064030309</v>
      </c>
      <c r="P703" s="22">
        <v>1.2599479161155771</v>
      </c>
      <c r="Q703" s="22">
        <v>1.1966105613980984</v>
      </c>
      <c r="S703" s="22">
        <v>1.1132647395304791</v>
      </c>
      <c r="T703" s="22">
        <v>0.91618349083525152</v>
      </c>
      <c r="V703" s="22">
        <v>0.73166412513522638</v>
      </c>
      <c r="W703" s="22">
        <v>0.82372722030826784</v>
      </c>
    </row>
    <row r="704" spans="1:23" x14ac:dyDescent="0.35">
      <c r="A704" s="11">
        <v>0.11</v>
      </c>
      <c r="B704" s="24">
        <v>0.65</v>
      </c>
      <c r="D704" s="22">
        <v>1.075</v>
      </c>
      <c r="E704" s="22">
        <v>1.94</v>
      </c>
      <c r="G704" s="11">
        <v>1.4</v>
      </c>
      <c r="H704" s="22">
        <v>1.08</v>
      </c>
      <c r="I704" s="80"/>
      <c r="J704" s="11">
        <v>2.4700000000000002</v>
      </c>
      <c r="K704" s="22">
        <v>2.8</v>
      </c>
      <c r="L704" s="81"/>
      <c r="M704" s="22">
        <v>0.8974606775878704</v>
      </c>
      <c r="N704" s="22">
        <v>0.7026137397765253</v>
      </c>
      <c r="P704" s="22">
        <v>1.7267826862615918</v>
      </c>
      <c r="Q704" s="22">
        <v>1.0767247138939551</v>
      </c>
      <c r="S704" s="22">
        <v>1.2388836759405568</v>
      </c>
      <c r="T704" s="22">
        <v>0.86324844469810369</v>
      </c>
      <c r="V704" s="22">
        <v>0.68999318820699507</v>
      </c>
      <c r="W704" s="22">
        <v>1.1173617470769797</v>
      </c>
    </row>
    <row r="705" spans="1:23" x14ac:dyDescent="0.35">
      <c r="A705" s="11">
        <v>0.54</v>
      </c>
      <c r="B705" s="24">
        <v>0.97</v>
      </c>
      <c r="D705" s="22">
        <v>0.43</v>
      </c>
      <c r="E705" s="22">
        <v>0.22</v>
      </c>
      <c r="G705" s="11">
        <v>1.08</v>
      </c>
      <c r="H705" s="22">
        <v>2.9</v>
      </c>
      <c r="I705" s="80"/>
      <c r="J705" s="11">
        <v>0.11</v>
      </c>
      <c r="K705" s="22">
        <v>0.43</v>
      </c>
      <c r="L705" s="81"/>
      <c r="M705" s="22">
        <v>0.78618522969287841</v>
      </c>
      <c r="N705" s="22">
        <v>0.79569504718281725</v>
      </c>
      <c r="P705" s="22">
        <v>0.8249386982799719</v>
      </c>
      <c r="Q705" s="22">
        <v>0.97339967415314654</v>
      </c>
      <c r="S705" s="22">
        <v>1.2297218410322044</v>
      </c>
      <c r="T705" s="22">
        <v>1.3498436764972706</v>
      </c>
      <c r="V705" s="22">
        <v>0.92063697864697369</v>
      </c>
      <c r="W705" s="22">
        <v>0.73287495336250308</v>
      </c>
    </row>
    <row r="706" spans="1:23" x14ac:dyDescent="0.35">
      <c r="A706" s="11">
        <v>0.22</v>
      </c>
      <c r="B706" s="24">
        <v>0.32</v>
      </c>
      <c r="D706" s="22">
        <v>0.86</v>
      </c>
      <c r="E706" s="22">
        <v>0.65</v>
      </c>
      <c r="G706" s="11">
        <v>0.11</v>
      </c>
      <c r="H706" s="22">
        <v>1.61</v>
      </c>
      <c r="I706" s="80"/>
      <c r="J706" s="11">
        <v>0.65</v>
      </c>
      <c r="K706" s="22">
        <v>2.4700000000000002</v>
      </c>
      <c r="L706" s="81"/>
      <c r="M706" s="22">
        <v>0.8516502690115354</v>
      </c>
      <c r="N706" s="22">
        <v>0.55173194309374585</v>
      </c>
      <c r="P706" s="22">
        <v>0.77093606426909644</v>
      </c>
      <c r="Q706" s="22">
        <v>0.58458070927484329</v>
      </c>
      <c r="S706" s="22">
        <v>0.59042936076049546</v>
      </c>
      <c r="T706" s="22">
        <v>0.9961968490348635</v>
      </c>
      <c r="V706" s="22">
        <v>0.75104595626463644</v>
      </c>
      <c r="W706" s="22">
        <v>1.1217226558903766</v>
      </c>
    </row>
    <row r="707" spans="1:23" x14ac:dyDescent="0.35">
      <c r="A707" s="11">
        <v>0.86</v>
      </c>
      <c r="B707" s="24">
        <v>1.61</v>
      </c>
      <c r="D707" s="22">
        <v>0.96799999999999997</v>
      </c>
      <c r="E707" s="22">
        <v>0.22</v>
      </c>
      <c r="G707" s="11">
        <v>1.83</v>
      </c>
      <c r="H707" s="22">
        <v>0.43</v>
      </c>
      <c r="I707" s="80"/>
      <c r="J707" s="11">
        <v>0.22</v>
      </c>
      <c r="K707" s="22">
        <v>0.54</v>
      </c>
      <c r="L707" s="81"/>
      <c r="M707" s="22">
        <v>0.99785048384096098</v>
      </c>
      <c r="N707" s="22">
        <v>1.0419101183865569</v>
      </c>
      <c r="P707" s="22">
        <v>0.91994733238310555</v>
      </c>
      <c r="Q707" s="22">
        <v>0.93271768986495385</v>
      </c>
      <c r="S707" s="22">
        <v>1.053814610791836</v>
      </c>
      <c r="T707" s="22">
        <v>0.85510459144623485</v>
      </c>
      <c r="V707" s="22">
        <v>0.56934128942641793</v>
      </c>
      <c r="W707" s="22">
        <v>0.72197268132901127</v>
      </c>
    </row>
    <row r="708" spans="1:23" x14ac:dyDescent="0.35">
      <c r="A708" s="11">
        <v>0.32</v>
      </c>
      <c r="B708" s="24">
        <v>0.32</v>
      </c>
      <c r="D708" s="22">
        <v>0.53800000000000003</v>
      </c>
      <c r="E708" s="22">
        <v>1.08</v>
      </c>
      <c r="G708" s="11">
        <v>0.22</v>
      </c>
      <c r="H708" s="22">
        <v>1.4</v>
      </c>
      <c r="I708" s="80"/>
      <c r="J708" s="11">
        <v>1.08</v>
      </c>
      <c r="K708" s="22">
        <v>1.94</v>
      </c>
      <c r="L708" s="81"/>
      <c r="M708" s="22">
        <v>0.90713680349178272</v>
      </c>
      <c r="N708" s="22">
        <v>0.69060324849829413</v>
      </c>
      <c r="P708" s="22">
        <v>1.2695603849695134</v>
      </c>
      <c r="Q708" s="22">
        <v>0.6205824652820936</v>
      </c>
      <c r="S708" s="22">
        <v>1.2419376209100077</v>
      </c>
      <c r="T708" s="22">
        <v>1.0352873446438342</v>
      </c>
      <c r="V708" s="22">
        <v>0.85037784080286261</v>
      </c>
      <c r="W708" s="22">
        <v>0.98798811894621075</v>
      </c>
    </row>
    <row r="709" spans="1:23" x14ac:dyDescent="0.35">
      <c r="A709" s="11">
        <v>0.11</v>
      </c>
      <c r="B709" s="24">
        <v>2.37</v>
      </c>
      <c r="D709" s="22">
        <v>0.53800000000000003</v>
      </c>
      <c r="E709" s="22">
        <v>3.01</v>
      </c>
      <c r="G709" s="11">
        <v>0.86</v>
      </c>
      <c r="H709" s="22">
        <v>1.29</v>
      </c>
      <c r="I709" s="80"/>
      <c r="J709" s="11">
        <v>2.8</v>
      </c>
      <c r="K709" s="22">
        <v>0.65</v>
      </c>
      <c r="L709" s="81"/>
      <c r="M709" s="22">
        <v>0.93419971812928759</v>
      </c>
      <c r="N709" s="22">
        <v>0.75816226193834468</v>
      </c>
      <c r="P709" s="22">
        <v>1.5431737306246154</v>
      </c>
      <c r="Q709" s="22">
        <v>1.1307273479048305</v>
      </c>
      <c r="S709" s="22">
        <v>0.7889357837748</v>
      </c>
      <c r="T709" s="22">
        <v>0.9229021697680434</v>
      </c>
      <c r="V709" s="22">
        <v>0.92620925509667895</v>
      </c>
      <c r="W709" s="22">
        <v>0.70670950048212278</v>
      </c>
    </row>
    <row r="710" spans="1:23" x14ac:dyDescent="0.35">
      <c r="A710" s="11">
        <v>0.11</v>
      </c>
      <c r="B710" s="24">
        <v>0.11</v>
      </c>
      <c r="D710" s="22">
        <v>0.215</v>
      </c>
      <c r="E710" s="22">
        <v>0.54</v>
      </c>
      <c r="G710" s="11">
        <v>0.97</v>
      </c>
      <c r="H710" s="22">
        <v>1.51</v>
      </c>
      <c r="I710" s="80"/>
      <c r="J710" s="11">
        <v>0.43</v>
      </c>
      <c r="K710" s="22">
        <v>1.4</v>
      </c>
      <c r="L710" s="81"/>
      <c r="M710" s="22">
        <v>0.86676921573639831</v>
      </c>
      <c r="N710" s="22">
        <v>0.55548522161819314</v>
      </c>
      <c r="P710" s="22">
        <v>0.6719312352491581</v>
      </c>
      <c r="Q710" s="22">
        <v>0.6807053978142017</v>
      </c>
      <c r="S710" s="22">
        <v>0.95018407816180428</v>
      </c>
      <c r="T710" s="22">
        <v>0.88991956409797435</v>
      </c>
      <c r="V710" s="22">
        <v>0.73287548958081461</v>
      </c>
      <c r="W710" s="22">
        <v>0.84601630979896225</v>
      </c>
    </row>
    <row r="711" spans="1:23" x14ac:dyDescent="0.35">
      <c r="A711" s="11">
        <v>0.32</v>
      </c>
      <c r="B711" s="24">
        <v>1.72</v>
      </c>
      <c r="D711" s="22">
        <v>0.753</v>
      </c>
      <c r="E711" s="22">
        <v>0.65</v>
      </c>
      <c r="G711" s="11">
        <v>0.75</v>
      </c>
      <c r="H711" s="22">
        <v>0.22</v>
      </c>
      <c r="I711" s="80"/>
      <c r="J711" s="11">
        <v>0.75</v>
      </c>
      <c r="K711" s="22">
        <v>0.65</v>
      </c>
      <c r="L711" s="81"/>
      <c r="M711" s="22">
        <v>1.0583262707404133</v>
      </c>
      <c r="N711" s="22">
        <v>0.73564259079166117</v>
      </c>
      <c r="P711" s="22">
        <v>1.0628023002198745</v>
      </c>
      <c r="Q711" s="22">
        <v>0.74046831278623704</v>
      </c>
      <c r="S711" s="22">
        <v>1.0646052163505624</v>
      </c>
      <c r="T711" s="22">
        <v>0.97726239022426831</v>
      </c>
      <c r="V711" s="22">
        <v>0.77527324517639884</v>
      </c>
      <c r="W711" s="22">
        <v>0.77939131403873463</v>
      </c>
    </row>
    <row r="712" spans="1:23" x14ac:dyDescent="0.35">
      <c r="A712" s="11">
        <v>0.11</v>
      </c>
      <c r="B712" s="24">
        <v>0.11</v>
      </c>
      <c r="D712" s="22">
        <v>0.215</v>
      </c>
      <c r="E712" s="22">
        <v>0.86</v>
      </c>
      <c r="G712" s="11">
        <v>0.54</v>
      </c>
      <c r="H712" s="22">
        <v>0.54</v>
      </c>
      <c r="I712" s="80"/>
      <c r="J712" s="11">
        <v>0.43</v>
      </c>
      <c r="K712" s="22">
        <v>0.43</v>
      </c>
      <c r="L712" s="81"/>
      <c r="M712" s="22">
        <v>0.9524936436663719</v>
      </c>
      <c r="N712" s="22">
        <v>0.81070816128060619</v>
      </c>
      <c r="P712" s="22">
        <v>0.70793299125640841</v>
      </c>
      <c r="Q712" s="22">
        <v>0.97663983219379913</v>
      </c>
      <c r="S712" s="22">
        <v>0.91211156420931705</v>
      </c>
      <c r="T712" s="22">
        <v>0.95690275709459605</v>
      </c>
      <c r="V712" s="22">
        <v>0.66019362284552718</v>
      </c>
      <c r="W712" s="22">
        <v>0.65413632200950689</v>
      </c>
    </row>
    <row r="713" spans="1:23" x14ac:dyDescent="0.35">
      <c r="A713" s="11">
        <v>0.32</v>
      </c>
      <c r="B713" s="24">
        <v>2.2599999999999998</v>
      </c>
      <c r="D713" s="22">
        <v>1.1830000000000001</v>
      </c>
      <c r="E713" s="22">
        <v>0.32</v>
      </c>
      <c r="G713" s="11">
        <v>0.86</v>
      </c>
      <c r="H713" s="22">
        <v>0.22</v>
      </c>
      <c r="I713" s="80"/>
      <c r="J713" s="11">
        <v>0.22</v>
      </c>
      <c r="K713" s="22">
        <v>0.11</v>
      </c>
      <c r="L713" s="81"/>
      <c r="M713" s="22">
        <v>0.744608126199505</v>
      </c>
      <c r="N713" s="22">
        <v>0.64556390620492721</v>
      </c>
      <c r="P713" s="22">
        <v>0.89777025068263938</v>
      </c>
      <c r="Q713" s="22">
        <v>1.1544885068696156</v>
      </c>
      <c r="S713" s="22">
        <v>0.98744220678910444</v>
      </c>
      <c r="T713" s="22">
        <v>0.77366605892754581</v>
      </c>
      <c r="V713" s="22">
        <v>0.67836408952934901</v>
      </c>
      <c r="W713" s="22">
        <v>0.60568177963843228</v>
      </c>
    </row>
    <row r="714" spans="1:23" x14ac:dyDescent="0.35">
      <c r="A714" s="11">
        <v>0.11</v>
      </c>
      <c r="B714" s="24">
        <v>1.83</v>
      </c>
      <c r="D714" s="22">
        <v>0.32300000000000001</v>
      </c>
      <c r="E714" s="22">
        <v>0.22</v>
      </c>
      <c r="G714" s="11">
        <v>1.29</v>
      </c>
      <c r="H714" s="22">
        <v>0.75</v>
      </c>
      <c r="I714" s="80"/>
      <c r="J714" s="11">
        <v>0.43</v>
      </c>
      <c r="K714" s="22">
        <v>1.08</v>
      </c>
      <c r="L714" s="81"/>
      <c r="M714" s="22">
        <v>0.73326891615585765</v>
      </c>
      <c r="N714" s="22">
        <v>0.97885503917584304</v>
      </c>
      <c r="P714" s="22">
        <v>0.93593211205032456</v>
      </c>
      <c r="Q714" s="22">
        <v>0.84595345788748044</v>
      </c>
      <c r="S714" s="22">
        <v>0.8738354539255333</v>
      </c>
      <c r="T714" s="22">
        <v>0.89867420634373341</v>
      </c>
      <c r="V714" s="22">
        <v>0.76315960072051769</v>
      </c>
      <c r="W714" s="22">
        <v>0.69289995590636655</v>
      </c>
    </row>
    <row r="715" spans="1:23" x14ac:dyDescent="0.35">
      <c r="A715" s="11">
        <v>0.11</v>
      </c>
      <c r="B715" s="24">
        <v>0.22</v>
      </c>
      <c r="D715" s="22">
        <v>0.215</v>
      </c>
      <c r="E715" s="22">
        <v>2.69</v>
      </c>
      <c r="G715" s="11">
        <v>0.54</v>
      </c>
      <c r="H715" s="22">
        <v>0.86</v>
      </c>
      <c r="I715" s="80"/>
      <c r="J715" s="11">
        <v>0.86</v>
      </c>
      <c r="K715" s="22">
        <v>0.11</v>
      </c>
      <c r="L715" s="81"/>
      <c r="M715" s="22">
        <v>0.89201785676691969</v>
      </c>
      <c r="N715" s="22">
        <v>1.0246450371740996</v>
      </c>
      <c r="P715" s="22">
        <v>0.79793738127453417</v>
      </c>
      <c r="Q715" s="22">
        <v>0.47657544125309237</v>
      </c>
      <c r="S715" s="22">
        <v>1.1034921156282365</v>
      </c>
      <c r="T715" s="22">
        <v>0.82456514175172646</v>
      </c>
      <c r="V715" s="22">
        <v>0.91458015641903301</v>
      </c>
      <c r="W715" s="22">
        <v>0.8479544914938052</v>
      </c>
    </row>
    <row r="716" spans="1:23" x14ac:dyDescent="0.35">
      <c r="A716" s="11">
        <v>0.22</v>
      </c>
      <c r="B716" s="24">
        <v>0.97</v>
      </c>
      <c r="D716" s="22">
        <v>0.215</v>
      </c>
      <c r="E716" s="22">
        <v>0.32</v>
      </c>
      <c r="G716" s="11">
        <v>1.72</v>
      </c>
      <c r="H716" s="22">
        <v>0.32</v>
      </c>
      <c r="I716" s="80"/>
      <c r="J716" s="11">
        <v>0.65</v>
      </c>
      <c r="K716" s="22">
        <v>0.11</v>
      </c>
      <c r="L716" s="81"/>
      <c r="M716" s="22">
        <v>0.81143387072339968</v>
      </c>
      <c r="N716" s="22">
        <v>0.84073438947618417</v>
      </c>
      <c r="P716" s="22">
        <v>1.9859953295137942</v>
      </c>
      <c r="Q716" s="22">
        <v>0.86071417785045323</v>
      </c>
      <c r="S716" s="22">
        <v>1.1464509415318449</v>
      </c>
      <c r="T716" s="22">
        <v>0.88218290350869888</v>
      </c>
      <c r="V716" s="22">
        <v>0.71058638378199301</v>
      </c>
      <c r="W716" s="22">
        <v>0.65413632200950689</v>
      </c>
    </row>
    <row r="717" spans="1:23" x14ac:dyDescent="0.35">
      <c r="A717" s="11">
        <v>0.43</v>
      </c>
      <c r="B717" s="24">
        <v>0.65</v>
      </c>
      <c r="D717" s="22">
        <v>0.64500000000000002</v>
      </c>
      <c r="E717" s="22">
        <v>1.29</v>
      </c>
      <c r="G717" s="11">
        <v>2.69</v>
      </c>
      <c r="H717" s="22">
        <v>0.22</v>
      </c>
      <c r="I717" s="80"/>
      <c r="J717" s="11">
        <v>0.11</v>
      </c>
      <c r="K717" s="22">
        <v>2.58</v>
      </c>
      <c r="L717" s="81"/>
      <c r="M717" s="22">
        <v>0.74082838951828922</v>
      </c>
      <c r="N717" s="22">
        <v>0.81566248893287652</v>
      </c>
      <c r="P717" s="22">
        <v>1.3499523061337029</v>
      </c>
      <c r="Q717" s="22">
        <v>1.0076013423600343</v>
      </c>
      <c r="S717" s="22">
        <v>1.3461789425339297</v>
      </c>
      <c r="T717" s="22">
        <v>0.89582385770557937</v>
      </c>
      <c r="V717" s="22">
        <v>0.6299095117058241</v>
      </c>
      <c r="W717" s="22">
        <v>1.0761753860615664</v>
      </c>
    </row>
    <row r="718" spans="1:23" x14ac:dyDescent="0.35">
      <c r="A718" s="11">
        <v>0.11</v>
      </c>
      <c r="B718" s="24">
        <v>0.11</v>
      </c>
      <c r="D718" s="22">
        <v>0.215</v>
      </c>
      <c r="E718" s="22">
        <v>2.15</v>
      </c>
      <c r="G718" s="11">
        <v>2.69</v>
      </c>
      <c r="H718" s="22">
        <v>0.22</v>
      </c>
      <c r="I718" s="80"/>
      <c r="J718" s="11">
        <v>2.37</v>
      </c>
      <c r="K718" s="22">
        <v>2.58</v>
      </c>
      <c r="L718" s="81"/>
      <c r="M718" s="22">
        <v>0.76093658866235703</v>
      </c>
      <c r="N718" s="22">
        <v>0.66057702030271614</v>
      </c>
      <c r="P718" s="22">
        <v>0.81593825927815933</v>
      </c>
      <c r="Q718" s="22">
        <v>0.90859651334009606</v>
      </c>
      <c r="S718" s="22">
        <v>1.2052902812765978</v>
      </c>
      <c r="T718" s="22">
        <v>0.73294679266820129</v>
      </c>
      <c r="V718" s="22">
        <v>1.0802948125754883</v>
      </c>
      <c r="W718" s="22">
        <v>1.0013131180982562</v>
      </c>
    </row>
    <row r="719" spans="1:23" x14ac:dyDescent="0.35">
      <c r="A719" s="11">
        <v>0.32</v>
      </c>
      <c r="B719" s="24">
        <v>0.11</v>
      </c>
      <c r="D719" s="22">
        <v>2.258</v>
      </c>
      <c r="E719" s="22">
        <v>0.32</v>
      </c>
      <c r="G719" s="11">
        <v>0.43</v>
      </c>
      <c r="H719" s="22">
        <v>1.61</v>
      </c>
      <c r="I719" s="80"/>
      <c r="J719" s="11">
        <v>0.43</v>
      </c>
      <c r="K719" s="22">
        <v>2.04</v>
      </c>
      <c r="L719" s="81"/>
      <c r="M719" s="22">
        <v>0.77862575633044684</v>
      </c>
      <c r="N719" s="22">
        <v>0.91745140251588597</v>
      </c>
      <c r="P719" s="22">
        <v>1.2616760004039251</v>
      </c>
      <c r="Q719" s="22">
        <v>0.71058685530021937</v>
      </c>
      <c r="S719" s="22">
        <v>1.1757688132385729</v>
      </c>
      <c r="T719" s="22">
        <v>0.95283083046866157</v>
      </c>
      <c r="V719" s="22">
        <v>0.86006875636756752</v>
      </c>
      <c r="W719" s="22">
        <v>1.0495253877574755</v>
      </c>
    </row>
    <row r="720" spans="1:23" x14ac:dyDescent="0.35">
      <c r="A720" s="11">
        <v>2.2599999999999998</v>
      </c>
      <c r="B720" s="24">
        <v>0.54</v>
      </c>
      <c r="D720" s="22">
        <v>0.215</v>
      </c>
      <c r="E720" s="22">
        <v>0.22</v>
      </c>
      <c r="G720" s="11">
        <v>0.22</v>
      </c>
      <c r="H720" s="22">
        <v>0.22</v>
      </c>
      <c r="I720" s="80"/>
      <c r="J720" s="11">
        <v>2.04</v>
      </c>
      <c r="K720" s="22">
        <v>3.12</v>
      </c>
      <c r="L720" s="81"/>
      <c r="M720" s="22">
        <v>0.78618522969287841</v>
      </c>
      <c r="N720" s="22">
        <v>0.88577373176955121</v>
      </c>
      <c r="P720" s="22">
        <v>0.86994089328903479</v>
      </c>
      <c r="Q720" s="22">
        <v>0.94459826934734636</v>
      </c>
      <c r="S720" s="22">
        <v>1.0892403724374657</v>
      </c>
      <c r="T720" s="22">
        <v>0.78384587549238194</v>
      </c>
      <c r="V720" s="22">
        <v>1.087562999249017</v>
      </c>
      <c r="W720" s="22">
        <v>1.2372867394453895</v>
      </c>
    </row>
    <row r="721" spans="1:23" x14ac:dyDescent="0.35">
      <c r="A721" s="11">
        <v>0.54</v>
      </c>
      <c r="B721" s="24">
        <v>0.97</v>
      </c>
      <c r="D721" s="22">
        <v>1.5049999999999999</v>
      </c>
      <c r="E721" s="22">
        <v>0.22</v>
      </c>
      <c r="G721" s="11">
        <v>1.18</v>
      </c>
      <c r="H721" s="22">
        <v>0.22</v>
      </c>
      <c r="I721" s="80"/>
      <c r="J721" s="11">
        <v>1.29</v>
      </c>
      <c r="K721" s="22">
        <v>1.08</v>
      </c>
      <c r="L721" s="81"/>
      <c r="M721" s="22">
        <v>0.71059049606856317</v>
      </c>
      <c r="N721" s="22">
        <v>1.2385819130675928</v>
      </c>
      <c r="P721" s="22">
        <v>1.11680493423075</v>
      </c>
      <c r="Q721" s="22">
        <v>0.93019756694444633</v>
      </c>
      <c r="S721" s="22">
        <v>1.2085478225773452</v>
      </c>
      <c r="T721" s="22">
        <v>0.73294679266820129</v>
      </c>
      <c r="V721" s="22">
        <v>1.0277215956369639</v>
      </c>
      <c r="W721" s="22">
        <v>0.92305903216897078</v>
      </c>
    </row>
    <row r="722" spans="1:23" x14ac:dyDescent="0.35">
      <c r="A722" s="11">
        <v>1.72</v>
      </c>
      <c r="B722" s="24">
        <v>0.65</v>
      </c>
      <c r="D722" s="22">
        <v>0.43</v>
      </c>
      <c r="E722" s="22">
        <v>0.43</v>
      </c>
      <c r="G722" s="11">
        <v>0.32</v>
      </c>
      <c r="H722" s="22">
        <v>1.18</v>
      </c>
      <c r="I722" s="80"/>
      <c r="J722" s="11">
        <v>2.69</v>
      </c>
      <c r="K722" s="22">
        <v>1.72</v>
      </c>
      <c r="L722" s="81"/>
      <c r="M722" s="22">
        <v>0.76199491493309746</v>
      </c>
      <c r="N722" s="22">
        <v>0.60487836699991893</v>
      </c>
      <c r="P722" s="22">
        <v>1.2749606483706006</v>
      </c>
      <c r="Q722" s="22">
        <v>0.74658861130746967</v>
      </c>
      <c r="S722" s="22">
        <v>1.1130611431991824</v>
      </c>
      <c r="T722" s="22">
        <v>0.78282789383589835</v>
      </c>
      <c r="V722" s="22">
        <v>0.87121330926697826</v>
      </c>
      <c r="W722" s="22">
        <v>0.75710222454804033</v>
      </c>
    </row>
    <row r="723" spans="1:23" x14ac:dyDescent="0.35">
      <c r="A723" s="11">
        <v>0.11</v>
      </c>
      <c r="B723" s="24">
        <v>0.43</v>
      </c>
      <c r="D723" s="22">
        <v>0.215</v>
      </c>
      <c r="E723" s="22">
        <v>0.43</v>
      </c>
      <c r="G723" s="11">
        <v>0.75</v>
      </c>
      <c r="H723" s="22">
        <v>0.32</v>
      </c>
      <c r="I723" s="80"/>
      <c r="J723" s="11">
        <v>0.97</v>
      </c>
      <c r="K723" s="22">
        <v>2.4700000000000002</v>
      </c>
      <c r="L723" s="81"/>
      <c r="M723" s="22">
        <v>0.99633858916847473</v>
      </c>
      <c r="N723" s="22">
        <v>0.79569504718281725</v>
      </c>
      <c r="P723" s="22">
        <v>1.0139479173180359</v>
      </c>
      <c r="Q723" s="22">
        <v>1.0436030983672846</v>
      </c>
      <c r="S723" s="22">
        <v>1.2187276391421813</v>
      </c>
      <c r="T723" s="22">
        <v>0.72622811373540941</v>
      </c>
      <c r="V723" s="22">
        <v>0.89374468795491735</v>
      </c>
      <c r="W723" s="22">
        <v>1.001797663521967</v>
      </c>
    </row>
    <row r="724" spans="1:23" x14ac:dyDescent="0.35">
      <c r="A724" s="11">
        <v>0.22</v>
      </c>
      <c r="B724" s="24">
        <v>0.32</v>
      </c>
      <c r="D724" s="22">
        <v>0.753</v>
      </c>
      <c r="E724" s="22">
        <v>0.22</v>
      </c>
      <c r="G724" s="11">
        <v>0.11</v>
      </c>
      <c r="H724" s="22">
        <v>0.86</v>
      </c>
      <c r="I724" s="80"/>
      <c r="J724" s="11">
        <v>1.08</v>
      </c>
      <c r="K724" s="22">
        <v>1.51</v>
      </c>
      <c r="L724" s="81"/>
      <c r="M724" s="22">
        <v>0.93737469694150877</v>
      </c>
      <c r="N724" s="22">
        <v>0.98966448132625118</v>
      </c>
      <c r="P724" s="22">
        <v>0.98050228598730038</v>
      </c>
      <c r="Q724" s="22">
        <v>1.0104814828406143</v>
      </c>
      <c r="S724" s="22">
        <v>1.26229725403968</v>
      </c>
      <c r="T724" s="22">
        <v>1.4377972916174548</v>
      </c>
      <c r="V724" s="22">
        <v>0.7243959384616977</v>
      </c>
      <c r="W724" s="22">
        <v>1.4102694557101256</v>
      </c>
    </row>
    <row r="725" spans="1:23" x14ac:dyDescent="0.35">
      <c r="A725" s="11">
        <v>3.01</v>
      </c>
      <c r="B725" s="24">
        <v>4.09</v>
      </c>
      <c r="D725" s="22">
        <v>0.43</v>
      </c>
      <c r="E725" s="22">
        <v>0.75</v>
      </c>
      <c r="G725" s="11">
        <v>0.11</v>
      </c>
      <c r="H725" s="22">
        <v>0.43</v>
      </c>
      <c r="I725" s="80"/>
      <c r="J725" s="11">
        <v>0.65</v>
      </c>
      <c r="K725" s="22">
        <v>3.87</v>
      </c>
      <c r="L725" s="81"/>
      <c r="M725" s="22">
        <v>1.0810046908277078</v>
      </c>
      <c r="N725" s="22">
        <v>0.94147238507234843</v>
      </c>
      <c r="P725" s="22">
        <v>0.83393913728178448</v>
      </c>
      <c r="Q725" s="22">
        <v>0.6205824652820936</v>
      </c>
      <c r="S725" s="22">
        <v>1.2419376209100077</v>
      </c>
      <c r="T725" s="22">
        <v>0.95690275709459605</v>
      </c>
      <c r="V725" s="22">
        <v>0.86418739548256718</v>
      </c>
      <c r="W725" s="22">
        <v>1.254488101987121</v>
      </c>
    </row>
    <row r="726" spans="1:23" x14ac:dyDescent="0.35">
      <c r="A726" s="11">
        <v>0.32</v>
      </c>
      <c r="B726" s="24">
        <v>0.11</v>
      </c>
      <c r="D726" s="22">
        <v>0.32300000000000001</v>
      </c>
      <c r="E726" s="22">
        <v>0.43</v>
      </c>
      <c r="G726" s="11">
        <v>0.54</v>
      </c>
      <c r="H726" s="22">
        <v>5.91</v>
      </c>
      <c r="I726" s="80"/>
      <c r="J726" s="11">
        <v>2.8</v>
      </c>
      <c r="K726" s="22">
        <v>0.11</v>
      </c>
      <c r="L726" s="81"/>
      <c r="M726" s="22">
        <v>1.1112425842774338</v>
      </c>
      <c r="N726" s="22">
        <v>0.82572127537839524</v>
      </c>
      <c r="P726" s="22">
        <v>1.0559619665784972</v>
      </c>
      <c r="Q726" s="22">
        <v>0.7735899283129074</v>
      </c>
      <c r="S726" s="22">
        <v>0.62300477376797114</v>
      </c>
      <c r="T726" s="22">
        <v>0.94570495887327644</v>
      </c>
      <c r="V726" s="22">
        <v>1.2653912998613535</v>
      </c>
      <c r="W726" s="22">
        <v>1.0175453897925661</v>
      </c>
    </row>
    <row r="727" spans="1:23" x14ac:dyDescent="0.35">
      <c r="A727" s="11">
        <v>0.22</v>
      </c>
      <c r="B727" s="24">
        <v>0.32</v>
      </c>
      <c r="D727" s="22">
        <v>0.32300000000000001</v>
      </c>
      <c r="E727" s="22">
        <v>0.22</v>
      </c>
      <c r="G727" s="11">
        <v>1.51</v>
      </c>
      <c r="H727" s="22">
        <v>0.54</v>
      </c>
      <c r="I727" s="80"/>
      <c r="J727" s="11">
        <v>1.08</v>
      </c>
      <c r="K727" s="22">
        <v>2.15</v>
      </c>
      <c r="L727" s="81"/>
      <c r="M727" s="22">
        <v>0.84666101659233051</v>
      </c>
      <c r="N727" s="22">
        <v>0.74900426233869344</v>
      </c>
      <c r="P727" s="22">
        <v>0.71992157600682272</v>
      </c>
      <c r="Q727" s="22">
        <v>1.0407229578867048</v>
      </c>
      <c r="S727" s="22">
        <v>0.8158104995059674</v>
      </c>
      <c r="T727" s="22">
        <v>0.96097468372053063</v>
      </c>
      <c r="V727" s="22">
        <v>0.76315960072051769</v>
      </c>
      <c r="W727" s="22">
        <v>0.81282494827477603</v>
      </c>
    </row>
    <row r="728" spans="1:23" x14ac:dyDescent="0.35">
      <c r="A728" s="11">
        <v>0.43</v>
      </c>
      <c r="B728" s="24">
        <v>0.32</v>
      </c>
      <c r="D728" s="22">
        <v>0.753</v>
      </c>
      <c r="E728" s="22">
        <v>0.32</v>
      </c>
      <c r="G728" s="11">
        <v>3.55</v>
      </c>
      <c r="H728" s="22">
        <v>0.11</v>
      </c>
      <c r="I728" s="80"/>
      <c r="J728" s="11">
        <v>0.43</v>
      </c>
      <c r="K728" s="22">
        <v>0.11</v>
      </c>
      <c r="L728" s="81"/>
      <c r="M728" s="22">
        <v>0.99785048384096098</v>
      </c>
      <c r="N728" s="22">
        <v>0.96354166279609832</v>
      </c>
      <c r="P728" s="22">
        <v>0.93424002951798391</v>
      </c>
      <c r="Q728" s="22">
        <v>1.2506131954089739</v>
      </c>
      <c r="S728" s="22">
        <v>1.2863216211326931</v>
      </c>
      <c r="T728" s="22">
        <v>0.93654312396492378</v>
      </c>
      <c r="V728" s="22">
        <v>0.75104595626463644</v>
      </c>
      <c r="W728" s="22">
        <v>0.9933181186070289</v>
      </c>
    </row>
    <row r="729" spans="1:23" x14ac:dyDescent="0.35">
      <c r="A729" s="11">
        <v>0.11</v>
      </c>
      <c r="B729" s="24">
        <v>0.11</v>
      </c>
      <c r="D729" s="22">
        <v>1.9350000000000001</v>
      </c>
      <c r="E729" s="22">
        <v>0.32</v>
      </c>
      <c r="G729" s="11">
        <v>3.76</v>
      </c>
      <c r="H729" s="22">
        <v>0.11</v>
      </c>
      <c r="I729" s="80"/>
      <c r="J729" s="11">
        <v>0.11</v>
      </c>
      <c r="K729" s="22">
        <v>2.8</v>
      </c>
      <c r="L729" s="81"/>
      <c r="M729" s="22">
        <v>0.89201785676691969</v>
      </c>
      <c r="N729" s="22">
        <v>0.99687077609318997</v>
      </c>
      <c r="P729" s="22">
        <v>1.1939566973542874</v>
      </c>
      <c r="Q729" s="22">
        <v>1.0662842046518526</v>
      </c>
      <c r="S729" s="22">
        <v>1.1191690331380839</v>
      </c>
      <c r="T729" s="22">
        <v>0.87546422457590711</v>
      </c>
      <c r="V729" s="22">
        <v>0.92063697864697369</v>
      </c>
      <c r="W729" s="22">
        <v>1.3249894611370343</v>
      </c>
    </row>
    <row r="730" spans="1:23" x14ac:dyDescent="0.35">
      <c r="A730" s="11">
        <v>0.11</v>
      </c>
      <c r="B730" s="24">
        <v>0.22</v>
      </c>
      <c r="D730" s="22">
        <v>0.215</v>
      </c>
      <c r="E730" s="22">
        <v>0.22</v>
      </c>
      <c r="G730" s="11">
        <v>1.51</v>
      </c>
      <c r="H730" s="22">
        <v>0.11</v>
      </c>
      <c r="I730" s="80"/>
      <c r="J730" s="11">
        <v>1.29</v>
      </c>
      <c r="K730" s="22">
        <v>2.9</v>
      </c>
      <c r="L730" s="81"/>
      <c r="M730" s="22">
        <v>0.90713680349178272</v>
      </c>
      <c r="N730" s="22">
        <v>0.66057702030271614</v>
      </c>
      <c r="P730" s="22">
        <v>0.76193562526728387</v>
      </c>
      <c r="Q730" s="22">
        <v>0.98060002535459667</v>
      </c>
      <c r="S730" s="22">
        <v>1.1953140610430582</v>
      </c>
      <c r="T730" s="22">
        <v>1.0994201890023019</v>
      </c>
      <c r="V730" s="22">
        <v>0.93880744533079552</v>
      </c>
      <c r="W730" s="22">
        <v>1.0839281128409384</v>
      </c>
    </row>
    <row r="731" spans="1:23" x14ac:dyDescent="0.35">
      <c r="A731" s="11">
        <v>2.4700000000000002</v>
      </c>
      <c r="B731" s="24">
        <v>0.54</v>
      </c>
      <c r="D731" s="22">
        <v>2.6880000000000002</v>
      </c>
      <c r="E731" s="22">
        <v>0.32</v>
      </c>
      <c r="G731" s="11">
        <v>0.22</v>
      </c>
      <c r="H731" s="22">
        <v>0.43</v>
      </c>
      <c r="I731" s="80"/>
      <c r="J731" s="11">
        <v>0.11</v>
      </c>
      <c r="K731" s="22">
        <v>1.08</v>
      </c>
      <c r="L731" s="81"/>
      <c r="M731" s="22">
        <v>0.92225575021664574</v>
      </c>
      <c r="N731" s="22">
        <v>0.82842363591599721</v>
      </c>
      <c r="P731" s="22">
        <v>0.84329959384366948</v>
      </c>
      <c r="Q731" s="22">
        <v>0.89815600409799345</v>
      </c>
      <c r="S731" s="22">
        <v>1.1706789049561548</v>
      </c>
      <c r="T731" s="22">
        <v>1.0383412896132851</v>
      </c>
      <c r="V731" s="22">
        <v>0.75104595626463644</v>
      </c>
      <c r="W731" s="22">
        <v>0.98120448301426022</v>
      </c>
    </row>
    <row r="732" spans="1:23" x14ac:dyDescent="0.35">
      <c r="A732" s="11">
        <v>0.11</v>
      </c>
      <c r="B732" s="24">
        <v>0.22</v>
      </c>
      <c r="D732" s="22">
        <v>0.215</v>
      </c>
      <c r="E732" s="22">
        <v>0.43</v>
      </c>
      <c r="G732" s="11">
        <v>1.72</v>
      </c>
      <c r="H732" s="22">
        <v>0.11</v>
      </c>
      <c r="I732" s="80"/>
      <c r="J732" s="11">
        <v>0.11</v>
      </c>
      <c r="K732" s="22">
        <v>0.65</v>
      </c>
      <c r="L732" s="81"/>
      <c r="M732" s="22">
        <v>0.75594733624315225</v>
      </c>
      <c r="N732" s="22">
        <v>0.73188931226721399</v>
      </c>
      <c r="P732" s="22">
        <v>0.79793738127453417</v>
      </c>
      <c r="Q732" s="22">
        <v>0.89131567045661597</v>
      </c>
      <c r="S732" s="22">
        <v>1.2700339146289554</v>
      </c>
      <c r="T732" s="22">
        <v>0.95690275709459605</v>
      </c>
      <c r="V732" s="22">
        <v>0.84795511191168627</v>
      </c>
      <c r="W732" s="22">
        <v>0.92863130454164433</v>
      </c>
    </row>
    <row r="733" spans="1:23" x14ac:dyDescent="0.35">
      <c r="A733" s="11">
        <v>0.11</v>
      </c>
      <c r="B733" s="24">
        <v>0.11</v>
      </c>
      <c r="D733" s="22">
        <v>1.8280000000000001</v>
      </c>
      <c r="E733" s="22">
        <v>0.22</v>
      </c>
      <c r="G733" s="11">
        <v>0.43</v>
      </c>
      <c r="H733" s="22">
        <v>0.54</v>
      </c>
      <c r="I733" s="80"/>
      <c r="J733" s="11">
        <v>0.54</v>
      </c>
      <c r="K733" s="22">
        <v>0.54</v>
      </c>
      <c r="L733" s="81"/>
      <c r="M733" s="22">
        <v>0.87432868909882988</v>
      </c>
      <c r="N733" s="22">
        <v>0.82572127537839524</v>
      </c>
      <c r="P733" s="22">
        <v>1.0637023441200559</v>
      </c>
      <c r="Q733" s="22">
        <v>0.75846919078986219</v>
      </c>
      <c r="S733" s="22">
        <v>0.97726239022426831</v>
      </c>
      <c r="T733" s="22">
        <v>1.0994201890023019</v>
      </c>
      <c r="V733" s="22">
        <v>0.73166412513522638</v>
      </c>
      <c r="W733" s="22">
        <v>0.83826358301959025</v>
      </c>
    </row>
    <row r="734" spans="1:23" x14ac:dyDescent="0.35">
      <c r="A734" s="11">
        <v>0.43</v>
      </c>
      <c r="B734" s="24">
        <v>0.11</v>
      </c>
      <c r="D734" s="22">
        <v>0.215</v>
      </c>
      <c r="E734" s="22">
        <v>0.75</v>
      </c>
      <c r="G734" s="11">
        <v>0.32</v>
      </c>
      <c r="H734" s="22">
        <v>0.11</v>
      </c>
      <c r="I734" s="80"/>
      <c r="J734" s="11">
        <v>0.43</v>
      </c>
      <c r="K734" s="22">
        <v>0.11</v>
      </c>
      <c r="L734" s="81"/>
      <c r="M734" s="22">
        <v>1.1641588978144546</v>
      </c>
      <c r="N734" s="22">
        <v>0.66057702030271614</v>
      </c>
      <c r="P734" s="22">
        <v>1.0139479173180359</v>
      </c>
      <c r="Q734" s="22">
        <v>0.92659739134372121</v>
      </c>
      <c r="S734" s="22">
        <v>1.6016923383113164</v>
      </c>
      <c r="T734" s="22">
        <v>0.75330642579787355</v>
      </c>
      <c r="V734" s="22">
        <v>0.74498913403669575</v>
      </c>
      <c r="W734" s="22">
        <v>0.77527267793719323</v>
      </c>
    </row>
    <row r="735" spans="1:23" x14ac:dyDescent="0.35">
      <c r="A735" s="11">
        <v>2.58</v>
      </c>
      <c r="B735" s="24">
        <v>1.83</v>
      </c>
      <c r="D735" s="22">
        <v>0.43</v>
      </c>
      <c r="E735" s="22">
        <v>2.2599999999999998</v>
      </c>
      <c r="G735" s="11">
        <v>0.11</v>
      </c>
      <c r="H735" s="22">
        <v>3.66</v>
      </c>
      <c r="I735" s="80"/>
      <c r="J735" s="11">
        <v>0.22</v>
      </c>
      <c r="K735" s="22">
        <v>0.97</v>
      </c>
      <c r="L735" s="81"/>
      <c r="M735" s="22">
        <v>1.0432073240155502</v>
      </c>
      <c r="N735" s="22">
        <v>0.76266619616768139</v>
      </c>
      <c r="P735" s="22">
        <v>0.38391718719115558</v>
      </c>
      <c r="Q735" s="22">
        <v>1.0706044153727223</v>
      </c>
      <c r="S735" s="22">
        <v>1.1401394552616464</v>
      </c>
      <c r="T735" s="22">
        <v>1.4418692182433892</v>
      </c>
      <c r="V735" s="22">
        <v>0.69047773398523027</v>
      </c>
      <c r="W735" s="22">
        <v>1.1466767452114799</v>
      </c>
    </row>
    <row r="736" spans="1:23" x14ac:dyDescent="0.35">
      <c r="A736" s="11">
        <v>0.11</v>
      </c>
      <c r="B736" s="24">
        <v>0.65</v>
      </c>
      <c r="D736" s="22">
        <v>3.2250000000000001</v>
      </c>
      <c r="E736" s="22">
        <v>3.12</v>
      </c>
      <c r="G736" s="11">
        <v>0.65</v>
      </c>
      <c r="H736" s="22">
        <v>1.08</v>
      </c>
      <c r="I736" s="80"/>
      <c r="J736" s="11">
        <v>0.75</v>
      </c>
      <c r="K736" s="22">
        <v>0.22</v>
      </c>
      <c r="L736" s="81"/>
      <c r="M736" s="22">
        <v>0.78618522969287841</v>
      </c>
      <c r="N736" s="22">
        <v>0.75065570488945021</v>
      </c>
      <c r="P736" s="22">
        <v>1.0355489709223862</v>
      </c>
      <c r="Q736" s="22">
        <v>1.2444928968877413</v>
      </c>
      <c r="S736" s="22">
        <v>0.76002510473066531</v>
      </c>
      <c r="T736" s="22">
        <v>0.98337028016316996</v>
      </c>
      <c r="V736" s="22">
        <v>0.94825608800638295</v>
      </c>
      <c r="W736" s="22">
        <v>0.92063630505041705</v>
      </c>
    </row>
    <row r="737" spans="1:23" x14ac:dyDescent="0.35">
      <c r="A737" s="11">
        <v>0.75</v>
      </c>
      <c r="B737" s="24">
        <v>0.43</v>
      </c>
      <c r="D737" s="22">
        <v>8.3849999999999998</v>
      </c>
      <c r="E737" s="22">
        <v>0.97</v>
      </c>
      <c r="G737" s="11">
        <v>0.97</v>
      </c>
      <c r="H737" s="22">
        <v>0.11</v>
      </c>
      <c r="I737" s="80"/>
      <c r="J737" s="11">
        <v>2.8</v>
      </c>
      <c r="K737" s="22">
        <v>0.22</v>
      </c>
      <c r="L737" s="81"/>
      <c r="M737" s="22">
        <v>1.0986938584957977</v>
      </c>
      <c r="N737" s="22">
        <v>0.9157999599651292</v>
      </c>
      <c r="P737" s="22">
        <v>1.026872547724639</v>
      </c>
      <c r="Q737" s="22">
        <v>0.85711400224972811</v>
      </c>
      <c r="S737" s="22">
        <v>0.6629096547021287</v>
      </c>
      <c r="T737" s="22">
        <v>0.81438532518689033</v>
      </c>
      <c r="V737" s="22">
        <v>1.0260256854131404</v>
      </c>
      <c r="W737" s="22">
        <v>0.83584085590103652</v>
      </c>
    </row>
    <row r="738" spans="1:23" x14ac:dyDescent="0.35">
      <c r="A738" s="11">
        <v>0.32</v>
      </c>
      <c r="B738" s="24">
        <v>1.18</v>
      </c>
      <c r="D738" s="22">
        <v>0.53800000000000003</v>
      </c>
      <c r="E738" s="22">
        <v>1.94</v>
      </c>
      <c r="G738" s="11">
        <v>0.65</v>
      </c>
      <c r="H738" s="22">
        <v>0.54</v>
      </c>
      <c r="I738" s="80"/>
      <c r="J738" s="11">
        <v>0.11</v>
      </c>
      <c r="K738" s="22">
        <v>0.43</v>
      </c>
      <c r="L738" s="81"/>
      <c r="M738" s="22">
        <v>0.99951356798069591</v>
      </c>
      <c r="N738" s="22">
        <v>0.64556390620492721</v>
      </c>
      <c r="P738" s="22">
        <v>1.0607502001274614</v>
      </c>
      <c r="Q738" s="22">
        <v>1.0436030983672846</v>
      </c>
      <c r="S738" s="22">
        <v>0.62768748938779562</v>
      </c>
      <c r="T738" s="22">
        <v>0.82252917843875917</v>
      </c>
      <c r="V738" s="22">
        <v>0.60568222279406159</v>
      </c>
      <c r="W738" s="22">
        <v>0.73893177115888731</v>
      </c>
    </row>
    <row r="739" spans="1:23" x14ac:dyDescent="0.35">
      <c r="A739" s="11">
        <v>0.22</v>
      </c>
      <c r="B739" s="24">
        <v>2.04</v>
      </c>
      <c r="D739" s="22">
        <v>0.96799999999999997</v>
      </c>
      <c r="E739" s="22">
        <v>0.22</v>
      </c>
      <c r="G739" s="11">
        <v>0.11</v>
      </c>
      <c r="H739" s="22">
        <v>0.54</v>
      </c>
      <c r="I739" s="80"/>
      <c r="J739" s="11">
        <v>0.75</v>
      </c>
      <c r="K739" s="22">
        <v>0.43</v>
      </c>
      <c r="L739" s="81"/>
      <c r="M739" s="22">
        <v>0.96988043239996446</v>
      </c>
      <c r="N739" s="22">
        <v>1.0633788715463952</v>
      </c>
      <c r="P739" s="22">
        <v>1.0319487953216611</v>
      </c>
      <c r="Q739" s="22">
        <v>0.95647884882973888</v>
      </c>
      <c r="S739" s="22">
        <v>0.99762202335394057</v>
      </c>
      <c r="T739" s="22">
        <v>0.8469607381943659</v>
      </c>
      <c r="V739" s="22">
        <v>0.7718814247287521</v>
      </c>
      <c r="W739" s="22">
        <v>0.769215860140809</v>
      </c>
    </row>
    <row r="740" spans="1:23" x14ac:dyDescent="0.35">
      <c r="A740" s="11">
        <v>3.01</v>
      </c>
      <c r="B740" s="24">
        <v>1.72</v>
      </c>
      <c r="D740" s="22">
        <v>0.215</v>
      </c>
      <c r="E740" s="22">
        <v>0.75</v>
      </c>
      <c r="G740" s="11">
        <v>0.22</v>
      </c>
      <c r="H740" s="22">
        <v>3.44</v>
      </c>
      <c r="I740" s="80"/>
      <c r="J740" s="11">
        <v>0.43</v>
      </c>
      <c r="K740" s="22">
        <v>1.83</v>
      </c>
      <c r="L740" s="81"/>
      <c r="M740" s="22">
        <v>0.76350680960558381</v>
      </c>
      <c r="N740" s="22">
        <v>1.0148865130105367</v>
      </c>
      <c r="P740" s="22">
        <v>0.81593825927815933</v>
      </c>
      <c r="Q740" s="22">
        <v>1.4306219754452254</v>
      </c>
      <c r="S740" s="22">
        <v>1.3030165202990245</v>
      </c>
      <c r="T740" s="22">
        <v>1.6745798249155432</v>
      </c>
      <c r="V740" s="22">
        <v>0.98120520092637986</v>
      </c>
      <c r="W740" s="22">
        <v>1.1813217430067982</v>
      </c>
    </row>
    <row r="741" spans="1:23" x14ac:dyDescent="0.35">
      <c r="A741" s="11">
        <v>0.11</v>
      </c>
      <c r="B741" s="24">
        <v>0.11</v>
      </c>
      <c r="D741" s="22">
        <v>0.215</v>
      </c>
      <c r="E741" s="22">
        <v>0.43</v>
      </c>
      <c r="G741" s="11">
        <v>0.11</v>
      </c>
      <c r="H741" s="22">
        <v>0.22</v>
      </c>
      <c r="I741" s="80"/>
      <c r="J741" s="11">
        <v>1.18</v>
      </c>
      <c r="K741" s="22">
        <v>2.2599999999999998</v>
      </c>
      <c r="L741" s="81"/>
      <c r="M741" s="22">
        <v>0.86828111040888467</v>
      </c>
      <c r="N741" s="22">
        <v>0.94582618816070729</v>
      </c>
      <c r="P741" s="22">
        <v>1.0499496733252862</v>
      </c>
      <c r="Q741" s="22">
        <v>0.92659739134372121</v>
      </c>
      <c r="S741" s="22">
        <v>1.425174319077058</v>
      </c>
      <c r="T741" s="22">
        <v>0.8042055086220542</v>
      </c>
      <c r="V741" s="22">
        <v>0.95818927646020546</v>
      </c>
      <c r="W741" s="22">
        <v>0.95528130284573531</v>
      </c>
    </row>
    <row r="742" spans="1:23" x14ac:dyDescent="0.35">
      <c r="A742" s="11">
        <v>0.11</v>
      </c>
      <c r="B742" s="24">
        <v>1.72</v>
      </c>
      <c r="D742" s="22">
        <v>1.3979999999999999</v>
      </c>
      <c r="E742" s="22">
        <v>2.7951000000000001</v>
      </c>
      <c r="G742" s="11">
        <v>1.94</v>
      </c>
      <c r="H742" s="22">
        <v>0.75</v>
      </c>
      <c r="I742" s="80"/>
      <c r="J742" s="11">
        <v>0.11</v>
      </c>
      <c r="K742" s="22">
        <v>0.54</v>
      </c>
      <c r="L742" s="81"/>
      <c r="M742" s="22">
        <v>0.79223280838282351</v>
      </c>
      <c r="N742" s="22">
        <v>1.2250701103795827</v>
      </c>
      <c r="P742" s="22">
        <v>0.82702680012839236</v>
      </c>
      <c r="Q742" s="22">
        <v>0.92659739134372121</v>
      </c>
      <c r="S742" s="22">
        <v>0.9909033444211488</v>
      </c>
      <c r="T742" s="22">
        <v>0.84634994920047579</v>
      </c>
      <c r="V742" s="22">
        <v>0.82372782299992386</v>
      </c>
      <c r="W742" s="22">
        <v>1.3034271897819061</v>
      </c>
    </row>
    <row r="743" spans="1:23" x14ac:dyDescent="0.35">
      <c r="A743" s="11">
        <v>0.75</v>
      </c>
      <c r="B743" s="24">
        <v>1.61</v>
      </c>
      <c r="D743" s="22">
        <v>0.43</v>
      </c>
      <c r="E743" s="22">
        <v>1.4</v>
      </c>
      <c r="G743" s="11">
        <v>1.4</v>
      </c>
      <c r="H743" s="22">
        <v>0.22</v>
      </c>
      <c r="I743" s="80"/>
      <c r="J743" s="11">
        <v>9.89</v>
      </c>
      <c r="K743" s="22">
        <v>0.22</v>
      </c>
      <c r="L743" s="81"/>
      <c r="M743" s="22">
        <v>0.80886364978017289</v>
      </c>
      <c r="N743" s="22">
        <v>0.98335897340517975</v>
      </c>
      <c r="P743" s="22">
        <v>1.3019619653760384</v>
      </c>
      <c r="Q743" s="22">
        <v>1.0644841168514898</v>
      </c>
      <c r="S743" s="22">
        <v>1.1902241527606401</v>
      </c>
      <c r="T743" s="22">
        <v>1.0994201890023019</v>
      </c>
      <c r="V743" s="22">
        <v>1.0269947769696108</v>
      </c>
      <c r="W743" s="22">
        <v>0.81161358471549927</v>
      </c>
    </row>
    <row r="744" spans="1:23" x14ac:dyDescent="0.35">
      <c r="A744" s="11">
        <v>0.11</v>
      </c>
      <c r="B744" s="24">
        <v>0.54</v>
      </c>
      <c r="D744" s="22">
        <v>0.32300000000000001</v>
      </c>
      <c r="E744" s="22">
        <v>0.32</v>
      </c>
      <c r="G744" s="11">
        <v>0.22</v>
      </c>
      <c r="H744" s="22">
        <v>6.02</v>
      </c>
      <c r="I744" s="80"/>
      <c r="J744" s="11">
        <v>0.22</v>
      </c>
      <c r="K744" s="22">
        <v>0.97</v>
      </c>
      <c r="L744" s="81"/>
      <c r="M744" s="22">
        <v>0.8516502690115354</v>
      </c>
      <c r="N744" s="22">
        <v>0.97585241635628528</v>
      </c>
      <c r="P744" s="22">
        <v>0.86392860003582395</v>
      </c>
      <c r="Q744" s="22">
        <v>1.1426079273872229</v>
      </c>
      <c r="S744" s="22">
        <v>1.3233761534286967</v>
      </c>
      <c r="T744" s="22">
        <v>1.0102449958943374</v>
      </c>
      <c r="V744" s="22">
        <v>0.90852333419109244</v>
      </c>
      <c r="W744" s="22">
        <v>1.6043298979062792</v>
      </c>
    </row>
    <row r="745" spans="1:23" x14ac:dyDescent="0.35">
      <c r="A745" s="11">
        <v>0.11</v>
      </c>
      <c r="B745" s="24">
        <v>0.11</v>
      </c>
      <c r="D745" s="22">
        <v>0.43</v>
      </c>
      <c r="E745" s="22">
        <v>0.32</v>
      </c>
      <c r="G745" s="11">
        <v>2.69</v>
      </c>
      <c r="H745" s="22">
        <v>1.29</v>
      </c>
      <c r="I745" s="80"/>
      <c r="J745" s="11">
        <v>1.29</v>
      </c>
      <c r="K745" s="22">
        <v>0.11</v>
      </c>
      <c r="L745" s="81"/>
      <c r="M745" s="22">
        <v>1.0494060921727439</v>
      </c>
      <c r="N745" s="22">
        <v>1.0809442150408082</v>
      </c>
      <c r="P745" s="22">
        <v>0.56392596722740718</v>
      </c>
      <c r="Q745" s="22">
        <v>0.6205824652820936</v>
      </c>
      <c r="S745" s="22">
        <v>0.82822987571506745</v>
      </c>
      <c r="T745" s="22">
        <v>1.2606684833893063</v>
      </c>
      <c r="V745" s="22">
        <v>1.0296597787499047</v>
      </c>
      <c r="W745" s="22">
        <v>1.9624089660285204</v>
      </c>
    </row>
    <row r="746" spans="1:23" x14ac:dyDescent="0.35">
      <c r="A746" s="11">
        <v>0.11</v>
      </c>
      <c r="B746" s="24">
        <v>5.38</v>
      </c>
      <c r="D746" s="22">
        <v>2.15</v>
      </c>
      <c r="E746" s="22">
        <v>0.54</v>
      </c>
      <c r="G746" s="11">
        <v>3.55</v>
      </c>
      <c r="H746" s="22">
        <v>1.18</v>
      </c>
      <c r="I746" s="80"/>
      <c r="J746" s="11">
        <v>0.75</v>
      </c>
      <c r="K746" s="22">
        <v>1.18</v>
      </c>
      <c r="L746" s="81"/>
      <c r="M746" s="22">
        <v>0.9261866763651101</v>
      </c>
      <c r="N746" s="22">
        <v>0.64556390620492721</v>
      </c>
      <c r="P746" s="22">
        <v>0.87894133229084737</v>
      </c>
      <c r="Q746" s="22">
        <v>0.93019756694444633</v>
      </c>
      <c r="S746" s="22">
        <v>0.91862664681081219</v>
      </c>
      <c r="T746" s="22">
        <v>0.8310802243532216</v>
      </c>
      <c r="V746" s="22">
        <v>0.89301786928756444</v>
      </c>
      <c r="W746" s="22">
        <v>0.66067768522960191</v>
      </c>
    </row>
    <row r="747" spans="1:23" x14ac:dyDescent="0.35">
      <c r="A747" s="11">
        <v>6.24</v>
      </c>
      <c r="B747" s="24">
        <v>0.11</v>
      </c>
      <c r="D747" s="22">
        <v>1.3979999999999999</v>
      </c>
      <c r="E747" s="22">
        <v>0.65</v>
      </c>
      <c r="G747" s="11">
        <v>0.11</v>
      </c>
      <c r="H747" s="22">
        <v>2.8</v>
      </c>
      <c r="I747" s="80"/>
      <c r="J747" s="11">
        <v>0.11</v>
      </c>
      <c r="K747" s="22">
        <v>2.37</v>
      </c>
      <c r="L747" s="81"/>
      <c r="M747" s="22">
        <v>0.80130417641774143</v>
      </c>
      <c r="N747" s="22">
        <v>1.0809442150408082</v>
      </c>
      <c r="P747" s="22">
        <v>0.74116261205110046</v>
      </c>
      <c r="Q747" s="22">
        <v>1.3694189902328999</v>
      </c>
      <c r="S747" s="22">
        <v>1.425174319077058</v>
      </c>
      <c r="T747" s="22">
        <v>1.3640954196880413</v>
      </c>
      <c r="V747" s="22">
        <v>0.75104595626463644</v>
      </c>
      <c r="W747" s="22">
        <v>1.6331603506170687</v>
      </c>
    </row>
    <row r="748" spans="1:23" x14ac:dyDescent="0.35">
      <c r="A748" s="11">
        <v>0.11</v>
      </c>
      <c r="B748" s="24">
        <v>0.11</v>
      </c>
      <c r="D748" s="22">
        <v>0.215</v>
      </c>
      <c r="E748" s="22">
        <v>0.22</v>
      </c>
      <c r="G748" s="11">
        <v>0.32</v>
      </c>
      <c r="H748" s="22">
        <v>0.54</v>
      </c>
      <c r="I748" s="80"/>
      <c r="J748" s="11">
        <v>2.69</v>
      </c>
      <c r="K748" s="22">
        <v>0.65</v>
      </c>
      <c r="L748" s="81"/>
      <c r="M748" s="22">
        <v>0.86480375266216625</v>
      </c>
      <c r="N748" s="22">
        <v>0.82452022625057209</v>
      </c>
      <c r="P748" s="22">
        <v>1.2659602093687881</v>
      </c>
      <c r="Q748" s="22">
        <v>0.83659300132559544</v>
      </c>
      <c r="S748" s="22">
        <v>0.81438532518689033</v>
      </c>
      <c r="T748" s="22">
        <v>0.99355009672800609</v>
      </c>
      <c r="V748" s="22">
        <v>1.2326844598304743</v>
      </c>
      <c r="W748" s="22">
        <v>0.97320948352303294</v>
      </c>
    </row>
    <row r="749" spans="1:23" x14ac:dyDescent="0.35">
      <c r="A749" s="11">
        <v>1.72</v>
      </c>
      <c r="B749" s="24">
        <v>0.22</v>
      </c>
      <c r="D749" s="22">
        <v>0.215</v>
      </c>
      <c r="E749" s="22">
        <v>6.99</v>
      </c>
      <c r="G749" s="11">
        <v>1.18</v>
      </c>
      <c r="H749" s="22">
        <v>8.2799999999999994</v>
      </c>
      <c r="I749" s="80"/>
      <c r="J749" s="11">
        <v>0.11</v>
      </c>
      <c r="K749" s="22">
        <v>0.32</v>
      </c>
      <c r="L749" s="81"/>
      <c r="M749" s="22">
        <v>1.0129694305658241</v>
      </c>
      <c r="N749" s="22">
        <v>1.1635163425786479</v>
      </c>
      <c r="P749" s="22">
        <v>0.86994089328903479</v>
      </c>
      <c r="Q749" s="22">
        <v>0.8905956353364709</v>
      </c>
      <c r="S749" s="22">
        <v>0.75330642579787355</v>
      </c>
      <c r="T749" s="22">
        <v>1.0438383905582966</v>
      </c>
      <c r="V749" s="22">
        <v>0.70259137844111152</v>
      </c>
      <c r="W749" s="22">
        <v>1.4051817287611628</v>
      </c>
    </row>
    <row r="750" spans="1:23" x14ac:dyDescent="0.35">
      <c r="A750" s="11">
        <v>0.11</v>
      </c>
      <c r="B750" s="24">
        <v>0.75</v>
      </c>
      <c r="D750" s="22">
        <v>0.215</v>
      </c>
      <c r="E750" s="22">
        <v>0.75</v>
      </c>
      <c r="G750" s="11">
        <v>0.43</v>
      </c>
      <c r="H750" s="22">
        <v>0.11</v>
      </c>
      <c r="I750" s="80"/>
      <c r="J750" s="11">
        <v>1.72</v>
      </c>
      <c r="K750" s="22">
        <v>0.54</v>
      </c>
      <c r="L750" s="81"/>
      <c r="M750" s="22">
        <v>0</v>
      </c>
      <c r="N750" s="22">
        <v>1.0344035613376625</v>
      </c>
      <c r="P750" s="22">
        <v>0.83393913728178448</v>
      </c>
      <c r="Q750" s="22">
        <v>0.83659300132559544</v>
      </c>
      <c r="S750" s="22">
        <v>0.58024954419565933</v>
      </c>
      <c r="T750" s="22">
        <v>0.93654312396492378</v>
      </c>
      <c r="V750" s="22">
        <v>0.87823922305138935</v>
      </c>
      <c r="W750" s="22">
        <v>0.81888176607116037</v>
      </c>
    </row>
    <row r="751" spans="1:23" x14ac:dyDescent="0.35">
      <c r="A751" s="11">
        <v>0.22</v>
      </c>
      <c r="B751" s="24">
        <v>0.65</v>
      </c>
      <c r="D751" s="22">
        <v>0.215</v>
      </c>
      <c r="E751" s="22">
        <v>0.32</v>
      </c>
      <c r="G751" s="11">
        <v>1.72</v>
      </c>
      <c r="H751" s="22">
        <v>0.75</v>
      </c>
      <c r="I751" s="80"/>
      <c r="J751" s="11">
        <v>0.11</v>
      </c>
      <c r="K751" s="22">
        <v>0.22</v>
      </c>
      <c r="L751" s="81"/>
      <c r="M751" s="22">
        <v>1.1339210043647283</v>
      </c>
      <c r="N751" s="22">
        <v>1.1900895545317343</v>
      </c>
      <c r="P751" s="22">
        <v>0.70793299125640841</v>
      </c>
      <c r="Q751" s="22">
        <v>1.092565486537145</v>
      </c>
      <c r="S751" s="22">
        <v>0.62096881045500385</v>
      </c>
      <c r="T751" s="22">
        <v>1.1837090701591451</v>
      </c>
      <c r="V751" s="22">
        <v>0.84795511191168627</v>
      </c>
      <c r="W751" s="22">
        <v>0.89640903386487969</v>
      </c>
    </row>
    <row r="752" spans="1:23" x14ac:dyDescent="0.35">
      <c r="A752" s="11">
        <v>0.43</v>
      </c>
      <c r="B752" s="24">
        <v>0.11</v>
      </c>
      <c r="D752" s="22">
        <v>0.64500000000000002</v>
      </c>
      <c r="E752" s="22">
        <v>0.43</v>
      </c>
      <c r="G752" s="11">
        <v>1.08</v>
      </c>
      <c r="H752" s="22">
        <v>0.32</v>
      </c>
      <c r="I752" s="80"/>
      <c r="J752" s="11">
        <v>1.61</v>
      </c>
      <c r="K752" s="22">
        <v>1.29</v>
      </c>
      <c r="L752" s="81"/>
      <c r="M752" s="22">
        <v>1.0658857441028449</v>
      </c>
      <c r="N752" s="22">
        <v>0.66057702030271614</v>
      </c>
      <c r="P752" s="22">
        <v>1.1699435260974513</v>
      </c>
      <c r="Q752" s="22">
        <v>0.67458509929296906</v>
      </c>
      <c r="S752" s="22">
        <v>0.70444330628666008</v>
      </c>
      <c r="T752" s="22">
        <v>1.2690159329724717</v>
      </c>
      <c r="V752" s="22">
        <v>0.97708656181138021</v>
      </c>
      <c r="W752" s="22">
        <v>1.3971867292699356</v>
      </c>
    </row>
    <row r="753" spans="1:23" x14ac:dyDescent="0.35">
      <c r="A753" s="11">
        <v>0.11</v>
      </c>
      <c r="B753" s="24">
        <v>0.11</v>
      </c>
      <c r="D753" s="22">
        <v>0.64500000000000002</v>
      </c>
      <c r="E753" s="22">
        <v>0.54</v>
      </c>
      <c r="G753" s="11">
        <v>0.54</v>
      </c>
      <c r="H753" s="22">
        <v>1.08</v>
      </c>
      <c r="I753" s="80"/>
      <c r="J753" s="11">
        <v>0.43</v>
      </c>
      <c r="K753" s="22">
        <v>2.2599999999999998</v>
      </c>
      <c r="L753" s="81"/>
      <c r="M753" s="22">
        <v>0.99029101047852941</v>
      </c>
      <c r="N753" s="22">
        <v>0.73309036139503703</v>
      </c>
      <c r="P753" s="22">
        <v>1.1639672346002479</v>
      </c>
      <c r="Q753" s="22">
        <v>0.93271768986495385</v>
      </c>
      <c r="S753" s="22">
        <v>0.63929248027170882</v>
      </c>
      <c r="T753" s="22">
        <v>1.4394260622678285</v>
      </c>
      <c r="V753" s="22">
        <v>0.96303473424255803</v>
      </c>
      <c r="W753" s="22">
        <v>1.5100858129945391</v>
      </c>
    </row>
    <row r="754" spans="1:23" x14ac:dyDescent="0.35">
      <c r="A754" s="11">
        <v>0.65</v>
      </c>
      <c r="B754" s="24">
        <v>0.32</v>
      </c>
      <c r="D754" s="22">
        <v>3.2250000000000001</v>
      </c>
      <c r="E754" s="22">
        <v>2.04</v>
      </c>
      <c r="G754" s="11">
        <v>0.54</v>
      </c>
      <c r="H754" s="22">
        <v>0.11</v>
      </c>
      <c r="I754" s="80"/>
      <c r="J754" s="11">
        <v>1.94</v>
      </c>
      <c r="K754" s="22">
        <v>0.75</v>
      </c>
      <c r="L754" s="81"/>
      <c r="M754" s="22">
        <v>1.0734452174652762</v>
      </c>
      <c r="N754" s="22">
        <v>1.0208917586496522</v>
      </c>
      <c r="P754" s="22">
        <v>0.81835037693064505</v>
      </c>
      <c r="Q754" s="22">
        <v>1.2206129321281323</v>
      </c>
      <c r="S754" s="22">
        <v>0.71258715953852902</v>
      </c>
      <c r="T754" s="22">
        <v>1.6898495497627974</v>
      </c>
      <c r="V754" s="22">
        <v>1.3109386030154671</v>
      </c>
      <c r="W754" s="22">
        <v>0.79610813115675538</v>
      </c>
    </row>
    <row r="755" spans="1:23" x14ac:dyDescent="0.35">
      <c r="A755" s="11">
        <v>0.11</v>
      </c>
      <c r="B755" s="24">
        <v>0.11</v>
      </c>
      <c r="D755" s="22">
        <v>0.215</v>
      </c>
      <c r="E755" s="22">
        <v>0.75</v>
      </c>
      <c r="G755" s="11">
        <v>0.22</v>
      </c>
      <c r="H755" s="22">
        <v>0.11</v>
      </c>
      <c r="I755" s="80"/>
      <c r="J755" s="11">
        <v>1.29</v>
      </c>
      <c r="K755" s="22">
        <v>0.54</v>
      </c>
      <c r="L755" s="81"/>
      <c r="M755" s="22">
        <v>1.0129694305658241</v>
      </c>
      <c r="N755" s="22">
        <v>0.9983720875029688</v>
      </c>
      <c r="P755" s="22">
        <v>0.99594703931441086</v>
      </c>
      <c r="Q755" s="22">
        <v>1.2232518608434637</v>
      </c>
      <c r="S755" s="22">
        <v>0.6718678932791845</v>
      </c>
      <c r="T755" s="22">
        <v>1.7916477154111587</v>
      </c>
      <c r="V755" s="22">
        <v>1.2215399069310635</v>
      </c>
      <c r="W755" s="22">
        <v>0.63959995929818447</v>
      </c>
    </row>
    <row r="756" spans="1:23" x14ac:dyDescent="0.35">
      <c r="A756" s="11">
        <v>0.43</v>
      </c>
      <c r="B756" s="24">
        <v>0.22</v>
      </c>
      <c r="D756" s="22">
        <v>0.32300000000000001</v>
      </c>
      <c r="E756" s="22">
        <v>0.22</v>
      </c>
      <c r="G756" s="11">
        <v>2.69</v>
      </c>
      <c r="H756" s="22">
        <v>1.61</v>
      </c>
      <c r="I756" s="80"/>
      <c r="J756" s="11">
        <v>0.65</v>
      </c>
      <c r="K756" s="22">
        <v>0.65</v>
      </c>
      <c r="L756" s="81"/>
      <c r="M756" s="22">
        <v>0.99785048384096098</v>
      </c>
      <c r="N756" s="22">
        <v>0.73864521361121904</v>
      </c>
      <c r="P756" s="22">
        <v>0.49192245521290651</v>
      </c>
      <c r="Q756" s="22">
        <v>1.4936250484579134</v>
      </c>
      <c r="S756" s="22">
        <v>0.80787024258539519</v>
      </c>
      <c r="T756" s="22">
        <v>1.8527266148001753</v>
      </c>
      <c r="V756" s="22">
        <v>1.3446145346028169</v>
      </c>
      <c r="W756" s="22">
        <v>1.0659999321636409</v>
      </c>
    </row>
    <row r="757" spans="1:23" x14ac:dyDescent="0.35">
      <c r="A757" s="11">
        <v>0.11</v>
      </c>
      <c r="B757" s="24">
        <v>0.43</v>
      </c>
      <c r="D757" s="22">
        <v>0.215</v>
      </c>
      <c r="E757" s="22">
        <v>1.08</v>
      </c>
      <c r="G757" s="11">
        <v>0.65</v>
      </c>
      <c r="H757" s="22">
        <v>0.43</v>
      </c>
      <c r="I757" s="80"/>
      <c r="J757" s="11">
        <v>0.11</v>
      </c>
      <c r="K757" s="22">
        <v>0.22</v>
      </c>
      <c r="L757" s="81"/>
      <c r="M757" s="22">
        <v>1.0633155231596179</v>
      </c>
      <c r="N757" s="22">
        <v>0.85574750357397322</v>
      </c>
      <c r="P757" s="22">
        <v>1.139954063343412</v>
      </c>
      <c r="Q757" s="22">
        <v>0.69258597729659421</v>
      </c>
      <c r="S757" s="22">
        <v>1.0214427941156572</v>
      </c>
      <c r="T757" s="22">
        <v>1.4760734019012387</v>
      </c>
      <c r="V757" s="22">
        <v>1.1144552899410733</v>
      </c>
      <c r="W757" s="22">
        <v>0.77527267793719323</v>
      </c>
    </row>
    <row r="758" spans="1:23" x14ac:dyDescent="0.35">
      <c r="A758" s="11">
        <v>0.11</v>
      </c>
      <c r="B758" s="24">
        <v>0.32</v>
      </c>
      <c r="D758" s="22">
        <v>1.8280000000000001</v>
      </c>
      <c r="E758" s="22">
        <v>1.94</v>
      </c>
      <c r="G758" s="11">
        <v>0.86</v>
      </c>
      <c r="H758" s="22">
        <v>0.65</v>
      </c>
      <c r="I758" s="80"/>
      <c r="J758" s="11">
        <v>1.08</v>
      </c>
      <c r="K758" s="22">
        <v>0.11</v>
      </c>
      <c r="L758" s="81"/>
      <c r="M758" s="22">
        <v>1.1339210043647283</v>
      </c>
      <c r="N758" s="22">
        <v>1.0638292649693288</v>
      </c>
      <c r="P758" s="22">
        <v>0.73335023099752716</v>
      </c>
      <c r="Q758" s="22">
        <v>0.716707153821452</v>
      </c>
      <c r="S758" s="22">
        <v>0.69467068238441732</v>
      </c>
      <c r="T758" s="22">
        <v>1.3946348693825497</v>
      </c>
      <c r="V758" s="22">
        <v>1.3518827212763456</v>
      </c>
      <c r="W758" s="22">
        <v>1.4051817287611628</v>
      </c>
    </row>
    <row r="759" spans="1:23" x14ac:dyDescent="0.35">
      <c r="A759" s="11">
        <v>0.11</v>
      </c>
      <c r="B759" s="24">
        <v>0.22</v>
      </c>
      <c r="D759" s="22">
        <v>2.58</v>
      </c>
      <c r="E759" s="22">
        <v>0.43</v>
      </c>
      <c r="G759" s="11">
        <v>0.11</v>
      </c>
      <c r="H759" s="22">
        <v>0.11</v>
      </c>
      <c r="I759" s="80"/>
      <c r="J759" s="11">
        <v>2.15</v>
      </c>
      <c r="K759" s="22">
        <v>2.8</v>
      </c>
      <c r="L759" s="81"/>
      <c r="M759" s="22">
        <v>1.1959086859366668</v>
      </c>
      <c r="N759" s="22">
        <v>0.74690242636500292</v>
      </c>
      <c r="P759" s="22">
        <v>1.4144674528986956</v>
      </c>
      <c r="Q759" s="22">
        <v>1.3046158294198493</v>
      </c>
      <c r="S759" s="22">
        <v>0.61078899389016772</v>
      </c>
      <c r="T759" s="22">
        <v>1.6898495497627974</v>
      </c>
      <c r="V759" s="22">
        <v>1.1822916988940082</v>
      </c>
      <c r="W759" s="22">
        <v>1.2961590084262451</v>
      </c>
    </row>
    <row r="760" spans="1:23" x14ac:dyDescent="0.35">
      <c r="A760" s="11">
        <v>0.32</v>
      </c>
      <c r="B760" s="24">
        <v>0.86</v>
      </c>
      <c r="D760" s="22">
        <v>0.215</v>
      </c>
      <c r="E760" s="22">
        <v>0.22</v>
      </c>
      <c r="G760" s="11">
        <v>1.18</v>
      </c>
      <c r="H760" s="22">
        <v>0.65</v>
      </c>
      <c r="I760" s="80"/>
      <c r="J760" s="11">
        <v>0.65</v>
      </c>
      <c r="K760" s="22">
        <v>4.62</v>
      </c>
      <c r="L760" s="81"/>
      <c r="M760" s="22">
        <v>1.2337060527488244</v>
      </c>
      <c r="N760" s="22">
        <v>0.67559013440050519</v>
      </c>
      <c r="P760" s="22">
        <v>0.81593825927815933</v>
      </c>
      <c r="Q760" s="22">
        <v>0.69258597729659421</v>
      </c>
      <c r="S760" s="22">
        <v>0.66453842535250252</v>
      </c>
      <c r="T760" s="22">
        <v>1.4082758235794302</v>
      </c>
      <c r="V760" s="22">
        <v>0.88841468439432969</v>
      </c>
      <c r="W760" s="22">
        <v>0.95891539352356592</v>
      </c>
    </row>
    <row r="761" spans="1:23" x14ac:dyDescent="0.35">
      <c r="A761" s="11">
        <v>0.75</v>
      </c>
      <c r="B761" s="24">
        <v>3.87</v>
      </c>
      <c r="D761" s="22">
        <v>0.43</v>
      </c>
      <c r="E761" s="22">
        <v>1.2901</v>
      </c>
      <c r="G761" s="11">
        <v>1.18</v>
      </c>
      <c r="H761" s="22">
        <v>0.11</v>
      </c>
      <c r="I761" s="80"/>
      <c r="J761" s="11">
        <v>0.97</v>
      </c>
      <c r="K761" s="22">
        <v>0.11</v>
      </c>
      <c r="L761" s="81"/>
      <c r="M761" s="22">
        <v>1.1206163312468489</v>
      </c>
      <c r="N761" s="22">
        <v>0.98185766199540092</v>
      </c>
      <c r="P761" s="22">
        <v>1.4009667943959767</v>
      </c>
      <c r="Q761" s="22">
        <v>0.92407726842321369</v>
      </c>
      <c r="S761" s="22">
        <v>0.85510459144623485</v>
      </c>
      <c r="T761" s="22">
        <v>1.8934458810595198</v>
      </c>
      <c r="V761" s="22">
        <v>0.79683553230786752</v>
      </c>
      <c r="W761" s="22">
        <v>1.0417726609781035</v>
      </c>
    </row>
    <row r="762" spans="1:23" x14ac:dyDescent="0.35">
      <c r="A762" s="11">
        <v>0.75</v>
      </c>
      <c r="B762" s="24">
        <v>0.32</v>
      </c>
      <c r="D762" s="22">
        <v>1.72</v>
      </c>
      <c r="E762" s="22">
        <v>0.86</v>
      </c>
      <c r="G762" s="11">
        <v>1.18</v>
      </c>
      <c r="H762" s="22">
        <v>0.43</v>
      </c>
      <c r="I762" s="80"/>
      <c r="J762" s="11">
        <v>3.01</v>
      </c>
      <c r="K762" s="22">
        <v>0.43</v>
      </c>
      <c r="L762" s="81"/>
      <c r="M762" s="22">
        <v>1.2964496816570061</v>
      </c>
      <c r="N762" s="22">
        <v>0.8757149453240326</v>
      </c>
      <c r="P762" s="22">
        <v>0.82043847877906562</v>
      </c>
      <c r="Q762" s="22">
        <v>0.99860090335822183</v>
      </c>
      <c r="S762" s="22">
        <v>0.68673042546384522</v>
      </c>
      <c r="T762" s="22">
        <v>1.5931412923968542</v>
      </c>
      <c r="V762" s="22">
        <v>1.1457084926372469</v>
      </c>
      <c r="W762" s="22">
        <v>0.64807950421312255</v>
      </c>
    </row>
    <row r="763" spans="1:23" x14ac:dyDescent="0.35">
      <c r="A763" s="11">
        <v>1.51</v>
      </c>
      <c r="B763" s="24">
        <v>0.32</v>
      </c>
      <c r="D763" s="22">
        <v>2.3650000000000002</v>
      </c>
      <c r="E763" s="22">
        <v>0.75</v>
      </c>
      <c r="G763" s="11">
        <v>0.54</v>
      </c>
      <c r="H763" s="22">
        <v>0.32</v>
      </c>
      <c r="I763" s="80"/>
      <c r="J763" s="11">
        <v>1.61</v>
      </c>
      <c r="K763" s="22">
        <v>0.54</v>
      </c>
      <c r="L763" s="81"/>
      <c r="M763" s="22">
        <v>1.1969670122074072</v>
      </c>
      <c r="N763" s="22">
        <v>0.84073438947618417</v>
      </c>
      <c r="P763" s="22">
        <v>1.1795559949513876</v>
      </c>
      <c r="Q763" s="22">
        <v>1.0428830632471395</v>
      </c>
      <c r="S763" s="22">
        <v>0.5700697276308232</v>
      </c>
      <c r="T763" s="22">
        <v>0.93654312396492378</v>
      </c>
      <c r="V763" s="22">
        <v>1.3778059204119313</v>
      </c>
      <c r="W763" s="22">
        <v>0.9933181186070289</v>
      </c>
    </row>
    <row r="764" spans="1:23" x14ac:dyDescent="0.35">
      <c r="A764" s="11">
        <v>0.11</v>
      </c>
      <c r="B764" s="24">
        <v>0.22</v>
      </c>
      <c r="D764" s="22">
        <v>0.53800000000000003</v>
      </c>
      <c r="E764" s="22">
        <v>0.86</v>
      </c>
      <c r="G764" s="11">
        <v>0.54</v>
      </c>
      <c r="H764" s="22">
        <v>0.43</v>
      </c>
      <c r="I764" s="80"/>
      <c r="J764" s="11">
        <v>0.97</v>
      </c>
      <c r="K764" s="22">
        <v>0.86</v>
      </c>
      <c r="L764" s="81"/>
      <c r="M764" s="22">
        <v>1.1868373179017491</v>
      </c>
      <c r="N764" s="22">
        <v>0.83142625873555509</v>
      </c>
      <c r="P764" s="22">
        <v>1.3199628433796635</v>
      </c>
      <c r="Q764" s="22">
        <v>0.68178545049441919</v>
      </c>
      <c r="S764" s="22">
        <v>0.65558018677544672</v>
      </c>
      <c r="T764" s="22">
        <v>1.2572073457572619</v>
      </c>
      <c r="V764" s="22">
        <v>1.3431608972681111</v>
      </c>
      <c r="W764" s="22">
        <v>0.93274994064318562</v>
      </c>
    </row>
    <row r="765" spans="1:23" x14ac:dyDescent="0.35">
      <c r="A765" s="11">
        <v>0.43</v>
      </c>
      <c r="B765" s="24">
        <v>0.86</v>
      </c>
      <c r="D765" s="22">
        <v>1.3979999999999999</v>
      </c>
      <c r="E765" s="22">
        <v>0.54</v>
      </c>
      <c r="G765" s="11">
        <v>0.86</v>
      </c>
      <c r="H765" s="22">
        <v>0.43</v>
      </c>
      <c r="I765" s="80"/>
      <c r="J765" s="11">
        <v>0.11</v>
      </c>
      <c r="K765" s="22">
        <v>1.08</v>
      </c>
      <c r="L765" s="81"/>
      <c r="M765" s="22">
        <v>1.0469870606967659</v>
      </c>
      <c r="N765" s="22">
        <v>0.73068826313939084</v>
      </c>
      <c r="P765" s="22">
        <v>0.58883918238442434</v>
      </c>
      <c r="Q765" s="22">
        <v>0.77647006879348734</v>
      </c>
      <c r="S765" s="22">
        <v>0.65150826014951224</v>
      </c>
      <c r="T765" s="22">
        <v>1.5473321178550916</v>
      </c>
      <c r="V765" s="22">
        <v>0.96909155647049861</v>
      </c>
      <c r="W765" s="22">
        <v>1.1556408355501289</v>
      </c>
    </row>
    <row r="766" spans="1:23" x14ac:dyDescent="0.35">
      <c r="A766" s="11">
        <v>0.22</v>
      </c>
      <c r="B766" s="24">
        <v>0.11</v>
      </c>
      <c r="D766" s="22">
        <v>2.15</v>
      </c>
      <c r="E766" s="22">
        <v>0.65</v>
      </c>
      <c r="G766" s="11">
        <v>3.87</v>
      </c>
      <c r="H766" s="22">
        <v>0.43</v>
      </c>
      <c r="I766" s="80"/>
      <c r="J766" s="11">
        <v>0.75</v>
      </c>
      <c r="K766" s="22">
        <v>1.08</v>
      </c>
      <c r="L766" s="81"/>
      <c r="M766" s="22">
        <v>1.0734452174652762</v>
      </c>
      <c r="N766" s="22">
        <v>0.7806819330850282</v>
      </c>
      <c r="P766" s="22">
        <v>0.88614168349229749</v>
      </c>
      <c r="Q766" s="22">
        <v>0.74658861130746967</v>
      </c>
      <c r="S766" s="22">
        <v>0.80929541690447226</v>
      </c>
      <c r="T766" s="22">
        <v>1.3284660617111148</v>
      </c>
      <c r="V766" s="22">
        <v>0.92766289243138478</v>
      </c>
      <c r="W766" s="22">
        <v>1.0320817525038886</v>
      </c>
    </row>
    <row r="767" spans="1:23" x14ac:dyDescent="0.35">
      <c r="A767" s="11">
        <v>0.11</v>
      </c>
      <c r="B767" s="24">
        <v>0.65</v>
      </c>
      <c r="D767" s="22">
        <v>0.215</v>
      </c>
      <c r="E767" s="22">
        <v>0.22</v>
      </c>
      <c r="G767" s="11">
        <v>0.11</v>
      </c>
      <c r="H767" s="22">
        <v>0.22</v>
      </c>
      <c r="I767" s="80"/>
      <c r="J767" s="11">
        <v>0.32</v>
      </c>
      <c r="K767" s="22">
        <v>2.8</v>
      </c>
      <c r="L767" s="81"/>
      <c r="M767" s="22">
        <v>1.2246346847139067</v>
      </c>
      <c r="N767" s="22">
        <v>0.62679751358269087</v>
      </c>
      <c r="P767" s="22">
        <v>0.92394352729991025</v>
      </c>
      <c r="Q767" s="22">
        <v>0.58458070927484329</v>
      </c>
      <c r="S767" s="22">
        <v>0.79402569205721807</v>
      </c>
      <c r="T767" s="22">
        <v>1.3335559699935329</v>
      </c>
      <c r="V767" s="22">
        <v>0.81573281765904226</v>
      </c>
      <c r="W767" s="22">
        <v>1.4163262735065101</v>
      </c>
    </row>
    <row r="768" spans="1:23" x14ac:dyDescent="0.35">
      <c r="A768" s="11">
        <v>0.22</v>
      </c>
      <c r="B768" s="24">
        <v>0.11</v>
      </c>
      <c r="D768" s="22">
        <v>0.43</v>
      </c>
      <c r="E768" s="22">
        <v>0.65</v>
      </c>
      <c r="G768" s="11">
        <v>0.97</v>
      </c>
      <c r="H768" s="22">
        <v>0.22</v>
      </c>
      <c r="I768" s="80"/>
      <c r="J768" s="11">
        <v>0.11</v>
      </c>
      <c r="K768" s="22">
        <v>0.43</v>
      </c>
      <c r="L768" s="81"/>
      <c r="M768" s="22">
        <v>1.0915879535351118</v>
      </c>
      <c r="N768" s="22">
        <v>1.1159247708886566</v>
      </c>
      <c r="P768" s="22">
        <v>1.2029571363561</v>
      </c>
      <c r="Q768" s="22">
        <v>1.0886052933763475</v>
      </c>
      <c r="S768" s="22">
        <v>0.83250539867229856</v>
      </c>
      <c r="T768" s="22">
        <v>1.0688807393077935</v>
      </c>
      <c r="V768" s="22">
        <v>0.96909155647049861</v>
      </c>
      <c r="W768" s="22">
        <v>0.55722723726735768</v>
      </c>
    </row>
    <row r="769" spans="1:23" x14ac:dyDescent="0.35">
      <c r="A769" s="11">
        <v>0.11</v>
      </c>
      <c r="B769" s="24">
        <v>1.51</v>
      </c>
      <c r="D769" s="22">
        <v>0.215</v>
      </c>
      <c r="E769" s="22">
        <v>0.54</v>
      </c>
      <c r="G769" s="11">
        <v>0.97</v>
      </c>
      <c r="H769" s="22">
        <v>0.11</v>
      </c>
      <c r="I769" s="80"/>
      <c r="J769" s="11">
        <v>0.32</v>
      </c>
      <c r="K769" s="22">
        <v>0.54</v>
      </c>
      <c r="L769" s="81"/>
      <c r="M769" s="22">
        <v>1.2397536314387696</v>
      </c>
      <c r="N769" s="22">
        <v>0.63805734915603263</v>
      </c>
      <c r="P769" s="22">
        <v>0.70793299125640841</v>
      </c>
      <c r="Q769" s="22">
        <v>0.84955363348820556</v>
      </c>
      <c r="S769" s="22">
        <v>0.87322466493164308</v>
      </c>
      <c r="T769" s="22">
        <v>1.4455339522067303</v>
      </c>
      <c r="V769" s="22">
        <v>0.6621318059584681</v>
      </c>
      <c r="W769" s="22">
        <v>0.77042722370008587</v>
      </c>
    </row>
    <row r="770" spans="1:23" x14ac:dyDescent="0.35">
      <c r="A770" s="11">
        <v>1.08</v>
      </c>
      <c r="B770" s="24">
        <v>0.32</v>
      </c>
      <c r="D770" s="22">
        <v>0.215</v>
      </c>
      <c r="E770" s="22">
        <v>0.32</v>
      </c>
      <c r="G770" s="11">
        <v>0.11</v>
      </c>
      <c r="H770" s="22">
        <v>1.83</v>
      </c>
      <c r="I770" s="80"/>
      <c r="J770" s="11">
        <v>1.61</v>
      </c>
      <c r="K770" s="22">
        <v>8.39</v>
      </c>
      <c r="L770" s="81"/>
      <c r="M770" s="22">
        <v>0.83154206986746748</v>
      </c>
      <c r="N770" s="22">
        <v>1.0471647083207831</v>
      </c>
      <c r="P770" s="22">
        <v>1.0499496733252862</v>
      </c>
      <c r="Q770" s="22">
        <v>0.89815600409799345</v>
      </c>
      <c r="S770" s="22">
        <v>0.87546422457590711</v>
      </c>
      <c r="T770" s="22">
        <v>1.4023715299718249</v>
      </c>
      <c r="V770" s="22">
        <v>1.0223915920763762</v>
      </c>
      <c r="W770" s="22">
        <v>1.3809544575756256</v>
      </c>
    </row>
    <row r="771" spans="1:23" x14ac:dyDescent="0.35">
      <c r="A771" s="11">
        <v>0.43</v>
      </c>
      <c r="B771" s="24">
        <v>0.22</v>
      </c>
      <c r="D771" s="22">
        <v>0.215</v>
      </c>
      <c r="E771" s="22">
        <v>0.65</v>
      </c>
      <c r="G771" s="11">
        <v>1.29</v>
      </c>
      <c r="H771" s="22">
        <v>0.86</v>
      </c>
      <c r="I771" s="80"/>
      <c r="J771" s="11">
        <v>0.11</v>
      </c>
      <c r="K771" s="22">
        <v>0.22</v>
      </c>
      <c r="L771" s="81"/>
      <c r="M771" s="22">
        <v>0.99785048384096098</v>
      </c>
      <c r="N771" s="22">
        <v>0.65682374177826897</v>
      </c>
      <c r="P771" s="22">
        <v>0.6719312352491581</v>
      </c>
      <c r="Q771" s="22">
        <v>1.2776145124144116</v>
      </c>
      <c r="S771" s="22">
        <v>0.72276697610336516</v>
      </c>
      <c r="T771" s="22">
        <v>1.5041696956201862</v>
      </c>
      <c r="V771" s="22">
        <v>0.70259137844111152</v>
      </c>
      <c r="W771" s="22">
        <v>0.56934087286012636</v>
      </c>
    </row>
    <row r="772" spans="1:23" x14ac:dyDescent="0.35">
      <c r="A772" s="11">
        <v>0.22</v>
      </c>
      <c r="B772" s="24">
        <v>0.43</v>
      </c>
      <c r="D772" s="22">
        <v>0.32300000000000001</v>
      </c>
      <c r="E772" s="22">
        <v>0.32</v>
      </c>
      <c r="G772" s="11">
        <v>0.43</v>
      </c>
      <c r="H772" s="22">
        <v>0.54</v>
      </c>
      <c r="I772" s="80"/>
      <c r="J772" s="11">
        <v>2.9</v>
      </c>
      <c r="K772" s="22">
        <v>0.22</v>
      </c>
      <c r="L772" s="81"/>
      <c r="M772" s="22">
        <v>1.1036831109150023</v>
      </c>
      <c r="N772" s="22">
        <v>0.66057702030271614</v>
      </c>
      <c r="P772" s="22">
        <v>0.82792684402857364</v>
      </c>
      <c r="Q772" s="22">
        <v>0.90139616213864593</v>
      </c>
      <c r="S772" s="22">
        <v>0.74821651751545548</v>
      </c>
      <c r="T772" s="22">
        <v>1.0872044091244986</v>
      </c>
      <c r="V772" s="22">
        <v>1.0991920979266629</v>
      </c>
      <c r="W772" s="22">
        <v>0.70259086438058138</v>
      </c>
    </row>
    <row r="773" spans="1:23" x14ac:dyDescent="0.35">
      <c r="A773" s="11">
        <v>0.11</v>
      </c>
      <c r="B773" s="24">
        <v>0.11</v>
      </c>
      <c r="D773" s="22">
        <v>0.32300000000000001</v>
      </c>
      <c r="E773" s="22">
        <v>0.22</v>
      </c>
      <c r="G773" s="11">
        <v>0.43</v>
      </c>
      <c r="H773" s="22">
        <v>0.54</v>
      </c>
      <c r="I773" s="80"/>
      <c r="J773" s="11">
        <v>1.18</v>
      </c>
      <c r="K773" s="22">
        <v>4.84</v>
      </c>
      <c r="L773" s="81"/>
      <c r="M773" s="22">
        <v>1.0382180715963452</v>
      </c>
      <c r="N773" s="22">
        <v>1.0765904119524494</v>
      </c>
      <c r="P773" s="22">
        <v>0.6959444065059941</v>
      </c>
      <c r="Q773" s="22">
        <v>0.85099370372849548</v>
      </c>
      <c r="S773" s="22">
        <v>0.87037431629348905</v>
      </c>
      <c r="T773" s="22">
        <v>1.6939214763887318</v>
      </c>
      <c r="V773" s="22">
        <v>0.96255018846432261</v>
      </c>
      <c r="W773" s="22">
        <v>1.225899921988187</v>
      </c>
    </row>
    <row r="774" spans="1:23" x14ac:dyDescent="0.35">
      <c r="A774" s="11">
        <v>0.22</v>
      </c>
      <c r="B774" s="24">
        <v>0.65</v>
      </c>
      <c r="D774" s="22">
        <v>0.32300000000000001</v>
      </c>
      <c r="E774" s="22">
        <v>0.43</v>
      </c>
      <c r="G774" s="11">
        <v>0.75</v>
      </c>
      <c r="H774" s="22">
        <v>1.4</v>
      </c>
      <c r="I774" s="80"/>
      <c r="J774" s="11">
        <v>0.65</v>
      </c>
      <c r="K774" s="22">
        <v>0.22</v>
      </c>
      <c r="L774" s="81"/>
      <c r="M774" s="22">
        <v>1.222820411106923</v>
      </c>
      <c r="N774" s="22">
        <v>0.7806819330850282</v>
      </c>
      <c r="P774" s="22">
        <v>0.98395845456399655</v>
      </c>
      <c r="Q774" s="22">
        <v>0.66234450225050379</v>
      </c>
      <c r="S774" s="22">
        <v>0.76206106804363261</v>
      </c>
      <c r="T774" s="22">
        <v>1.584997439144985</v>
      </c>
      <c r="V774" s="22">
        <v>0.81573281765904226</v>
      </c>
      <c r="W774" s="22">
        <v>0.77527267793719323</v>
      </c>
    </row>
    <row r="775" spans="1:23" x14ac:dyDescent="0.35">
      <c r="A775" s="11">
        <v>0.32</v>
      </c>
      <c r="B775" s="24">
        <v>0.22</v>
      </c>
      <c r="D775" s="22">
        <v>1.1830000000000001</v>
      </c>
      <c r="E775" s="22">
        <v>0.32</v>
      </c>
      <c r="G775" s="11">
        <v>0.65</v>
      </c>
      <c r="H775" s="22">
        <v>0.11</v>
      </c>
      <c r="I775" s="80"/>
      <c r="J775" s="11">
        <v>0.11</v>
      </c>
      <c r="K775" s="22">
        <v>0.11</v>
      </c>
      <c r="L775" s="81"/>
      <c r="M775" s="22">
        <v>1.1576577507227632</v>
      </c>
      <c r="N775" s="22">
        <v>0.82572127537839524</v>
      </c>
      <c r="P775" s="22">
        <v>0.57703060641404613</v>
      </c>
      <c r="Q775" s="22">
        <v>0.73938826010601955</v>
      </c>
      <c r="S775" s="22">
        <v>0.70240734297369289</v>
      </c>
      <c r="T775" s="22">
        <v>1.4455339522067303</v>
      </c>
      <c r="V775" s="22">
        <v>0.75104595626463644</v>
      </c>
      <c r="W775" s="22">
        <v>0.96909084742149165</v>
      </c>
    </row>
    <row r="776" spans="1:23" x14ac:dyDescent="0.35">
      <c r="A776" s="11">
        <v>0.11</v>
      </c>
      <c r="B776" s="24">
        <v>0.11</v>
      </c>
      <c r="D776" s="22">
        <v>0.32300000000000001</v>
      </c>
      <c r="E776" s="22">
        <v>0.65</v>
      </c>
      <c r="G776" s="11">
        <v>0.43</v>
      </c>
      <c r="H776" s="22">
        <v>0.11</v>
      </c>
      <c r="I776" s="80"/>
      <c r="J776" s="11">
        <v>0.97</v>
      </c>
      <c r="K776" s="22">
        <v>1.08</v>
      </c>
      <c r="L776" s="81"/>
      <c r="M776" s="22">
        <v>1.1112425842774338</v>
      </c>
      <c r="N776" s="22">
        <v>0.91459891083730616</v>
      </c>
      <c r="P776" s="22">
        <v>1.1159408920865761</v>
      </c>
      <c r="Q776" s="22">
        <v>1.0310024837647471</v>
      </c>
      <c r="S776" s="22">
        <v>0.65150826014951224</v>
      </c>
      <c r="T776" s="22">
        <v>1.6287706503737807</v>
      </c>
      <c r="V776" s="22">
        <v>0.90440469507609278</v>
      </c>
      <c r="W776" s="22">
        <v>0.92063630505041705</v>
      </c>
    </row>
    <row r="777" spans="1:23" x14ac:dyDescent="0.35">
      <c r="A777" s="11">
        <v>0.65</v>
      </c>
      <c r="B777" s="24">
        <v>1.18</v>
      </c>
      <c r="D777" s="22">
        <v>0.43</v>
      </c>
      <c r="E777" s="22">
        <v>0.43</v>
      </c>
      <c r="G777" s="11">
        <v>0.54</v>
      </c>
      <c r="H777" s="22">
        <v>1.4</v>
      </c>
      <c r="I777" s="80"/>
      <c r="J777" s="11">
        <v>0.65</v>
      </c>
      <c r="K777" s="22">
        <v>0.43</v>
      </c>
      <c r="L777" s="81"/>
      <c r="M777" s="22">
        <v>0.87689891004205667</v>
      </c>
      <c r="N777" s="22">
        <v>0.64256128338536933</v>
      </c>
      <c r="P777" s="22">
        <v>0.73493430826184614</v>
      </c>
      <c r="Q777" s="22">
        <v>1.0526035373690972</v>
      </c>
      <c r="S777" s="22">
        <v>0.64743633352357777</v>
      </c>
      <c r="T777" s="22">
        <v>1.3750896215780644</v>
      </c>
      <c r="V777" s="22">
        <v>0.74305095092375484</v>
      </c>
      <c r="W777" s="22">
        <v>0.93880675843956995</v>
      </c>
    </row>
    <row r="778" spans="1:23" x14ac:dyDescent="0.35">
      <c r="A778" s="11">
        <v>5.81</v>
      </c>
      <c r="B778" s="24">
        <v>0.54</v>
      </c>
      <c r="D778" s="22">
        <v>0.215</v>
      </c>
      <c r="E778" s="22">
        <v>0.54</v>
      </c>
      <c r="G778" s="11">
        <v>0.86</v>
      </c>
      <c r="H778" s="22">
        <v>0.32</v>
      </c>
      <c r="I778" s="80"/>
      <c r="J778" s="11">
        <v>1.51</v>
      </c>
      <c r="K778" s="22">
        <v>1.18</v>
      </c>
      <c r="L778" s="81"/>
      <c r="M778" s="22">
        <v>1.0243086406094712</v>
      </c>
      <c r="N778" s="22">
        <v>0.94582618816070729</v>
      </c>
      <c r="P778" s="22">
        <v>1.2299584533615378</v>
      </c>
      <c r="Q778" s="22">
        <v>1.2326123174053487</v>
      </c>
      <c r="S778" s="22">
        <v>0.72276697610336516</v>
      </c>
      <c r="T778" s="22">
        <v>0.90946481190245976</v>
      </c>
      <c r="V778" s="22">
        <v>1.1040375557090156</v>
      </c>
      <c r="W778" s="22">
        <v>0.94050266742255761</v>
      </c>
    </row>
    <row r="779" spans="1:23" x14ac:dyDescent="0.35">
      <c r="A779" s="11">
        <v>0.11</v>
      </c>
      <c r="B779" s="24">
        <v>0.43</v>
      </c>
      <c r="D779" s="22">
        <v>0.43</v>
      </c>
      <c r="E779" s="22">
        <v>0.22</v>
      </c>
      <c r="G779" s="11">
        <v>0.11</v>
      </c>
      <c r="H779" s="22">
        <v>0.43</v>
      </c>
      <c r="I779" s="80"/>
      <c r="J779" s="11">
        <v>0.75</v>
      </c>
      <c r="K779" s="22">
        <v>0.11</v>
      </c>
      <c r="L779" s="81"/>
      <c r="M779" s="22">
        <v>1.0129694305658241</v>
      </c>
      <c r="N779" s="22">
        <v>0.96339153165512037</v>
      </c>
      <c r="P779" s="22">
        <v>0.91494308829809767</v>
      </c>
      <c r="Q779" s="22">
        <v>0.92407726842321369</v>
      </c>
      <c r="S779" s="22">
        <v>0.61078899389016772</v>
      </c>
      <c r="T779" s="22">
        <v>1.0128917482011948</v>
      </c>
      <c r="V779" s="22">
        <v>0.86176466659139084</v>
      </c>
      <c r="W779" s="22">
        <v>0.82372722030826784</v>
      </c>
    </row>
    <row r="780" spans="1:23" x14ac:dyDescent="0.35">
      <c r="A780" s="11">
        <v>3.98</v>
      </c>
      <c r="B780" s="24">
        <v>0.65</v>
      </c>
      <c r="D780" s="22">
        <v>1.5049999999999999</v>
      </c>
      <c r="E780" s="22">
        <v>0.43</v>
      </c>
      <c r="G780" s="11">
        <v>2.37</v>
      </c>
      <c r="H780" s="22">
        <v>0.22</v>
      </c>
      <c r="I780" s="80"/>
      <c r="J780" s="11">
        <v>2.04</v>
      </c>
      <c r="K780" s="22">
        <v>3.76</v>
      </c>
      <c r="L780" s="81"/>
      <c r="M780" s="22">
        <v>0.94750439124716701</v>
      </c>
      <c r="N780" s="22">
        <v>0.93081307406291824</v>
      </c>
      <c r="P780" s="22">
        <v>1.3482602236013623</v>
      </c>
      <c r="Q780" s="22">
        <v>0.94459826934734636</v>
      </c>
      <c r="S780" s="22">
        <v>1.069898720964277</v>
      </c>
      <c r="T780" s="22">
        <v>0.92636330740008765</v>
      </c>
      <c r="V780" s="22">
        <v>0.81234099721139552</v>
      </c>
      <c r="W780" s="22">
        <v>1.1934353785995668</v>
      </c>
    </row>
    <row r="781" spans="1:23" x14ac:dyDescent="0.35">
      <c r="A781" s="11">
        <v>0.11</v>
      </c>
      <c r="B781" s="24">
        <v>0.11</v>
      </c>
      <c r="D781" s="22">
        <v>0.215</v>
      </c>
      <c r="E781" s="22">
        <v>0.43</v>
      </c>
      <c r="G781" s="11">
        <v>0.22</v>
      </c>
      <c r="H781" s="22">
        <v>0.22</v>
      </c>
      <c r="I781" s="80"/>
      <c r="J781" s="11">
        <v>1.94</v>
      </c>
      <c r="K781" s="22">
        <v>0.11</v>
      </c>
      <c r="L781" s="81"/>
      <c r="M781" s="22">
        <v>0.95748289608557668</v>
      </c>
      <c r="N781" s="22">
        <v>1.1560097855297533</v>
      </c>
      <c r="P781" s="22">
        <v>0.6719312352491581</v>
      </c>
      <c r="Q781" s="22">
        <v>1.0166017813618469</v>
      </c>
      <c r="S781" s="22">
        <v>0.89582385770557937</v>
      </c>
      <c r="T781" s="22">
        <v>0.86528440801107098</v>
      </c>
      <c r="V781" s="22">
        <v>0.73481367269375553</v>
      </c>
      <c r="W781" s="22">
        <v>0.60568177963843228</v>
      </c>
    </row>
    <row r="782" spans="1:23" x14ac:dyDescent="0.35">
      <c r="A782" s="11">
        <v>3.44</v>
      </c>
      <c r="B782" s="24">
        <v>0.54</v>
      </c>
      <c r="D782" s="22">
        <v>0.53800000000000003</v>
      </c>
      <c r="E782" s="22">
        <v>2.15</v>
      </c>
      <c r="G782" s="11">
        <v>0.86</v>
      </c>
      <c r="H782" s="22">
        <v>0.43</v>
      </c>
      <c r="I782" s="80"/>
      <c r="J782" s="11">
        <v>0.97</v>
      </c>
      <c r="K782" s="22">
        <v>0.32</v>
      </c>
      <c r="L782" s="81"/>
      <c r="M782" s="22">
        <v>1.0129694305658241</v>
      </c>
      <c r="N782" s="22">
        <v>0.74960478690260501</v>
      </c>
      <c r="P782" s="22">
        <v>0.94554458090426041</v>
      </c>
      <c r="Q782" s="22">
        <v>0.96259914735097152</v>
      </c>
      <c r="S782" s="22">
        <v>0.81682848116245088</v>
      </c>
      <c r="T782" s="22">
        <v>0.74312660923303742</v>
      </c>
      <c r="V782" s="22">
        <v>0.92330198042726752</v>
      </c>
      <c r="W782" s="22">
        <v>0.90440403335610697</v>
      </c>
    </row>
    <row r="783" spans="1:23" x14ac:dyDescent="0.35">
      <c r="A783" s="11">
        <v>0.11</v>
      </c>
      <c r="B783" s="24">
        <v>0.22</v>
      </c>
      <c r="D783" s="22">
        <v>2.903</v>
      </c>
      <c r="E783" s="22">
        <v>0.54</v>
      </c>
      <c r="G783" s="11">
        <v>4.7300000000000004</v>
      </c>
      <c r="H783" s="22">
        <v>0.22</v>
      </c>
      <c r="I783" s="80"/>
      <c r="J783" s="11">
        <v>0.22</v>
      </c>
      <c r="K783" s="22">
        <v>4.1900000000000004</v>
      </c>
      <c r="L783" s="81"/>
      <c r="M783" s="22">
        <v>1.0432073240155502</v>
      </c>
      <c r="N783" s="22">
        <v>0.7806819330850282</v>
      </c>
      <c r="P783" s="22">
        <v>0.90126242101534237</v>
      </c>
      <c r="Q783" s="22">
        <v>0.91399677674118351</v>
      </c>
      <c r="S783" s="22">
        <v>0.8190680408067148</v>
      </c>
      <c r="T783" s="22">
        <v>0.82456514175172646</v>
      </c>
      <c r="V783" s="22">
        <v>0.88429604527932992</v>
      </c>
      <c r="W783" s="22">
        <v>1.1764762887696909</v>
      </c>
    </row>
    <row r="784" spans="1:23" x14ac:dyDescent="0.35">
      <c r="A784" s="11">
        <v>0.22</v>
      </c>
      <c r="B784" s="24">
        <v>0.54</v>
      </c>
      <c r="D784" s="22">
        <v>0.215</v>
      </c>
      <c r="E784" s="22">
        <v>0.22</v>
      </c>
      <c r="G784" s="11">
        <v>0.11</v>
      </c>
      <c r="H784" s="22">
        <v>0.22</v>
      </c>
      <c r="I784" s="80"/>
      <c r="J784" s="11">
        <v>0.11</v>
      </c>
      <c r="K784" s="22">
        <v>0.22</v>
      </c>
      <c r="L784" s="81"/>
      <c r="M784" s="22">
        <v>1.3088472179713937</v>
      </c>
      <c r="N784" s="22">
        <v>0.87076061767176227</v>
      </c>
      <c r="P784" s="22">
        <v>0.54592508922378202</v>
      </c>
      <c r="Q784" s="22">
        <v>0.94819844494807148</v>
      </c>
      <c r="S784" s="22">
        <v>0.81438532518689033</v>
      </c>
      <c r="T784" s="22">
        <v>1.0179816564836128</v>
      </c>
      <c r="V784" s="22">
        <v>1.0902280010293108</v>
      </c>
      <c r="W784" s="22">
        <v>0.71470449997335006</v>
      </c>
    </row>
    <row r="785" spans="1:23" x14ac:dyDescent="0.35">
      <c r="A785" s="11">
        <v>0.65</v>
      </c>
      <c r="B785" s="24">
        <v>0.54</v>
      </c>
      <c r="D785" s="22">
        <v>0.753</v>
      </c>
      <c r="E785" s="22">
        <v>0.65</v>
      </c>
      <c r="G785" s="11">
        <v>0.22</v>
      </c>
      <c r="H785" s="22">
        <v>0.43</v>
      </c>
      <c r="I785" s="80"/>
      <c r="J785" s="11">
        <v>2.04</v>
      </c>
      <c r="K785" s="22">
        <v>0.97</v>
      </c>
      <c r="L785" s="81"/>
      <c r="M785" s="22">
        <v>1.1188020576398654</v>
      </c>
      <c r="N785" s="22">
        <v>0.61553767800934911</v>
      </c>
      <c r="P785" s="22">
        <v>0.75423124948173237</v>
      </c>
      <c r="Q785" s="22">
        <v>1.1213668913429453</v>
      </c>
      <c r="S785" s="22">
        <v>0.99762202335394057</v>
      </c>
      <c r="T785" s="22">
        <v>0.9925321150715225</v>
      </c>
      <c r="V785" s="22">
        <v>0.87993513327521278</v>
      </c>
      <c r="W785" s="22">
        <v>0.6945958648893541</v>
      </c>
    </row>
    <row r="786" spans="1:23" x14ac:dyDescent="0.35">
      <c r="A786" s="11">
        <v>1.94</v>
      </c>
      <c r="B786" s="24">
        <v>0.32</v>
      </c>
      <c r="D786" s="22">
        <v>1.5049999999999999</v>
      </c>
      <c r="E786" s="22">
        <v>0.22</v>
      </c>
      <c r="G786" s="11">
        <v>0.65</v>
      </c>
      <c r="H786" s="22">
        <v>3.66</v>
      </c>
      <c r="I786" s="80"/>
      <c r="J786" s="11">
        <v>2.4700000000000002</v>
      </c>
      <c r="K786" s="22">
        <v>0.54</v>
      </c>
      <c r="L786" s="81"/>
      <c r="M786" s="22">
        <v>1.3254780593687432</v>
      </c>
      <c r="N786" s="22">
        <v>0.70561636259608318</v>
      </c>
      <c r="P786" s="22">
        <v>0.72848999393654823</v>
      </c>
      <c r="Q786" s="22">
        <v>1.2830147758154993</v>
      </c>
      <c r="S786" s="22">
        <v>0.77712719655959006</v>
      </c>
      <c r="T786" s="22">
        <v>0.95568117910681571</v>
      </c>
      <c r="V786" s="22">
        <v>1.4737459845025107</v>
      </c>
      <c r="W786" s="22">
        <v>0.76073631522587093</v>
      </c>
    </row>
    <row r="787" spans="1:23" x14ac:dyDescent="0.35">
      <c r="A787" s="11">
        <v>0.32</v>
      </c>
      <c r="B787" s="24">
        <v>0.22</v>
      </c>
      <c r="D787" s="22">
        <v>0.32300000000000001</v>
      </c>
      <c r="E787" s="22">
        <v>2.2599999999999998</v>
      </c>
      <c r="G787" s="11">
        <v>1.29</v>
      </c>
      <c r="H787" s="22">
        <v>1.18</v>
      </c>
      <c r="I787" s="80"/>
      <c r="J787" s="11">
        <v>0.65</v>
      </c>
      <c r="K787" s="22">
        <v>0.65</v>
      </c>
      <c r="L787" s="81"/>
      <c r="M787" s="22">
        <v>1.3805110254472448</v>
      </c>
      <c r="N787" s="22">
        <v>0.86070183122624355</v>
      </c>
      <c r="P787" s="22">
        <v>0.95994528330716056</v>
      </c>
      <c r="Q787" s="22">
        <v>0.6205824652820936</v>
      </c>
      <c r="S787" s="22">
        <v>0.87546422457590711</v>
      </c>
      <c r="T787" s="22">
        <v>1.2993517863356834</v>
      </c>
      <c r="V787" s="22">
        <v>0.76727823983551735</v>
      </c>
      <c r="W787" s="22">
        <v>0.80361858522427199</v>
      </c>
    </row>
    <row r="788" spans="1:23" x14ac:dyDescent="0.35">
      <c r="A788" s="11">
        <v>0.86</v>
      </c>
      <c r="B788" s="24">
        <v>0.86</v>
      </c>
      <c r="D788" s="22">
        <v>0.32300000000000001</v>
      </c>
      <c r="E788" s="22">
        <v>0.32</v>
      </c>
      <c r="G788" s="11">
        <v>0.11</v>
      </c>
      <c r="H788" s="22">
        <v>0.22</v>
      </c>
      <c r="I788" s="80"/>
      <c r="J788" s="11">
        <v>0.43</v>
      </c>
      <c r="K788" s="22">
        <v>1.4</v>
      </c>
      <c r="L788" s="81"/>
      <c r="M788" s="22">
        <v>1.1717183711768862</v>
      </c>
      <c r="N788" s="22">
        <v>1.3336149253065972</v>
      </c>
      <c r="P788" s="22">
        <v>0.74393474726365871</v>
      </c>
      <c r="Q788" s="22">
        <v>0.90859651334009606</v>
      </c>
      <c r="S788" s="22">
        <v>0.95690275709459605</v>
      </c>
      <c r="T788" s="22">
        <v>1.2215779877803354</v>
      </c>
      <c r="V788" s="22">
        <v>0.81767100077198318</v>
      </c>
      <c r="W788" s="22">
        <v>0.79392767675005704</v>
      </c>
    </row>
    <row r="789" spans="1:23" x14ac:dyDescent="0.35">
      <c r="A789" s="11">
        <v>0.22</v>
      </c>
      <c r="B789" s="24">
        <v>0.22</v>
      </c>
      <c r="D789" s="22">
        <v>0.32300000000000001</v>
      </c>
      <c r="E789" s="22">
        <v>0.32</v>
      </c>
      <c r="G789" s="11">
        <v>0.86</v>
      </c>
      <c r="H789" s="22">
        <v>7.2</v>
      </c>
      <c r="I789" s="80"/>
      <c r="J789" s="11">
        <v>0.43</v>
      </c>
      <c r="K789" s="22">
        <v>0.54</v>
      </c>
      <c r="L789" s="81"/>
      <c r="M789" s="22">
        <v>1.414679845045435</v>
      </c>
      <c r="N789" s="22">
        <v>0.80170029282193278</v>
      </c>
      <c r="P789" s="22">
        <v>0.92394352729991025</v>
      </c>
      <c r="Q789" s="22">
        <v>0.90859651334009606</v>
      </c>
      <c r="S789" s="22">
        <v>1.2036615106262238</v>
      </c>
      <c r="T789" s="22">
        <v>1.4060362639351662</v>
      </c>
      <c r="V789" s="22">
        <v>0.68442091175728959</v>
      </c>
      <c r="W789" s="22">
        <v>0.95455448471016924</v>
      </c>
    </row>
    <row r="790" spans="1:23" x14ac:dyDescent="0.35">
      <c r="A790" s="11">
        <v>0.11</v>
      </c>
      <c r="B790" s="24">
        <v>0.86</v>
      </c>
      <c r="D790" s="22">
        <v>2.903</v>
      </c>
      <c r="E790" s="22">
        <v>1.08</v>
      </c>
      <c r="G790" s="11">
        <v>1.72</v>
      </c>
      <c r="H790" s="22">
        <v>1.29</v>
      </c>
      <c r="I790" s="80"/>
      <c r="J790" s="11">
        <v>0.22</v>
      </c>
      <c r="K790" s="22">
        <v>0.43</v>
      </c>
      <c r="L790" s="81"/>
      <c r="M790" s="22">
        <v>1.1490399510895914</v>
      </c>
      <c r="N790" s="22">
        <v>0.67559013440050519</v>
      </c>
      <c r="P790" s="22">
        <v>0.93992830696712948</v>
      </c>
      <c r="Q790" s="22">
        <v>0.82471242184320293</v>
      </c>
      <c r="S790" s="22">
        <v>0.88055413285832518</v>
      </c>
      <c r="T790" s="22">
        <v>1.3488256948407871</v>
      </c>
      <c r="V790" s="22">
        <v>0.99331884538226112</v>
      </c>
      <c r="W790" s="22">
        <v>0.88429539827211112</v>
      </c>
    </row>
    <row r="791" spans="1:23" x14ac:dyDescent="0.35">
      <c r="A791" s="11">
        <v>0.22</v>
      </c>
      <c r="B791" s="24">
        <v>0.22</v>
      </c>
      <c r="D791" s="22">
        <v>0.43</v>
      </c>
      <c r="E791" s="22">
        <v>0.22</v>
      </c>
      <c r="G791" s="11">
        <v>1.4</v>
      </c>
      <c r="H791" s="22">
        <v>0.32</v>
      </c>
      <c r="I791" s="80"/>
      <c r="J791" s="11">
        <v>1.51</v>
      </c>
      <c r="K791" s="22">
        <v>0.65</v>
      </c>
      <c r="L791" s="81"/>
      <c r="M791" s="22">
        <v>1.1842670969585223</v>
      </c>
      <c r="N791" s="22">
        <v>1.0058786445518633</v>
      </c>
      <c r="P791" s="22">
        <v>1.0679505513289114</v>
      </c>
      <c r="Q791" s="22">
        <v>1.0796048543745349</v>
      </c>
      <c r="S791" s="22">
        <v>1.2545605934504045</v>
      </c>
      <c r="T791" s="22">
        <v>1.0450599685460769</v>
      </c>
      <c r="V791" s="22">
        <v>0.91021924441491586</v>
      </c>
      <c r="W791" s="22">
        <v>0.69847222827903999</v>
      </c>
    </row>
    <row r="792" spans="1:23" x14ac:dyDescent="0.35">
      <c r="A792" s="11">
        <v>0.22</v>
      </c>
      <c r="B792" s="24">
        <v>0.32</v>
      </c>
      <c r="D792" s="22">
        <v>0.215</v>
      </c>
      <c r="E792" s="22">
        <v>2.4700000000000002</v>
      </c>
      <c r="G792" s="11">
        <v>1.61</v>
      </c>
      <c r="H792" s="22">
        <v>0.11</v>
      </c>
      <c r="I792" s="80"/>
      <c r="J792" s="11">
        <v>0.11</v>
      </c>
      <c r="K792" s="22">
        <v>0.11</v>
      </c>
      <c r="L792" s="81"/>
      <c r="M792" s="22">
        <v>1.0734452174652762</v>
      </c>
      <c r="N792" s="22">
        <v>1.0208917586496522</v>
      </c>
      <c r="P792" s="22">
        <v>1.0139479173180359</v>
      </c>
      <c r="Q792" s="22">
        <v>0.55073905862802808</v>
      </c>
      <c r="S792" s="22">
        <v>1.5324695856704307</v>
      </c>
      <c r="T792" s="22">
        <v>1.1604990883913187</v>
      </c>
      <c r="V792" s="22">
        <v>1.041773423205786</v>
      </c>
      <c r="W792" s="22">
        <v>0.87218176267934244</v>
      </c>
    </row>
    <row r="793" spans="1:23" x14ac:dyDescent="0.35">
      <c r="A793" s="11">
        <v>0.11</v>
      </c>
      <c r="B793" s="24">
        <v>0.22</v>
      </c>
      <c r="D793" s="22">
        <v>0.32300000000000001</v>
      </c>
      <c r="E793" s="22">
        <v>2.2599999999999998</v>
      </c>
      <c r="G793" s="11">
        <v>0.22</v>
      </c>
      <c r="H793" s="22">
        <v>0.65</v>
      </c>
      <c r="I793" s="80"/>
      <c r="J793" s="11">
        <v>2.8</v>
      </c>
      <c r="K793" s="22">
        <v>0.86</v>
      </c>
      <c r="L793" s="81"/>
      <c r="M793" s="22">
        <v>1.1868373179017491</v>
      </c>
      <c r="N793" s="22">
        <v>1.1109704432363863</v>
      </c>
      <c r="P793" s="22">
        <v>0.68391981999957241</v>
      </c>
      <c r="Q793" s="22">
        <v>1.3344972869058671</v>
      </c>
      <c r="S793" s="22">
        <v>0.59042936076049546</v>
      </c>
      <c r="T793" s="22">
        <v>0.79748682968926232</v>
      </c>
      <c r="V793" s="22">
        <v>1.134079393959601</v>
      </c>
      <c r="W793" s="22">
        <v>0.8329335833587721</v>
      </c>
    </row>
    <row r="794" spans="1:23" x14ac:dyDescent="0.35">
      <c r="A794" s="11">
        <v>0.32</v>
      </c>
      <c r="B794" s="24">
        <v>0.11</v>
      </c>
      <c r="D794" s="22">
        <v>0.215</v>
      </c>
      <c r="E794" s="22">
        <v>0.22</v>
      </c>
      <c r="G794" s="11">
        <v>1.08</v>
      </c>
      <c r="H794" s="22">
        <v>0.11</v>
      </c>
      <c r="I794" s="80"/>
      <c r="J794" s="11">
        <v>0.43</v>
      </c>
      <c r="K794" s="22">
        <v>1.29</v>
      </c>
      <c r="L794" s="81"/>
      <c r="M794" s="22">
        <v>1.1671826871594271</v>
      </c>
      <c r="N794" s="22">
        <v>0.84073438947618417</v>
      </c>
      <c r="P794" s="22">
        <v>0.72593386926003356</v>
      </c>
      <c r="Q794" s="22">
        <v>0.76458948931109483</v>
      </c>
      <c r="S794" s="22">
        <v>1.3742752362528774</v>
      </c>
      <c r="T794" s="22">
        <v>1.7712880822814865</v>
      </c>
      <c r="V794" s="22">
        <v>0.71470502289699267</v>
      </c>
      <c r="W794" s="22">
        <v>0.86200630878141671</v>
      </c>
    </row>
    <row r="795" spans="1:23" x14ac:dyDescent="0.35">
      <c r="A795" s="11">
        <v>0.43</v>
      </c>
      <c r="B795" s="24">
        <v>0.86</v>
      </c>
      <c r="D795" s="22">
        <v>0.215</v>
      </c>
      <c r="E795" s="22">
        <v>0.54</v>
      </c>
      <c r="G795" s="11">
        <v>0.65</v>
      </c>
      <c r="H795" s="22">
        <v>1.94</v>
      </c>
      <c r="I795" s="80"/>
      <c r="J795" s="11">
        <v>0.11</v>
      </c>
      <c r="K795" s="22">
        <v>1.83</v>
      </c>
      <c r="L795" s="81"/>
      <c r="M795" s="22">
        <v>1.0179586829850289</v>
      </c>
      <c r="N795" s="22">
        <v>1.0875499852438355</v>
      </c>
      <c r="P795" s="22">
        <v>1.1039523073361617</v>
      </c>
      <c r="Q795" s="22">
        <v>0.87907507341415081</v>
      </c>
      <c r="S795" s="22">
        <v>0.96362143602738792</v>
      </c>
      <c r="T795" s="22">
        <v>0.83698451796082651</v>
      </c>
      <c r="V795" s="22">
        <v>0.6299095117058241</v>
      </c>
      <c r="W795" s="22">
        <v>0.9749053925060206</v>
      </c>
    </row>
    <row r="796" spans="1:23" x14ac:dyDescent="0.35">
      <c r="A796" s="11">
        <v>0.22</v>
      </c>
      <c r="B796" s="24">
        <v>2.37</v>
      </c>
      <c r="D796" s="22">
        <v>0.43</v>
      </c>
      <c r="E796" s="22">
        <v>0.32</v>
      </c>
      <c r="G796" s="11">
        <v>1.18</v>
      </c>
      <c r="H796" s="22">
        <v>1.83</v>
      </c>
      <c r="I796" s="80"/>
      <c r="J796" s="11">
        <v>0.22</v>
      </c>
      <c r="K796" s="22">
        <v>0.22</v>
      </c>
      <c r="L796" s="81"/>
      <c r="M796" s="22">
        <v>1.0432073240155502</v>
      </c>
      <c r="N796" s="22">
        <v>0.92585874641064791</v>
      </c>
      <c r="P796" s="22">
        <v>0.84293957628359706</v>
      </c>
      <c r="Q796" s="22">
        <v>1.2225318257233186</v>
      </c>
      <c r="S796" s="22">
        <v>0.92351295876193362</v>
      </c>
      <c r="T796" s="22">
        <v>0.80237314164038354</v>
      </c>
      <c r="V796" s="22">
        <v>0.65413680061758661</v>
      </c>
      <c r="W796" s="22">
        <v>0.83584085590103652</v>
      </c>
    </row>
    <row r="797" spans="1:23" x14ac:dyDescent="0.35">
      <c r="A797" s="11">
        <v>0.22</v>
      </c>
      <c r="B797" s="24">
        <v>0.75</v>
      </c>
      <c r="D797" s="22">
        <v>0.43</v>
      </c>
      <c r="E797" s="22">
        <v>0.22</v>
      </c>
      <c r="G797" s="11">
        <v>1.08</v>
      </c>
      <c r="H797" s="22">
        <v>0.32</v>
      </c>
      <c r="I797" s="80"/>
      <c r="J797" s="11">
        <v>0.22</v>
      </c>
      <c r="K797" s="22">
        <v>0.22</v>
      </c>
      <c r="L797" s="81"/>
      <c r="M797" s="22">
        <v>1.1308972150197558</v>
      </c>
      <c r="N797" s="22">
        <v>1.0471647083207831</v>
      </c>
      <c r="P797" s="22">
        <v>2.3010106945772342</v>
      </c>
      <c r="Q797" s="22">
        <v>0.77755012147370495</v>
      </c>
      <c r="S797" s="22">
        <v>1.0933122990634003</v>
      </c>
      <c r="T797" s="22">
        <v>0.64478958121672048</v>
      </c>
      <c r="V797" s="22">
        <v>0.84795511191168627</v>
      </c>
      <c r="W797" s="22">
        <v>0.92063630505041705</v>
      </c>
    </row>
    <row r="798" spans="1:23" x14ac:dyDescent="0.35">
      <c r="A798" s="11">
        <v>0.11</v>
      </c>
      <c r="B798" s="24">
        <v>3.44</v>
      </c>
      <c r="D798" s="22">
        <v>3.3330000000000002</v>
      </c>
      <c r="E798" s="22">
        <v>0.22</v>
      </c>
      <c r="G798" s="11">
        <v>1.4</v>
      </c>
      <c r="H798" s="22">
        <v>1.29</v>
      </c>
      <c r="I798" s="80"/>
      <c r="J798" s="11">
        <v>0.32</v>
      </c>
      <c r="K798" s="22">
        <v>1.4</v>
      </c>
      <c r="L798" s="81"/>
      <c r="M798" s="22">
        <v>1.3077888917006533</v>
      </c>
      <c r="N798" s="22">
        <v>0.63925839828385578</v>
      </c>
      <c r="P798" s="22">
        <v>1.2595878985555049</v>
      </c>
      <c r="Q798" s="22">
        <v>0.65946436176992385</v>
      </c>
      <c r="S798" s="22">
        <v>1.0664375833322328</v>
      </c>
      <c r="T798" s="22">
        <v>0.89236272007353501</v>
      </c>
      <c r="V798" s="22">
        <v>0.69459637310022992</v>
      </c>
      <c r="W798" s="22">
        <v>0.73990086200630878</v>
      </c>
    </row>
    <row r="799" spans="1:23" x14ac:dyDescent="0.35">
      <c r="A799" s="11">
        <v>0.32</v>
      </c>
      <c r="B799" s="24">
        <v>3.23</v>
      </c>
      <c r="D799" s="22">
        <v>0.32300000000000001</v>
      </c>
      <c r="E799" s="22">
        <v>0.75</v>
      </c>
      <c r="G799" s="11">
        <v>0.75</v>
      </c>
      <c r="H799" s="22">
        <v>0.11</v>
      </c>
      <c r="I799" s="80"/>
      <c r="J799" s="11">
        <v>1.08</v>
      </c>
      <c r="K799" s="22">
        <v>0.22</v>
      </c>
      <c r="L799" s="81"/>
      <c r="M799" s="22">
        <v>1.4816567790365784</v>
      </c>
      <c r="N799" s="22">
        <v>1.077190936516361</v>
      </c>
      <c r="P799" s="22">
        <v>0.63592947924190779</v>
      </c>
      <c r="Q799" s="22">
        <v>1.0310024837647471</v>
      </c>
      <c r="S799" s="22">
        <v>1.0849648494802346</v>
      </c>
      <c r="T799" s="22">
        <v>0.77366605892754581</v>
      </c>
      <c r="V799" s="22">
        <v>0.74620049848228398</v>
      </c>
      <c r="W799" s="22">
        <v>0.61779541523120085</v>
      </c>
    </row>
    <row r="800" spans="1:23" x14ac:dyDescent="0.35">
      <c r="A800" s="11">
        <v>0.11</v>
      </c>
      <c r="B800" s="24">
        <v>2.15</v>
      </c>
      <c r="D800" s="22">
        <v>0.215</v>
      </c>
      <c r="E800" s="22">
        <v>0.54</v>
      </c>
      <c r="G800" s="11">
        <v>0.22</v>
      </c>
      <c r="H800" s="22">
        <v>0.11</v>
      </c>
      <c r="I800" s="80"/>
      <c r="J800" s="11">
        <v>3.12</v>
      </c>
      <c r="K800" s="22">
        <v>0.22</v>
      </c>
      <c r="L800" s="81"/>
      <c r="M800" s="22">
        <v>1.1036831109150023</v>
      </c>
      <c r="N800" s="22">
        <v>0.76912183522973065</v>
      </c>
      <c r="P800" s="22">
        <v>0.74393474726365871</v>
      </c>
      <c r="Q800" s="22">
        <v>1.3438577434677523</v>
      </c>
      <c r="S800" s="22">
        <v>1.0383412896132851</v>
      </c>
      <c r="T800" s="22">
        <v>0.73294679266820129</v>
      </c>
      <c r="V800" s="22">
        <v>0.80458826475963152</v>
      </c>
      <c r="W800" s="22">
        <v>0.66624995760227546</v>
      </c>
    </row>
    <row r="801" spans="1:23" x14ac:dyDescent="0.35">
      <c r="A801" s="11">
        <v>0.32</v>
      </c>
      <c r="B801" s="24">
        <v>0.65</v>
      </c>
      <c r="D801" s="22">
        <v>1.1830000000000001</v>
      </c>
      <c r="E801" s="22">
        <v>0.32</v>
      </c>
      <c r="G801" s="11">
        <v>0.22</v>
      </c>
      <c r="H801" s="22">
        <v>0.11</v>
      </c>
      <c r="I801" s="80"/>
      <c r="J801" s="11">
        <v>1.61</v>
      </c>
      <c r="K801" s="22">
        <v>0.43</v>
      </c>
      <c r="L801" s="81"/>
      <c r="M801" s="22">
        <v>1.1906170545829649</v>
      </c>
      <c r="N801" s="22">
        <v>1.1184770002852809</v>
      </c>
      <c r="P801" s="22">
        <v>0.90432257027595875</v>
      </c>
      <c r="Q801" s="22">
        <v>1.4846246094561009</v>
      </c>
      <c r="S801" s="22">
        <v>0.79402569205721807</v>
      </c>
      <c r="T801" s="22">
        <v>0.77366605892754581</v>
      </c>
      <c r="V801" s="22">
        <v>0.91579152086462112</v>
      </c>
      <c r="W801" s="22">
        <v>0.76315904234442467</v>
      </c>
    </row>
    <row r="802" spans="1:23" x14ac:dyDescent="0.35">
      <c r="A802" s="11">
        <v>0.22</v>
      </c>
      <c r="B802" s="24">
        <v>0.54</v>
      </c>
      <c r="D802" s="22">
        <v>2.4729999999999999</v>
      </c>
      <c r="E802" s="22">
        <v>0.43</v>
      </c>
      <c r="G802" s="11">
        <v>0.54</v>
      </c>
      <c r="H802" s="22">
        <v>1.4</v>
      </c>
      <c r="I802" s="80"/>
      <c r="J802" s="11">
        <v>0.54</v>
      </c>
      <c r="K802" s="22">
        <v>0.65</v>
      </c>
      <c r="L802" s="81"/>
      <c r="M802" s="22">
        <v>1.0696654807840604</v>
      </c>
      <c r="N802" s="22">
        <v>0.68309669144939966</v>
      </c>
      <c r="P802" s="22">
        <v>1.1477664443969853</v>
      </c>
      <c r="Q802" s="22">
        <v>0.90859651334009606</v>
      </c>
      <c r="S802" s="22">
        <v>0.99762202335394057</v>
      </c>
      <c r="T802" s="22">
        <v>0.7156411045079798</v>
      </c>
      <c r="V802" s="22">
        <v>0.64444588505288158</v>
      </c>
      <c r="W802" s="22">
        <v>0.71470449997335006</v>
      </c>
    </row>
    <row r="803" spans="1:23" x14ac:dyDescent="0.35">
      <c r="A803" s="11">
        <v>0.54</v>
      </c>
      <c r="B803" s="24">
        <v>0.54</v>
      </c>
      <c r="D803" s="22">
        <v>0.32300000000000001</v>
      </c>
      <c r="E803" s="22">
        <v>0.22</v>
      </c>
      <c r="G803" s="11">
        <v>2.4700000000000002</v>
      </c>
      <c r="H803" s="22">
        <v>1.51</v>
      </c>
      <c r="I803" s="80"/>
      <c r="J803" s="11">
        <v>0.11</v>
      </c>
      <c r="K803" s="22">
        <v>0.22</v>
      </c>
      <c r="L803" s="81"/>
      <c r="M803" s="22">
        <v>0.98454581072308156</v>
      </c>
      <c r="N803" s="22">
        <v>0.76566881898723915</v>
      </c>
      <c r="P803" s="22">
        <v>1.1759558193506623</v>
      </c>
      <c r="Q803" s="22">
        <v>1.0284823608442395</v>
      </c>
      <c r="S803" s="22">
        <v>1.6863884121307531</v>
      </c>
      <c r="T803" s="22">
        <v>0.91190796787802042</v>
      </c>
      <c r="V803" s="22">
        <v>0.58145493388229919</v>
      </c>
      <c r="W803" s="22">
        <v>0.64202268641673821</v>
      </c>
    </row>
    <row r="804" spans="1:23" x14ac:dyDescent="0.35">
      <c r="A804" s="11">
        <v>0.11</v>
      </c>
      <c r="B804" s="24">
        <v>0.65</v>
      </c>
      <c r="D804" s="22">
        <v>0.753</v>
      </c>
      <c r="E804" s="22">
        <v>0.22</v>
      </c>
      <c r="G804" s="11">
        <v>0.32</v>
      </c>
      <c r="H804" s="22">
        <v>0.43</v>
      </c>
      <c r="I804" s="80"/>
      <c r="J804" s="11">
        <v>3.44</v>
      </c>
      <c r="K804" s="22">
        <v>0.86</v>
      </c>
      <c r="L804" s="81"/>
      <c r="M804" s="22">
        <v>1.1792778445393175</v>
      </c>
      <c r="N804" s="22">
        <v>0.87076061767176227</v>
      </c>
      <c r="P804" s="22">
        <v>0.52792421122015687</v>
      </c>
      <c r="Q804" s="22">
        <v>1.1426079273872229</v>
      </c>
      <c r="S804" s="22">
        <v>0.87546422457590711</v>
      </c>
      <c r="T804" s="22">
        <v>0.58533945247807739</v>
      </c>
      <c r="V804" s="22">
        <v>1.2053076233601827</v>
      </c>
      <c r="W804" s="22">
        <v>0.69653404658419704</v>
      </c>
    </row>
    <row r="805" spans="1:23" x14ac:dyDescent="0.35">
      <c r="A805" s="11">
        <v>1.72</v>
      </c>
      <c r="B805" s="24">
        <v>0.11</v>
      </c>
      <c r="D805" s="22">
        <v>0.32300000000000001</v>
      </c>
      <c r="E805" s="22">
        <v>0.97</v>
      </c>
      <c r="G805" s="11">
        <v>0.11</v>
      </c>
      <c r="H805" s="22">
        <v>0.54</v>
      </c>
      <c r="I805" s="80"/>
      <c r="J805" s="11">
        <v>1.51</v>
      </c>
      <c r="K805" s="22">
        <v>1.08</v>
      </c>
      <c r="L805" s="81"/>
      <c r="M805" s="22">
        <v>1.2548725781636327</v>
      </c>
      <c r="N805" s="22">
        <v>0.57049833571598219</v>
      </c>
      <c r="P805" s="22">
        <v>1.2719725026219988</v>
      </c>
      <c r="Q805" s="22">
        <v>0.42077271944185435</v>
      </c>
      <c r="S805" s="22">
        <v>0.85510459144623485</v>
      </c>
      <c r="T805" s="22">
        <v>0.60671706726423325</v>
      </c>
      <c r="V805" s="22">
        <v>0.86346057681521426</v>
      </c>
      <c r="W805" s="22">
        <v>0.83099540166392893</v>
      </c>
    </row>
    <row r="806" spans="1:23" x14ac:dyDescent="0.35">
      <c r="A806" s="11">
        <v>0.32</v>
      </c>
      <c r="B806" s="24">
        <v>6.24</v>
      </c>
      <c r="D806" s="22">
        <v>1.1830000000000001</v>
      </c>
      <c r="E806" s="22">
        <v>0.43</v>
      </c>
      <c r="G806" s="11">
        <v>0.32</v>
      </c>
      <c r="H806" s="22">
        <v>0.54</v>
      </c>
      <c r="I806" s="80"/>
      <c r="J806" s="11">
        <v>0.22</v>
      </c>
      <c r="K806" s="22">
        <v>0.97</v>
      </c>
      <c r="L806" s="81"/>
      <c r="M806" s="22">
        <v>0.98273153711609795</v>
      </c>
      <c r="N806" s="22">
        <v>1.116975688875502</v>
      </c>
      <c r="P806" s="22">
        <v>1.1628511801640236</v>
      </c>
      <c r="Q806" s="22">
        <v>1.1786096833944733</v>
      </c>
      <c r="S806" s="22">
        <v>1.0112629775508211</v>
      </c>
      <c r="T806" s="22">
        <v>0.70444330628666008</v>
      </c>
      <c r="V806" s="22">
        <v>0.79950053408816135</v>
      </c>
      <c r="W806" s="22">
        <v>0.75371040658206512</v>
      </c>
    </row>
    <row r="807" spans="1:23" x14ac:dyDescent="0.35">
      <c r="A807" s="11">
        <v>0.22</v>
      </c>
      <c r="B807" s="24">
        <v>2.15</v>
      </c>
      <c r="D807" s="22">
        <v>0.43</v>
      </c>
      <c r="E807" s="22">
        <v>0.32</v>
      </c>
      <c r="G807" s="11">
        <v>0.11</v>
      </c>
      <c r="H807" s="22">
        <v>0.75</v>
      </c>
      <c r="I807" s="80"/>
      <c r="J807" s="11">
        <v>0.11</v>
      </c>
      <c r="K807" s="22">
        <v>0.43</v>
      </c>
      <c r="L807" s="81"/>
      <c r="M807" s="22">
        <v>1.3103591126438803</v>
      </c>
      <c r="N807" s="22">
        <v>0.69060324849829413</v>
      </c>
      <c r="P807" s="22">
        <v>0.62692904024009521</v>
      </c>
      <c r="Q807" s="22">
        <v>0.88159519633465833</v>
      </c>
      <c r="S807" s="22">
        <v>0.91618349083525152</v>
      </c>
      <c r="T807" s="22">
        <v>0.69813182001646168</v>
      </c>
      <c r="V807" s="22">
        <v>1.0175461342940235</v>
      </c>
      <c r="W807" s="22">
        <v>0.73287495336250308</v>
      </c>
    </row>
    <row r="808" spans="1:23" x14ac:dyDescent="0.35">
      <c r="A808" s="11">
        <v>0.43</v>
      </c>
      <c r="B808" s="24">
        <v>0.22</v>
      </c>
      <c r="D808" s="22">
        <v>1.1830000000000001</v>
      </c>
      <c r="E808" s="22">
        <v>0.65</v>
      </c>
      <c r="G808" s="11">
        <v>1.29</v>
      </c>
      <c r="H808" s="22">
        <v>0.65</v>
      </c>
      <c r="I808" s="80"/>
      <c r="J808" s="11">
        <v>0.65</v>
      </c>
      <c r="K808" s="22">
        <v>0.22</v>
      </c>
      <c r="L808" s="81"/>
      <c r="M808" s="22">
        <v>1.2586523148448485</v>
      </c>
      <c r="N808" s="22">
        <v>0.71312291964497765</v>
      </c>
      <c r="P808" s="22">
        <v>1.4115873124181155</v>
      </c>
      <c r="Q808" s="22">
        <v>1.3712190780332625</v>
      </c>
      <c r="S808" s="22">
        <v>1.3013877496486508</v>
      </c>
      <c r="T808" s="22">
        <v>0.87200308694386275</v>
      </c>
      <c r="V808" s="22">
        <v>0.67424545041434936</v>
      </c>
      <c r="W808" s="22">
        <v>0.65413632200950689</v>
      </c>
    </row>
    <row r="809" spans="1:23" x14ac:dyDescent="0.35">
      <c r="A809" s="11">
        <v>4.09</v>
      </c>
      <c r="B809" s="24">
        <v>2.37</v>
      </c>
      <c r="D809" s="22">
        <v>2.6880000000000002</v>
      </c>
      <c r="E809" s="22">
        <v>0.22</v>
      </c>
      <c r="G809" s="11">
        <v>0.22</v>
      </c>
      <c r="H809" s="22">
        <v>0.75</v>
      </c>
      <c r="I809" s="80"/>
      <c r="J809" s="11">
        <v>1.94</v>
      </c>
      <c r="K809" s="22">
        <v>1.83</v>
      </c>
      <c r="L809" s="81"/>
      <c r="M809" s="22">
        <v>1.0583262707404133</v>
      </c>
      <c r="N809" s="22">
        <v>0.81070816128060619</v>
      </c>
      <c r="P809" s="22">
        <v>0.77993650327090902</v>
      </c>
      <c r="Q809" s="22">
        <v>1.0526035373690972</v>
      </c>
      <c r="S809" s="22">
        <v>0.93654312396492378</v>
      </c>
      <c r="T809" s="22">
        <v>0.61954363613592678</v>
      </c>
      <c r="V809" s="22">
        <v>1.1655748695448922</v>
      </c>
      <c r="W809" s="22">
        <v>0.89495539759374743</v>
      </c>
    </row>
    <row r="810" spans="1:23" x14ac:dyDescent="0.35">
      <c r="A810" s="11">
        <v>1.94</v>
      </c>
      <c r="B810" s="24">
        <v>0.43</v>
      </c>
      <c r="D810" s="22">
        <v>0.32300000000000001</v>
      </c>
      <c r="E810" s="22">
        <v>0.22</v>
      </c>
      <c r="G810" s="11">
        <v>0.11</v>
      </c>
      <c r="H810" s="22">
        <v>0.22</v>
      </c>
      <c r="I810" s="80"/>
      <c r="J810" s="11">
        <v>0.22</v>
      </c>
      <c r="K810" s="22">
        <v>0.75</v>
      </c>
      <c r="L810" s="81"/>
      <c r="M810" s="22">
        <v>0.92981522357907731</v>
      </c>
      <c r="N810" s="22">
        <v>0.96083930225849623</v>
      </c>
      <c r="P810" s="22">
        <v>0.6479180639923221</v>
      </c>
      <c r="Q810" s="22">
        <v>0.63858334328571875</v>
      </c>
      <c r="S810" s="22">
        <v>0.95690275709459605</v>
      </c>
      <c r="T810" s="22">
        <v>0.79402569205721807</v>
      </c>
      <c r="V810" s="22">
        <v>1.0054324898381424</v>
      </c>
      <c r="W810" s="22">
        <v>0.77866449590316855</v>
      </c>
    </row>
    <row r="811" spans="1:23" x14ac:dyDescent="0.35">
      <c r="A811" s="11">
        <v>0.11</v>
      </c>
      <c r="B811" s="24">
        <v>1.4</v>
      </c>
      <c r="D811" s="22">
        <v>0.32300000000000001</v>
      </c>
      <c r="E811" s="22">
        <v>1.29</v>
      </c>
      <c r="G811" s="11">
        <v>0.65</v>
      </c>
      <c r="H811" s="22">
        <v>1.08</v>
      </c>
      <c r="I811" s="80"/>
      <c r="J811" s="11">
        <v>3.98</v>
      </c>
      <c r="K811" s="22">
        <v>1.94</v>
      </c>
      <c r="L811" s="81"/>
      <c r="M811" s="22">
        <v>1.1188020576398654</v>
      </c>
      <c r="N811" s="22">
        <v>0.85574750357397322</v>
      </c>
      <c r="P811" s="22">
        <v>0.7319461625132444</v>
      </c>
      <c r="Q811" s="22">
        <v>0.95647884882973888</v>
      </c>
      <c r="S811" s="22">
        <v>1.1706789049561548</v>
      </c>
      <c r="T811" s="22">
        <v>0.67593981990511898</v>
      </c>
      <c r="V811" s="22">
        <v>1.2709635763110589</v>
      </c>
      <c r="W811" s="22">
        <v>1.0458912970796448</v>
      </c>
    </row>
    <row r="812" spans="1:23" x14ac:dyDescent="0.35">
      <c r="A812" s="11">
        <v>0.11</v>
      </c>
      <c r="B812" s="24">
        <v>0.43</v>
      </c>
      <c r="D812" s="22">
        <v>0.215</v>
      </c>
      <c r="E812" s="22">
        <v>0.32</v>
      </c>
      <c r="G812" s="11">
        <v>0.75</v>
      </c>
      <c r="H812" s="22">
        <v>0.22</v>
      </c>
      <c r="I812" s="80"/>
      <c r="J812" s="11">
        <v>1.18</v>
      </c>
      <c r="K812" s="22">
        <v>1.94</v>
      </c>
      <c r="L812" s="81"/>
      <c r="M812" s="22">
        <v>0</v>
      </c>
      <c r="N812" s="22">
        <v>0.66057702030271614</v>
      </c>
      <c r="P812" s="22">
        <v>0.92394352729991025</v>
      </c>
      <c r="Q812" s="22">
        <v>0.74226840058659971</v>
      </c>
      <c r="S812" s="22">
        <v>1.1372891066234923</v>
      </c>
      <c r="T812" s="22">
        <v>0.59042936076049546</v>
      </c>
      <c r="V812" s="22">
        <v>0.75976778027287084</v>
      </c>
      <c r="W812" s="22">
        <v>1.1723576526681494</v>
      </c>
    </row>
    <row r="813" spans="1:23" x14ac:dyDescent="0.35">
      <c r="A813" s="11">
        <v>0.22</v>
      </c>
      <c r="B813" s="24">
        <v>0.86</v>
      </c>
      <c r="D813" s="22">
        <v>0.215</v>
      </c>
      <c r="E813" s="22">
        <v>0.43</v>
      </c>
      <c r="G813" s="11">
        <v>1.18</v>
      </c>
      <c r="H813" s="22">
        <v>0.75</v>
      </c>
      <c r="I813" s="80"/>
      <c r="J813" s="11">
        <v>0.11</v>
      </c>
      <c r="K813" s="22">
        <v>1.29</v>
      </c>
      <c r="L813" s="81"/>
      <c r="M813" s="22">
        <v>1.0327752507753947</v>
      </c>
      <c r="N813" s="22">
        <v>0.82497061967350582</v>
      </c>
      <c r="P813" s="22">
        <v>0.77993650327090902</v>
      </c>
      <c r="Q813" s="22">
        <v>0.87259475733284575</v>
      </c>
      <c r="S813" s="22">
        <v>1.0088198215752604</v>
      </c>
      <c r="T813" s="22">
        <v>0.78812139844961304</v>
      </c>
      <c r="V813" s="22">
        <v>0.65413680061758661</v>
      </c>
      <c r="W813" s="22">
        <v>0.94486357623595429</v>
      </c>
    </row>
    <row r="814" spans="1:23" x14ac:dyDescent="0.35">
      <c r="A814" s="11">
        <v>0.11</v>
      </c>
      <c r="B814" s="24">
        <v>0.22</v>
      </c>
      <c r="D814" s="22">
        <v>0.53800000000000003</v>
      </c>
      <c r="E814" s="22">
        <v>2.69</v>
      </c>
      <c r="G814" s="11">
        <v>0.43</v>
      </c>
      <c r="H814" s="22">
        <v>2.04</v>
      </c>
      <c r="I814" s="80"/>
      <c r="J814" s="11">
        <v>1.18</v>
      </c>
      <c r="K814" s="22">
        <v>0.11</v>
      </c>
      <c r="L814" s="81"/>
      <c r="M814" s="22">
        <v>1.9238859707388225</v>
      </c>
      <c r="N814" s="22">
        <v>0.63055079210713816</v>
      </c>
      <c r="P814" s="22">
        <v>0.46312105040710627</v>
      </c>
      <c r="Q814" s="22">
        <v>0.98132006047474174</v>
      </c>
      <c r="S814" s="22">
        <v>0.90091376598799744</v>
      </c>
      <c r="T814" s="22">
        <v>0.79178613241295415</v>
      </c>
      <c r="V814" s="22">
        <v>1.1541880437563639</v>
      </c>
      <c r="W814" s="22">
        <v>0.70259086438058138</v>
      </c>
    </row>
    <row r="815" spans="1:23" x14ac:dyDescent="0.35">
      <c r="A815" s="11">
        <v>0.43</v>
      </c>
      <c r="B815" s="24">
        <v>0.32</v>
      </c>
      <c r="D815" s="22">
        <v>5.4829999999999997</v>
      </c>
      <c r="E815" s="22">
        <v>0.32</v>
      </c>
      <c r="G815" s="11">
        <v>0.22</v>
      </c>
      <c r="H815" s="22">
        <v>0.22</v>
      </c>
      <c r="I815" s="80"/>
      <c r="J815" s="11">
        <v>0.43</v>
      </c>
      <c r="K815" s="22">
        <v>0.11</v>
      </c>
      <c r="L815" s="81"/>
      <c r="M815" s="22">
        <v>1.0205289039282557</v>
      </c>
      <c r="N815" s="22">
        <v>0.9157999599651292</v>
      </c>
      <c r="P815" s="22">
        <v>1.0778510342309053</v>
      </c>
      <c r="Q815" s="22">
        <v>1.0047212018794545</v>
      </c>
      <c r="S815" s="22">
        <v>0.86528440801107098</v>
      </c>
      <c r="T815" s="22">
        <v>0.5700697276308232</v>
      </c>
      <c r="V815" s="22">
        <v>0.73287548958081461</v>
      </c>
      <c r="W815" s="22">
        <v>0.72681813556611874</v>
      </c>
    </row>
    <row r="816" spans="1:23" x14ac:dyDescent="0.35">
      <c r="A816" s="11">
        <v>0.22</v>
      </c>
      <c r="B816" s="24">
        <v>0.32</v>
      </c>
      <c r="D816" s="22">
        <v>0.53800000000000003</v>
      </c>
      <c r="E816" s="22">
        <v>0.43</v>
      </c>
      <c r="G816" s="11">
        <v>0.43</v>
      </c>
      <c r="H816" s="22">
        <v>0.75</v>
      </c>
      <c r="I816" s="80"/>
      <c r="J816" s="11">
        <v>5.05</v>
      </c>
      <c r="K816" s="22">
        <v>0.11</v>
      </c>
      <c r="L816" s="81"/>
      <c r="M816" s="22">
        <v>1.3682646786001056</v>
      </c>
      <c r="N816" s="22">
        <v>0.76071449133496882</v>
      </c>
      <c r="P816" s="22">
        <v>1.2407589801637127</v>
      </c>
      <c r="Q816" s="22">
        <v>0.96619932295169664</v>
      </c>
      <c r="S816" s="22">
        <v>0.88564404114074324</v>
      </c>
      <c r="T816" s="22">
        <v>0.88991956409797435</v>
      </c>
      <c r="V816" s="22">
        <v>1.3819245595269309</v>
      </c>
      <c r="W816" s="22">
        <v>0.94486357623595429</v>
      </c>
    </row>
    <row r="817" spans="1:23" x14ac:dyDescent="0.35">
      <c r="A817" s="11">
        <v>0.32</v>
      </c>
      <c r="B817" s="24">
        <v>0.43</v>
      </c>
      <c r="D817" s="22">
        <v>0.43</v>
      </c>
      <c r="E817" s="22">
        <v>4.62</v>
      </c>
      <c r="G817" s="11">
        <v>1.51</v>
      </c>
      <c r="H817" s="22">
        <v>0.11</v>
      </c>
      <c r="I817" s="80"/>
      <c r="J817" s="11">
        <v>3.33</v>
      </c>
      <c r="K817" s="22">
        <v>0.11</v>
      </c>
      <c r="L817" s="81"/>
      <c r="M817" s="22">
        <v>0.89201785676691969</v>
      </c>
      <c r="N817" s="22">
        <v>0.72062947669387223</v>
      </c>
      <c r="P817" s="22">
        <v>1.1849562583524749</v>
      </c>
      <c r="Q817" s="22">
        <v>0.93199765474480867</v>
      </c>
      <c r="S817" s="22">
        <v>1.115504299174743</v>
      </c>
      <c r="T817" s="22">
        <v>0.63114862701983998</v>
      </c>
      <c r="V817" s="22">
        <v>1.3482486279395811</v>
      </c>
      <c r="W817" s="22">
        <v>0.82372722030826784</v>
      </c>
    </row>
    <row r="818" spans="1:23" x14ac:dyDescent="0.35">
      <c r="A818" s="11">
        <v>0.75</v>
      </c>
      <c r="B818" s="24">
        <v>0.22</v>
      </c>
      <c r="D818" s="22">
        <v>2.0430000000000001</v>
      </c>
      <c r="E818" s="22">
        <v>0.86</v>
      </c>
      <c r="G818" s="11">
        <v>0.65</v>
      </c>
      <c r="H818" s="22">
        <v>0.11</v>
      </c>
      <c r="I818" s="80"/>
      <c r="J818" s="11">
        <v>0.75</v>
      </c>
      <c r="K818" s="22">
        <v>0.54</v>
      </c>
      <c r="L818" s="81"/>
      <c r="M818" s="22">
        <v>0.78618522969287841</v>
      </c>
      <c r="N818" s="22">
        <v>0.79134124409445838</v>
      </c>
      <c r="P818" s="22">
        <v>0.81403016620977509</v>
      </c>
      <c r="Q818" s="22">
        <v>0.87259475733284575</v>
      </c>
      <c r="S818" s="22">
        <v>0.88564404114074324</v>
      </c>
      <c r="T818" s="22">
        <v>0.69222752640885676</v>
      </c>
      <c r="V818" s="22">
        <v>0.73384458113728501</v>
      </c>
      <c r="W818" s="22">
        <v>0.78496358641140818</v>
      </c>
    </row>
    <row r="819" spans="1:23" x14ac:dyDescent="0.35">
      <c r="A819" s="11">
        <v>0.43</v>
      </c>
      <c r="B819" s="24">
        <v>0.11</v>
      </c>
      <c r="D819" s="22">
        <v>0.215</v>
      </c>
      <c r="E819" s="22">
        <v>2.15</v>
      </c>
      <c r="G819" s="11">
        <v>0.86</v>
      </c>
      <c r="H819" s="22">
        <v>2.15</v>
      </c>
      <c r="I819" s="80"/>
      <c r="J819" s="11">
        <v>0.43</v>
      </c>
      <c r="K819" s="22">
        <v>0.86</v>
      </c>
      <c r="L819" s="81"/>
      <c r="M819" s="22">
        <v>0.17008815065470925</v>
      </c>
      <c r="N819" s="22">
        <v>0.64556390620492721</v>
      </c>
      <c r="P819" s="22">
        <v>0.79793738127453417</v>
      </c>
      <c r="Q819" s="22">
        <v>1.1246070493835978</v>
      </c>
      <c r="S819" s="22">
        <v>1.9671477529889336</v>
      </c>
      <c r="T819" s="22">
        <v>0.85306862813326756</v>
      </c>
      <c r="V819" s="22">
        <v>0.77527324517639884</v>
      </c>
      <c r="W819" s="22">
        <v>0.69338450133007723</v>
      </c>
    </row>
    <row r="820" spans="1:23" x14ac:dyDescent="0.35">
      <c r="A820" s="11">
        <v>0.11</v>
      </c>
      <c r="B820" s="24">
        <v>3.87</v>
      </c>
      <c r="D820" s="22">
        <v>0.53800000000000003</v>
      </c>
      <c r="E820" s="22">
        <v>0.22</v>
      </c>
      <c r="G820" s="11">
        <v>0.65</v>
      </c>
      <c r="H820" s="22">
        <v>0.54</v>
      </c>
      <c r="I820" s="80"/>
      <c r="J820" s="11">
        <v>0.54</v>
      </c>
      <c r="K820" s="22">
        <v>0.11</v>
      </c>
      <c r="L820" s="81"/>
      <c r="M820" s="22">
        <v>1.0129694305658241</v>
      </c>
      <c r="N820" s="22">
        <v>1.3001356808685276</v>
      </c>
      <c r="P820" s="22">
        <v>0.76553580086800888</v>
      </c>
      <c r="Q820" s="22">
        <v>0.90967656602031355</v>
      </c>
      <c r="S820" s="22">
        <v>1.7203889994573058</v>
      </c>
      <c r="T820" s="22">
        <v>0.62707670039390551</v>
      </c>
      <c r="V820" s="22">
        <v>0.91094606308226878</v>
      </c>
      <c r="W820" s="22">
        <v>0.62990905082396953</v>
      </c>
    </row>
    <row r="821" spans="1:23" x14ac:dyDescent="0.35">
      <c r="A821" s="11">
        <v>0.43</v>
      </c>
      <c r="B821" s="24">
        <v>0.22</v>
      </c>
      <c r="D821" s="22">
        <v>2.903</v>
      </c>
      <c r="E821" s="22">
        <v>0.22</v>
      </c>
      <c r="G821" s="11">
        <v>0.11</v>
      </c>
      <c r="H821" s="22">
        <v>1.51</v>
      </c>
      <c r="I821" s="80"/>
      <c r="J821" s="11">
        <v>1.18</v>
      </c>
      <c r="K821" s="22">
        <v>2.2599999999999998</v>
      </c>
      <c r="L821" s="81"/>
      <c r="M821" s="22">
        <v>1.2730153142334686</v>
      </c>
      <c r="N821" s="22">
        <v>0.63055079210713816</v>
      </c>
      <c r="P821" s="22">
        <v>0.93593211205032456</v>
      </c>
      <c r="Q821" s="22">
        <v>0.75558905030928225</v>
      </c>
      <c r="S821" s="22">
        <v>1.7712880822814865</v>
      </c>
      <c r="T821" s="22">
        <v>0.94814811484883699</v>
      </c>
      <c r="V821" s="22">
        <v>1.323779066138701</v>
      </c>
      <c r="W821" s="22">
        <v>0.8213044931897141</v>
      </c>
    </row>
    <row r="822" spans="1:23" x14ac:dyDescent="0.35">
      <c r="A822" s="11">
        <v>0.32</v>
      </c>
      <c r="B822" s="24">
        <v>0.11</v>
      </c>
      <c r="D822" s="22">
        <v>3.2250000000000001</v>
      </c>
      <c r="E822" s="22">
        <v>0.22</v>
      </c>
      <c r="G822" s="11">
        <v>0.43</v>
      </c>
      <c r="H822" s="22">
        <v>1.94</v>
      </c>
      <c r="I822" s="80"/>
      <c r="J822" s="11">
        <v>1.29</v>
      </c>
      <c r="K822" s="22">
        <v>1.61</v>
      </c>
      <c r="L822" s="81"/>
      <c r="M822" s="22">
        <v>1.258047556975854</v>
      </c>
      <c r="N822" s="22">
        <v>0.61553767800934911</v>
      </c>
      <c r="P822" s="22">
        <v>1.381165828591989</v>
      </c>
      <c r="Q822" s="22">
        <v>0.69258597729659421</v>
      </c>
      <c r="S822" s="22">
        <v>1.0688807393077935</v>
      </c>
      <c r="T822" s="22">
        <v>0.92188418811155981</v>
      </c>
      <c r="V822" s="22">
        <v>0.94074562844373644</v>
      </c>
      <c r="W822" s="22">
        <v>0.85764539996802003</v>
      </c>
    </row>
    <row r="823" spans="1:23" x14ac:dyDescent="0.35">
      <c r="A823" s="11">
        <v>0.75</v>
      </c>
      <c r="B823" s="24">
        <v>0.43</v>
      </c>
      <c r="D823" s="22">
        <v>0.753</v>
      </c>
      <c r="E823" s="22">
        <v>0.54</v>
      </c>
      <c r="G823" s="11">
        <v>0.75</v>
      </c>
      <c r="H823" s="22">
        <v>0.11</v>
      </c>
      <c r="I823" s="80"/>
      <c r="J823" s="11">
        <v>1.94</v>
      </c>
      <c r="K823" s="22">
        <v>0.11</v>
      </c>
      <c r="L823" s="81"/>
      <c r="M823" s="22">
        <v>1.1389102567839331</v>
      </c>
      <c r="N823" s="22">
        <v>0.89898527217560564</v>
      </c>
      <c r="P823" s="22">
        <v>1.0010952904234476</v>
      </c>
      <c r="Q823" s="22">
        <v>1.1066061713799726</v>
      </c>
      <c r="S823" s="22">
        <v>1.2971122266914195</v>
      </c>
      <c r="T823" s="22">
        <v>0.81438532518689033</v>
      </c>
      <c r="V823" s="22">
        <v>0.90319333063050478</v>
      </c>
      <c r="W823" s="22">
        <v>0.67836359319504413</v>
      </c>
    </row>
    <row r="824" spans="1:23" x14ac:dyDescent="0.35">
      <c r="A824" s="11">
        <v>0.11</v>
      </c>
      <c r="B824" s="24">
        <v>0.22</v>
      </c>
      <c r="D824" s="22">
        <v>0.43</v>
      </c>
      <c r="E824" s="22">
        <v>0.22</v>
      </c>
      <c r="G824" s="11">
        <v>0.54</v>
      </c>
      <c r="H824" s="22">
        <v>3.55</v>
      </c>
      <c r="I824" s="80"/>
      <c r="J824" s="11">
        <v>0.43</v>
      </c>
      <c r="K824" s="22">
        <v>0.11</v>
      </c>
      <c r="L824" s="81"/>
      <c r="M824" s="22">
        <v>0.98273153711609795</v>
      </c>
      <c r="N824" s="22">
        <v>0.81070816128060619</v>
      </c>
      <c r="P824" s="22">
        <v>1.2929615263742258</v>
      </c>
      <c r="Q824" s="22">
        <v>1.034602659365472</v>
      </c>
      <c r="S824" s="22">
        <v>0.94875890384272721</v>
      </c>
      <c r="T824" s="22">
        <v>1.151337253482966</v>
      </c>
      <c r="V824" s="22">
        <v>0.92063697864697369</v>
      </c>
      <c r="W824" s="22">
        <v>0.75104540675165599</v>
      </c>
    </row>
    <row r="825" spans="1:23" x14ac:dyDescent="0.35">
      <c r="A825" s="11">
        <v>0.43</v>
      </c>
      <c r="B825" s="24">
        <v>0.65</v>
      </c>
      <c r="D825" s="22">
        <v>0.43</v>
      </c>
      <c r="E825" s="22">
        <v>0.54</v>
      </c>
      <c r="G825" s="11">
        <v>0.32</v>
      </c>
      <c r="H825" s="22">
        <v>0.43</v>
      </c>
      <c r="I825" s="80"/>
      <c r="J825" s="11">
        <v>1.08</v>
      </c>
      <c r="K825" s="22">
        <v>0.11</v>
      </c>
      <c r="L825" s="81"/>
      <c r="M825" s="22">
        <v>0.89957733012935115</v>
      </c>
      <c r="N825" s="22">
        <v>1.0058786445518633</v>
      </c>
      <c r="P825" s="22">
        <v>0.98694660031259829</v>
      </c>
      <c r="Q825" s="22">
        <v>1.0526035373690972</v>
      </c>
      <c r="S825" s="22">
        <v>1.3233761534286967</v>
      </c>
      <c r="T825" s="22">
        <v>0.61587890217258578</v>
      </c>
      <c r="V825" s="22">
        <v>1.3833781968616368</v>
      </c>
      <c r="W825" s="22">
        <v>0.60568177963843228</v>
      </c>
    </row>
    <row r="826" spans="1:23" x14ac:dyDescent="0.35">
      <c r="A826" s="11">
        <v>0.11</v>
      </c>
      <c r="B826" s="24">
        <v>0.65</v>
      </c>
      <c r="D826" s="22">
        <v>2.15</v>
      </c>
      <c r="E826" s="22">
        <v>0.43</v>
      </c>
      <c r="G826" s="11">
        <v>0.65</v>
      </c>
      <c r="H826" s="22">
        <v>1.29</v>
      </c>
      <c r="I826" s="80"/>
      <c r="J826" s="11">
        <v>2.2599999999999998</v>
      </c>
      <c r="K826" s="22">
        <v>0.86</v>
      </c>
      <c r="L826" s="81"/>
      <c r="M826" s="22">
        <v>0.96383285371001914</v>
      </c>
      <c r="N826" s="22">
        <v>0.90078684586734026</v>
      </c>
      <c r="P826" s="22">
        <v>1.2839610873724132</v>
      </c>
      <c r="Q826" s="22">
        <v>0.83659300132559544</v>
      </c>
      <c r="S826" s="22">
        <v>1.2079370335834549</v>
      </c>
      <c r="T826" s="22">
        <v>0.71604829717057328</v>
      </c>
      <c r="V826" s="22">
        <v>1.1997353469104775</v>
      </c>
      <c r="W826" s="22">
        <v>0.94486357623595429</v>
      </c>
    </row>
    <row r="827" spans="1:23" x14ac:dyDescent="0.35">
      <c r="A827" s="11">
        <v>0.22</v>
      </c>
      <c r="B827" s="24">
        <v>0.22</v>
      </c>
      <c r="D827" s="22">
        <v>0.215</v>
      </c>
      <c r="E827" s="22">
        <v>0.32</v>
      </c>
      <c r="G827" s="11">
        <v>0.54</v>
      </c>
      <c r="H827" s="22">
        <v>0.11</v>
      </c>
      <c r="I827" s="80"/>
      <c r="J827" s="11">
        <v>0.11</v>
      </c>
      <c r="K827" s="22">
        <v>1.51</v>
      </c>
      <c r="L827" s="81"/>
      <c r="M827" s="22">
        <v>1.4275309497615687</v>
      </c>
      <c r="N827" s="22">
        <v>0.63055079210713816</v>
      </c>
      <c r="P827" s="22">
        <v>0.81593825927815933</v>
      </c>
      <c r="Q827" s="22">
        <v>1.0166017813618469</v>
      </c>
      <c r="S827" s="22">
        <v>1.0912763357504329</v>
      </c>
      <c r="T827" s="22">
        <v>0.69222752640885676</v>
      </c>
      <c r="V827" s="22">
        <v>1.5505464903527977</v>
      </c>
      <c r="W827" s="22">
        <v>0.88429539827211112</v>
      </c>
    </row>
    <row r="828" spans="1:23" x14ac:dyDescent="0.35">
      <c r="A828" s="11">
        <v>0.11</v>
      </c>
      <c r="B828" s="24">
        <v>1.51</v>
      </c>
      <c r="D828" s="22">
        <v>0.215</v>
      </c>
      <c r="E828" s="22">
        <v>1.08</v>
      </c>
      <c r="G828" s="11">
        <v>1.29</v>
      </c>
      <c r="H828" s="22">
        <v>0.43</v>
      </c>
      <c r="I828" s="80"/>
      <c r="J828" s="11">
        <v>2.04</v>
      </c>
      <c r="K828" s="22">
        <v>2.69</v>
      </c>
      <c r="L828" s="81"/>
      <c r="M828" s="22">
        <v>1.2819354928011377</v>
      </c>
      <c r="N828" s="22">
        <v>0.92330651701402378</v>
      </c>
      <c r="P828" s="22">
        <v>0.9419444053035354</v>
      </c>
      <c r="Q828" s="22">
        <v>0.92731742646386628</v>
      </c>
      <c r="S828" s="22">
        <v>1.0196104271339865</v>
      </c>
      <c r="T828" s="22">
        <v>0.6871376181264387</v>
      </c>
      <c r="V828" s="22">
        <v>1.445884602253984</v>
      </c>
      <c r="W828" s="22">
        <v>1.33831446028908</v>
      </c>
    </row>
    <row r="829" spans="1:23" x14ac:dyDescent="0.35">
      <c r="A829" s="11">
        <v>0.22</v>
      </c>
      <c r="B829" s="24">
        <v>0.75</v>
      </c>
      <c r="D829" s="22">
        <v>0.32300000000000001</v>
      </c>
      <c r="E829" s="22">
        <v>0.22</v>
      </c>
      <c r="G829" s="11">
        <v>0.97</v>
      </c>
      <c r="H829" s="22">
        <v>3.44</v>
      </c>
      <c r="I829" s="80"/>
      <c r="J829" s="11">
        <v>0.65</v>
      </c>
      <c r="K829" s="22">
        <v>0.65</v>
      </c>
      <c r="L829" s="81"/>
      <c r="M829" s="22">
        <v>1.441289191281194</v>
      </c>
      <c r="N829" s="22">
        <v>1.2235687989698039</v>
      </c>
      <c r="P829" s="22">
        <v>0.99594703931441086</v>
      </c>
      <c r="Q829" s="22">
        <v>1.1426079273872229</v>
      </c>
      <c r="S829" s="22">
        <v>1.0383412896132851</v>
      </c>
      <c r="T829" s="22">
        <v>1.0147241151828654</v>
      </c>
      <c r="V829" s="22">
        <v>0.88841468439432969</v>
      </c>
      <c r="W829" s="22">
        <v>0.69847222827903999</v>
      </c>
    </row>
    <row r="830" spans="1:23" x14ac:dyDescent="0.35">
      <c r="A830" s="11">
        <v>0.75</v>
      </c>
      <c r="B830" s="24">
        <v>0.32</v>
      </c>
      <c r="D830" s="22">
        <v>0.215</v>
      </c>
      <c r="E830" s="22">
        <v>0.22</v>
      </c>
      <c r="G830" s="11">
        <v>0.86</v>
      </c>
      <c r="H830" s="22">
        <v>0.11</v>
      </c>
      <c r="I830" s="80"/>
      <c r="J830" s="11">
        <v>2.69</v>
      </c>
      <c r="K830" s="22">
        <v>0.65</v>
      </c>
      <c r="L830" s="81"/>
      <c r="M830" s="22">
        <v>0.7257094427934262</v>
      </c>
      <c r="N830" s="22">
        <v>1.0997106076630445</v>
      </c>
      <c r="P830" s="22">
        <v>1.1939566973542874</v>
      </c>
      <c r="Q830" s="22">
        <v>1.0284823608442395</v>
      </c>
      <c r="S830" s="22">
        <v>0.87037431629348905</v>
      </c>
      <c r="T830" s="22">
        <v>0.54971009450115094</v>
      </c>
      <c r="V830" s="22">
        <v>0.97781338047873312</v>
      </c>
      <c r="W830" s="22">
        <v>0.94898221233749569</v>
      </c>
    </row>
    <row r="831" spans="1:23" x14ac:dyDescent="0.35">
      <c r="A831" s="11">
        <v>3.01</v>
      </c>
      <c r="B831" s="24">
        <v>0.11</v>
      </c>
      <c r="D831" s="22">
        <v>2.7949999999999999</v>
      </c>
      <c r="E831" s="22">
        <v>0.22</v>
      </c>
      <c r="G831" s="11">
        <v>1.08</v>
      </c>
      <c r="H831" s="22">
        <v>0.32</v>
      </c>
      <c r="I831" s="80"/>
      <c r="J831" s="11">
        <v>4.84</v>
      </c>
      <c r="K831" s="22">
        <v>0.75</v>
      </c>
      <c r="L831" s="81"/>
      <c r="M831" s="22">
        <v>1.1641588978144546</v>
      </c>
      <c r="N831" s="22">
        <v>0.82947455390284242</v>
      </c>
      <c r="P831" s="22">
        <v>0.44346409162714762</v>
      </c>
      <c r="Q831" s="22">
        <v>0.78259036731471998</v>
      </c>
      <c r="S831" s="22">
        <v>1.1238517487579087</v>
      </c>
      <c r="T831" s="22">
        <v>0.60407031495737595</v>
      </c>
      <c r="V831" s="22">
        <v>1.2850154038798811</v>
      </c>
      <c r="W831" s="22">
        <v>0.97950857403127267</v>
      </c>
    </row>
    <row r="832" spans="1:23" x14ac:dyDescent="0.35">
      <c r="A832" s="11">
        <v>0.11</v>
      </c>
      <c r="B832" s="24">
        <v>0.22</v>
      </c>
      <c r="D832" s="22">
        <v>0.32300000000000001</v>
      </c>
      <c r="E832" s="22">
        <v>1.51</v>
      </c>
      <c r="G832" s="11">
        <v>1.51</v>
      </c>
      <c r="H832" s="22">
        <v>0.11</v>
      </c>
      <c r="I832" s="80"/>
      <c r="J832" s="11">
        <v>0.43</v>
      </c>
      <c r="K832" s="22">
        <v>0.54</v>
      </c>
      <c r="L832" s="81"/>
      <c r="M832" s="22">
        <v>1.1993860436833854</v>
      </c>
      <c r="N832" s="22">
        <v>0.95078051581297762</v>
      </c>
      <c r="P832" s="22">
        <v>0.80394967452774502</v>
      </c>
      <c r="Q832" s="22">
        <v>0.17956095419327733</v>
      </c>
      <c r="S832" s="22">
        <v>1.0674555649887165</v>
      </c>
      <c r="T832" s="22">
        <v>0.71258715953852902</v>
      </c>
      <c r="V832" s="22">
        <v>0.75710277849257701</v>
      </c>
      <c r="W832" s="22">
        <v>0.66867268472082919</v>
      </c>
    </row>
    <row r="833" spans="1:23" x14ac:dyDescent="0.35">
      <c r="A833" s="11">
        <v>0.86</v>
      </c>
      <c r="B833" s="24">
        <v>0.43</v>
      </c>
      <c r="D833" s="22">
        <v>0.43</v>
      </c>
      <c r="E833" s="22">
        <v>0.22</v>
      </c>
      <c r="G833" s="11">
        <v>1.61</v>
      </c>
      <c r="H833" s="22">
        <v>0.22</v>
      </c>
      <c r="I833" s="80"/>
      <c r="J833" s="11">
        <v>0.86</v>
      </c>
      <c r="K833" s="22">
        <v>1.94</v>
      </c>
      <c r="L833" s="81"/>
      <c r="M833" s="22">
        <v>0.96761259039123493</v>
      </c>
      <c r="N833" s="22">
        <v>0.76566881898723915</v>
      </c>
      <c r="P833" s="22">
        <v>0.72593386926003356</v>
      </c>
      <c r="Q833" s="22">
        <v>1.3046158294198493</v>
      </c>
      <c r="S833" s="22">
        <v>1.2297218410322044</v>
      </c>
      <c r="T833" s="22">
        <v>0.74312660923303742</v>
      </c>
      <c r="V833" s="22">
        <v>1.2811390376539993</v>
      </c>
      <c r="W833" s="22">
        <v>1.0444376608085126</v>
      </c>
    </row>
    <row r="834" spans="1:23" x14ac:dyDescent="0.35">
      <c r="A834" s="11">
        <v>0.86</v>
      </c>
      <c r="B834" s="24">
        <v>0.22</v>
      </c>
      <c r="D834" s="22">
        <v>1.3979999999999999</v>
      </c>
      <c r="E834" s="22">
        <v>0.43</v>
      </c>
      <c r="G834" s="11">
        <v>0.43</v>
      </c>
      <c r="H834" s="22">
        <v>0.32</v>
      </c>
      <c r="I834" s="80"/>
      <c r="J834" s="11">
        <v>0.97</v>
      </c>
      <c r="K834" s="22">
        <v>0.11</v>
      </c>
      <c r="L834" s="81"/>
      <c r="M834" s="22">
        <v>0.89201785676691969</v>
      </c>
      <c r="N834" s="22">
        <v>0.82572127537839524</v>
      </c>
      <c r="P834" s="22">
        <v>0.75502328811389174</v>
      </c>
      <c r="Q834" s="22">
        <v>1.1966105613980984</v>
      </c>
      <c r="S834" s="22">
        <v>1.2266678960627535</v>
      </c>
      <c r="T834" s="22">
        <v>0.69222752640885676</v>
      </c>
      <c r="V834" s="22">
        <v>1.0391084214254922</v>
      </c>
      <c r="W834" s="22">
        <v>0.94486357623595429</v>
      </c>
    </row>
    <row r="835" spans="1:23" x14ac:dyDescent="0.35">
      <c r="A835" s="11">
        <v>0.32</v>
      </c>
      <c r="B835" s="24">
        <v>0.22</v>
      </c>
      <c r="D835" s="22">
        <v>0.43</v>
      </c>
      <c r="E835" s="22">
        <v>2.9</v>
      </c>
      <c r="G835" s="11">
        <v>0.97</v>
      </c>
      <c r="H835" s="22">
        <v>0.43</v>
      </c>
      <c r="I835" s="80"/>
      <c r="J835" s="11">
        <v>0.75</v>
      </c>
      <c r="K835" s="22">
        <v>0.11</v>
      </c>
      <c r="L835" s="81"/>
      <c r="M835" s="22">
        <v>0.81642312314260446</v>
      </c>
      <c r="N835" s="22">
        <v>1.1843845711745746</v>
      </c>
      <c r="P835" s="22">
        <v>0.98694660031259829</v>
      </c>
      <c r="Q835" s="22">
        <v>0.99356065751720679</v>
      </c>
      <c r="S835" s="22">
        <v>1.2712554926167356</v>
      </c>
      <c r="T835" s="22">
        <v>0.54462018621873287</v>
      </c>
      <c r="V835" s="22">
        <v>0.82033600255227701</v>
      </c>
      <c r="W835" s="22">
        <v>0.58145450845289492</v>
      </c>
    </row>
    <row r="836" spans="1:23" x14ac:dyDescent="0.35">
      <c r="A836" s="11">
        <v>0.11</v>
      </c>
      <c r="B836" s="24">
        <v>3.33</v>
      </c>
      <c r="D836" s="22">
        <v>0.32300000000000001</v>
      </c>
      <c r="E836" s="22">
        <v>1.0750999999999999</v>
      </c>
      <c r="G836" s="11">
        <v>0.43</v>
      </c>
      <c r="H836" s="22">
        <v>2.2599999999999998</v>
      </c>
      <c r="I836" s="80"/>
      <c r="J836" s="11">
        <v>1.18</v>
      </c>
      <c r="K836" s="22">
        <v>0.11</v>
      </c>
      <c r="L836" s="81"/>
      <c r="M836" s="22">
        <v>1.1922801387226998</v>
      </c>
      <c r="N836" s="22">
        <v>0.71462423105475659</v>
      </c>
      <c r="P836" s="22">
        <v>0.83995143053499532</v>
      </c>
      <c r="Q836" s="22">
        <v>1.0706044153727223</v>
      </c>
      <c r="S836" s="22">
        <v>1.5269724847254194</v>
      </c>
      <c r="T836" s="22">
        <v>1.1818767031774744</v>
      </c>
      <c r="V836" s="22">
        <v>1.3986413888760469</v>
      </c>
      <c r="W836" s="22">
        <v>0.55722723726735768</v>
      </c>
    </row>
    <row r="837" spans="1:23" x14ac:dyDescent="0.35">
      <c r="A837" s="11">
        <v>0.22</v>
      </c>
      <c r="B837" s="24">
        <v>0.32</v>
      </c>
      <c r="D837" s="22">
        <v>0.215</v>
      </c>
      <c r="E837" s="22">
        <v>2.7951000000000001</v>
      </c>
      <c r="G837" s="11">
        <v>2.37</v>
      </c>
      <c r="H837" s="22">
        <v>1.29</v>
      </c>
      <c r="I837" s="80"/>
      <c r="J837" s="11">
        <v>5.27</v>
      </c>
      <c r="K837" s="22">
        <v>0.43</v>
      </c>
      <c r="L837" s="81"/>
      <c r="M837" s="22">
        <v>0.96761259039123493</v>
      </c>
      <c r="N837" s="22">
        <v>0.82572127537839524</v>
      </c>
      <c r="P837" s="22">
        <v>0.79793738127453417</v>
      </c>
      <c r="Q837" s="22">
        <v>1.1246070493835978</v>
      </c>
      <c r="S837" s="22">
        <v>1.3455681535400394</v>
      </c>
      <c r="T837" s="22">
        <v>0.92473453674971395</v>
      </c>
      <c r="V837" s="22">
        <v>1.3448568074919345</v>
      </c>
      <c r="W837" s="22">
        <v>0.62385223302758519</v>
      </c>
    </row>
    <row r="838" spans="1:23" x14ac:dyDescent="0.35">
      <c r="A838" s="11">
        <v>0.11</v>
      </c>
      <c r="B838" s="24">
        <v>0.32</v>
      </c>
      <c r="D838" s="22">
        <v>0.32300000000000001</v>
      </c>
      <c r="E838" s="22">
        <v>1.1826000000000001</v>
      </c>
      <c r="G838" s="11">
        <v>0.43</v>
      </c>
      <c r="H838" s="22">
        <v>0.43</v>
      </c>
      <c r="I838" s="80"/>
      <c r="J838" s="11">
        <v>1.51</v>
      </c>
      <c r="K838" s="22">
        <v>1.83</v>
      </c>
      <c r="L838" s="81"/>
      <c r="M838" s="22">
        <v>1.1414804777271599</v>
      </c>
      <c r="N838" s="22">
        <v>1.0178891358300943</v>
      </c>
      <c r="P838" s="22">
        <v>0.79192508802132333</v>
      </c>
      <c r="Q838" s="22">
        <v>1.2236118784035361</v>
      </c>
      <c r="S838" s="22">
        <v>1.4658935853364026</v>
      </c>
      <c r="T838" s="22">
        <v>0.5700697276308232</v>
      </c>
      <c r="V838" s="22">
        <v>1.0487993369901971</v>
      </c>
      <c r="W838" s="22">
        <v>0.82372722030826784</v>
      </c>
    </row>
    <row r="839" spans="1:23" x14ac:dyDescent="0.35">
      <c r="A839" s="11">
        <v>0.11</v>
      </c>
      <c r="B839" s="24">
        <v>0.32</v>
      </c>
      <c r="D839" s="22">
        <v>0.215</v>
      </c>
      <c r="E839" s="22">
        <v>0.32</v>
      </c>
      <c r="G839" s="11">
        <v>0.97</v>
      </c>
      <c r="H839" s="22">
        <v>0.43</v>
      </c>
      <c r="I839" s="80"/>
      <c r="J839" s="11">
        <v>2.37</v>
      </c>
      <c r="K839" s="22">
        <v>1.18</v>
      </c>
      <c r="L839" s="81"/>
      <c r="M839" s="22">
        <v>0.96761259039123493</v>
      </c>
      <c r="N839" s="22">
        <v>0.89328028881844568</v>
      </c>
      <c r="P839" s="22">
        <v>1.1039523073361617</v>
      </c>
      <c r="Q839" s="22">
        <v>1.1786096833944733</v>
      </c>
      <c r="S839" s="22">
        <v>1.2555785751068882</v>
      </c>
      <c r="T839" s="22">
        <v>0.76857615064512774</v>
      </c>
      <c r="V839" s="22">
        <v>1.3005208687834091</v>
      </c>
      <c r="W839" s="22">
        <v>0.85449585471390033</v>
      </c>
    </row>
    <row r="840" spans="1:23" x14ac:dyDescent="0.35">
      <c r="A840" s="11">
        <v>0.32</v>
      </c>
      <c r="B840" s="24">
        <v>0.97</v>
      </c>
      <c r="D840" s="22">
        <v>1.3979999999999999</v>
      </c>
      <c r="E840" s="22">
        <v>0.22</v>
      </c>
      <c r="G840" s="11">
        <v>0.54</v>
      </c>
      <c r="H840" s="22">
        <v>0.97</v>
      </c>
      <c r="I840" s="80"/>
      <c r="J840" s="11">
        <v>0.11</v>
      </c>
      <c r="K840" s="22">
        <v>1.18</v>
      </c>
      <c r="L840" s="81"/>
      <c r="M840" s="22">
        <v>0.71059049606856317</v>
      </c>
      <c r="N840" s="22">
        <v>0.9157999599651292</v>
      </c>
      <c r="P840" s="22">
        <v>0.93503206815014328</v>
      </c>
      <c r="Q840" s="22">
        <v>1.3957002721181928</v>
      </c>
      <c r="S840" s="22">
        <v>1.6246987237478461</v>
      </c>
      <c r="T840" s="22">
        <v>0.82802627938377071</v>
      </c>
      <c r="V840" s="22">
        <v>1.1629098677645984</v>
      </c>
      <c r="W840" s="22">
        <v>0.82154676590156939</v>
      </c>
    </row>
    <row r="841" spans="1:23" x14ac:dyDescent="0.35">
      <c r="A841" s="11">
        <v>0.11</v>
      </c>
      <c r="B841" s="24">
        <v>0.32</v>
      </c>
      <c r="D841" s="22">
        <v>0.32300000000000001</v>
      </c>
      <c r="E841" s="22">
        <v>0.65</v>
      </c>
      <c r="G841" s="11">
        <v>1.29</v>
      </c>
      <c r="H841" s="22">
        <v>0.11</v>
      </c>
      <c r="I841" s="80"/>
      <c r="J841" s="11">
        <v>0.65</v>
      </c>
      <c r="K841" s="22">
        <v>0.22</v>
      </c>
      <c r="L841" s="81"/>
      <c r="M841" s="22">
        <v>0.9524936436663719</v>
      </c>
      <c r="N841" s="22">
        <v>0.90078684586734026</v>
      </c>
      <c r="P841" s="22">
        <v>1.2719725026219988</v>
      </c>
      <c r="Q841" s="22">
        <v>0.71058685530021937</v>
      </c>
      <c r="S841" s="22">
        <v>1.1706789049561548</v>
      </c>
      <c r="T841" s="22">
        <v>0.75330642579787355</v>
      </c>
      <c r="V841" s="22">
        <v>0.90052832885021084</v>
      </c>
      <c r="W841" s="22">
        <v>0.95697721182872297</v>
      </c>
    </row>
    <row r="842" spans="1:23" x14ac:dyDescent="0.35">
      <c r="A842" s="11">
        <v>0.32</v>
      </c>
      <c r="B842" s="24">
        <v>0.11</v>
      </c>
      <c r="D842" s="22">
        <v>0.32300000000000001</v>
      </c>
      <c r="E842" s="22">
        <v>0.22</v>
      </c>
      <c r="G842" s="11">
        <v>1.18</v>
      </c>
      <c r="H842" s="22">
        <v>3.66</v>
      </c>
      <c r="I842" s="80"/>
      <c r="J842" s="11">
        <v>0.11</v>
      </c>
      <c r="K842" s="22">
        <v>0.97</v>
      </c>
      <c r="L842" s="81"/>
      <c r="M842" s="22">
        <v>0.76607703054881049</v>
      </c>
      <c r="N842" s="22">
        <v>0.79569504718281725</v>
      </c>
      <c r="P842" s="22">
        <v>0.93593211205032456</v>
      </c>
      <c r="Q842" s="22">
        <v>0.81859212332197029</v>
      </c>
      <c r="S842" s="22">
        <v>1.2307398226886881</v>
      </c>
      <c r="T842" s="22">
        <v>1.2857108321388031</v>
      </c>
      <c r="V842" s="22">
        <v>1.1144552899410733</v>
      </c>
      <c r="W842" s="22">
        <v>0.75371040658206512</v>
      </c>
    </row>
    <row r="843" spans="1:23" x14ac:dyDescent="0.35">
      <c r="A843" s="11">
        <v>0.22</v>
      </c>
      <c r="B843" s="24">
        <v>0.86</v>
      </c>
      <c r="D843" s="22">
        <v>0.64500000000000002</v>
      </c>
      <c r="E843" s="22">
        <v>0.32</v>
      </c>
      <c r="G843" s="11">
        <v>1.18</v>
      </c>
      <c r="H843" s="22">
        <v>0.22</v>
      </c>
      <c r="I843" s="80"/>
      <c r="J843" s="11">
        <v>6.67</v>
      </c>
      <c r="K843" s="22">
        <v>0.43</v>
      </c>
      <c r="L843" s="81"/>
      <c r="M843" s="22">
        <v>0.79555897666229347</v>
      </c>
      <c r="N843" s="22">
        <v>0.69060324849829413</v>
      </c>
      <c r="P843" s="22">
        <v>0.77993650327090902</v>
      </c>
      <c r="Q843" s="22">
        <v>0.80059124531834513</v>
      </c>
      <c r="S843" s="22">
        <v>1.1881881894476729</v>
      </c>
      <c r="T843" s="22">
        <v>0.97726239022426831</v>
      </c>
      <c r="V843" s="22">
        <v>1.2961599567792919</v>
      </c>
      <c r="W843" s="22">
        <v>0.90852266945764837</v>
      </c>
    </row>
    <row r="844" spans="1:23" x14ac:dyDescent="0.35">
      <c r="A844" s="11">
        <v>0.11</v>
      </c>
      <c r="B844" s="24">
        <v>0.32</v>
      </c>
      <c r="D844" s="22">
        <v>0.215</v>
      </c>
      <c r="E844" s="22">
        <v>0.43</v>
      </c>
      <c r="G844" s="11">
        <v>1.29</v>
      </c>
      <c r="H844" s="22">
        <v>0.75</v>
      </c>
      <c r="I844" s="80"/>
      <c r="J844" s="11">
        <v>1.29</v>
      </c>
      <c r="K844" s="22">
        <v>2.2599999999999998</v>
      </c>
      <c r="L844" s="81"/>
      <c r="M844" s="22">
        <v>0.81385290219937767</v>
      </c>
      <c r="N844" s="22">
        <v>0.63055079210713816</v>
      </c>
      <c r="P844" s="22">
        <v>1.2299584533615378</v>
      </c>
      <c r="Q844" s="22">
        <v>0.92659739134372121</v>
      </c>
      <c r="S844" s="22">
        <v>1.158870317740945</v>
      </c>
      <c r="T844" s="22">
        <v>1.3728500619338004</v>
      </c>
      <c r="V844" s="22">
        <v>0.94486426755873609</v>
      </c>
      <c r="W844" s="22">
        <v>1.0393499338595498</v>
      </c>
    </row>
    <row r="845" spans="1:23" x14ac:dyDescent="0.35">
      <c r="A845" s="11">
        <v>1.4</v>
      </c>
      <c r="B845" s="24">
        <v>0.11</v>
      </c>
      <c r="D845" s="22">
        <v>1.72</v>
      </c>
      <c r="E845" s="22">
        <v>0.43</v>
      </c>
      <c r="G845" s="11">
        <v>0.86</v>
      </c>
      <c r="H845" s="22">
        <v>0.86</v>
      </c>
      <c r="I845" s="80"/>
      <c r="J845" s="11">
        <v>0.97</v>
      </c>
      <c r="K845" s="22">
        <v>0.43</v>
      </c>
      <c r="L845" s="81"/>
      <c r="M845" s="22">
        <v>0.80886364978017289</v>
      </c>
      <c r="N845" s="22">
        <v>0.86325406062286769</v>
      </c>
      <c r="P845" s="22">
        <v>0.71916553913067038</v>
      </c>
      <c r="Q845" s="22">
        <v>0.94459826934734636</v>
      </c>
      <c r="S845" s="22">
        <v>1.0815037118481903</v>
      </c>
      <c r="T845" s="22">
        <v>0.80176235264649354</v>
      </c>
      <c r="V845" s="22">
        <v>0.92063697864697369</v>
      </c>
      <c r="W845" s="22">
        <v>0.77527267793719323</v>
      </c>
    </row>
    <row r="846" spans="1:23" x14ac:dyDescent="0.35">
      <c r="A846" s="11">
        <v>0.43</v>
      </c>
      <c r="B846" s="24">
        <v>0.11</v>
      </c>
      <c r="D846" s="22">
        <v>0.43</v>
      </c>
      <c r="E846" s="22">
        <v>0.32</v>
      </c>
      <c r="G846" s="11">
        <v>0.32</v>
      </c>
      <c r="H846" s="22">
        <v>0.22</v>
      </c>
      <c r="I846" s="80"/>
      <c r="J846" s="11">
        <v>1.4</v>
      </c>
      <c r="K846" s="22">
        <v>0.43</v>
      </c>
      <c r="L846" s="81"/>
      <c r="M846" s="22">
        <v>0.7257094427934262</v>
      </c>
      <c r="N846" s="22">
        <v>1.1034638861874917</v>
      </c>
      <c r="P846" s="22">
        <v>2.7330317666642379</v>
      </c>
      <c r="Q846" s="22">
        <v>1.2866149514162242</v>
      </c>
      <c r="S846" s="22">
        <v>0.90946481190245976</v>
      </c>
      <c r="T846" s="22">
        <v>1.0892403724374657</v>
      </c>
      <c r="V846" s="22">
        <v>0.85716148169815609</v>
      </c>
      <c r="W846" s="22">
        <v>0.87823858047572678</v>
      </c>
    </row>
    <row r="847" spans="1:23" x14ac:dyDescent="0.35">
      <c r="A847" s="11">
        <v>0.43</v>
      </c>
      <c r="B847" s="24">
        <v>0.43</v>
      </c>
      <c r="D847" s="22">
        <v>0.43</v>
      </c>
      <c r="E847" s="22">
        <v>0.32</v>
      </c>
      <c r="G847" s="11">
        <v>1.61</v>
      </c>
      <c r="H847" s="22">
        <v>0.11</v>
      </c>
      <c r="I847" s="80"/>
      <c r="J847" s="11">
        <v>0.22</v>
      </c>
      <c r="K847" s="22">
        <v>0.97</v>
      </c>
      <c r="L847" s="81"/>
      <c r="M847" s="22">
        <v>0.79525659772779622</v>
      </c>
      <c r="N847" s="22">
        <v>0.58551144981377112</v>
      </c>
      <c r="P847" s="22">
        <v>1.0049474783162233</v>
      </c>
      <c r="Q847" s="22">
        <v>0.80059124531834513</v>
      </c>
      <c r="S847" s="22">
        <v>1.1782119692141335</v>
      </c>
      <c r="T847" s="22">
        <v>0.85510459144623485</v>
      </c>
      <c r="V847" s="22">
        <v>0.7873868896322801</v>
      </c>
      <c r="W847" s="22">
        <v>0.81306722098663153</v>
      </c>
    </row>
    <row r="848" spans="1:23" x14ac:dyDescent="0.35">
      <c r="A848" s="11">
        <v>0.22</v>
      </c>
      <c r="B848" s="24">
        <v>0.32</v>
      </c>
      <c r="D848" s="22">
        <v>3.2250000000000001</v>
      </c>
      <c r="E848" s="22">
        <v>0.22</v>
      </c>
      <c r="G848" s="11">
        <v>0.65</v>
      </c>
      <c r="H848" s="22">
        <v>0.11</v>
      </c>
      <c r="I848" s="80"/>
      <c r="J848" s="11">
        <v>0.65</v>
      </c>
      <c r="K848" s="22">
        <v>0.65</v>
      </c>
      <c r="L848" s="81"/>
      <c r="M848" s="22">
        <v>0.9524936436663719</v>
      </c>
      <c r="N848" s="22">
        <v>0.81821471832950066</v>
      </c>
      <c r="P848" s="22">
        <v>1.0415612641755971</v>
      </c>
      <c r="Q848" s="22">
        <v>0.8905956353364709</v>
      </c>
      <c r="S848" s="22">
        <v>1.2079370335834549</v>
      </c>
      <c r="T848" s="22">
        <v>1.2012183546506632</v>
      </c>
      <c r="V848" s="22">
        <v>0.76315960072051769</v>
      </c>
      <c r="W848" s="22">
        <v>0.81161358471549927</v>
      </c>
    </row>
    <row r="849" spans="1:23" x14ac:dyDescent="0.35">
      <c r="A849" s="11">
        <v>2.58</v>
      </c>
      <c r="B849" s="24">
        <v>0.11</v>
      </c>
      <c r="D849" s="22">
        <v>0.32300000000000001</v>
      </c>
      <c r="E849" s="22">
        <v>2.37</v>
      </c>
      <c r="G849" s="11">
        <v>0.22</v>
      </c>
      <c r="H849" s="22">
        <v>0.65</v>
      </c>
      <c r="I849" s="80"/>
      <c r="J849" s="11">
        <v>1.61</v>
      </c>
      <c r="K849" s="22">
        <v>0.22</v>
      </c>
      <c r="L849" s="81"/>
      <c r="M849" s="22">
        <v>1.139817393587425</v>
      </c>
      <c r="N849" s="22">
        <v>0.90378946868689802</v>
      </c>
      <c r="P849" s="22">
        <v>0.57591455197782149</v>
      </c>
      <c r="Q849" s="22">
        <v>1.1246070493835978</v>
      </c>
      <c r="S849" s="22">
        <v>0.99762202335394057</v>
      </c>
      <c r="T849" s="22">
        <v>0.65150826014951224</v>
      </c>
      <c r="V849" s="22">
        <v>0.86249148525874375</v>
      </c>
      <c r="W849" s="22">
        <v>0.62990905082396953</v>
      </c>
    </row>
    <row r="850" spans="1:23" x14ac:dyDescent="0.35">
      <c r="A850" s="11">
        <v>0.75</v>
      </c>
      <c r="B850" s="24">
        <v>0.43</v>
      </c>
      <c r="D850" s="22">
        <v>0.753</v>
      </c>
      <c r="E850" s="22">
        <v>0.43</v>
      </c>
      <c r="G850" s="11">
        <v>0.86</v>
      </c>
      <c r="H850" s="22">
        <v>1.61</v>
      </c>
      <c r="I850" s="80"/>
      <c r="J850" s="11">
        <v>0.43</v>
      </c>
      <c r="K850" s="22">
        <v>0.11</v>
      </c>
      <c r="L850" s="81"/>
      <c r="M850" s="22">
        <v>1.3549600054822262</v>
      </c>
      <c r="N850" s="22">
        <v>1.0425106429504685</v>
      </c>
      <c r="P850" s="22">
        <v>0.65648648192204762</v>
      </c>
      <c r="Q850" s="22">
        <v>0.96979949855242165</v>
      </c>
      <c r="S850" s="22">
        <v>1.191038538085827</v>
      </c>
      <c r="T850" s="22">
        <v>0.8891051787727875</v>
      </c>
      <c r="V850" s="22">
        <v>0.70259137844111152</v>
      </c>
      <c r="W850" s="22">
        <v>0.65413632200950689</v>
      </c>
    </row>
    <row r="851" spans="1:23" x14ac:dyDescent="0.35">
      <c r="A851" s="11">
        <v>0.22</v>
      </c>
      <c r="B851" s="24">
        <v>1.08</v>
      </c>
      <c r="D851" s="22">
        <v>0.215</v>
      </c>
      <c r="E851" s="22">
        <v>0.22</v>
      </c>
      <c r="G851" s="11">
        <v>0.32</v>
      </c>
      <c r="H851" s="22">
        <v>0.22</v>
      </c>
      <c r="I851" s="80"/>
      <c r="J851" s="11">
        <v>1.51</v>
      </c>
      <c r="K851" s="22">
        <v>3.66</v>
      </c>
      <c r="L851" s="81"/>
      <c r="M851" s="22">
        <v>1.1721719395786319</v>
      </c>
      <c r="N851" s="22">
        <v>0.75440898341389739</v>
      </c>
      <c r="P851" s="22">
        <v>0.97794616131078571</v>
      </c>
      <c r="Q851" s="22">
        <v>0.72858773330384452</v>
      </c>
      <c r="S851" s="22">
        <v>1.0587009227429574</v>
      </c>
      <c r="T851" s="22">
        <v>0.81438532518689033</v>
      </c>
      <c r="V851" s="22">
        <v>1.0037365796143189</v>
      </c>
      <c r="W851" s="22">
        <v>1.2355908304624017</v>
      </c>
    </row>
    <row r="852" spans="1:23" x14ac:dyDescent="0.35">
      <c r="A852" s="11">
        <v>0.11</v>
      </c>
      <c r="B852" s="24">
        <v>0.22</v>
      </c>
      <c r="D852" s="22">
        <v>0.32300000000000001</v>
      </c>
      <c r="E852" s="22">
        <v>0.22</v>
      </c>
      <c r="G852" s="11">
        <v>0.65</v>
      </c>
      <c r="H852" s="22">
        <v>0.11</v>
      </c>
      <c r="I852" s="80"/>
      <c r="J852" s="11">
        <v>1.83</v>
      </c>
      <c r="K852" s="22">
        <v>1.18</v>
      </c>
      <c r="L852" s="81"/>
      <c r="M852" s="22">
        <v>1.0734452174652762</v>
      </c>
      <c r="N852" s="22">
        <v>1.0997106076630445</v>
      </c>
      <c r="P852" s="22">
        <v>1.2359707466147485</v>
      </c>
      <c r="Q852" s="22">
        <v>0.99608078043771431</v>
      </c>
      <c r="S852" s="22">
        <v>0.97380125259222405</v>
      </c>
      <c r="T852" s="22">
        <v>0.97726239022426831</v>
      </c>
      <c r="V852" s="22">
        <v>1.0759339005713711</v>
      </c>
      <c r="W852" s="22">
        <v>0.79077813149593712</v>
      </c>
    </row>
    <row r="853" spans="1:23" x14ac:dyDescent="0.35">
      <c r="A853" s="11">
        <v>0.32</v>
      </c>
      <c r="B853" s="24">
        <v>0.11</v>
      </c>
      <c r="D853" s="22">
        <v>0.215</v>
      </c>
      <c r="E853" s="22">
        <v>0.86</v>
      </c>
      <c r="G853" s="11">
        <v>2.04</v>
      </c>
      <c r="H853" s="22">
        <v>0.22</v>
      </c>
      <c r="I853" s="80"/>
      <c r="J853" s="11">
        <v>0.11</v>
      </c>
      <c r="K853" s="22">
        <v>2.8</v>
      </c>
      <c r="L853" s="81"/>
      <c r="M853" s="22">
        <v>1.1077652265307152</v>
      </c>
      <c r="N853" s="22">
        <v>0.45039342293367013</v>
      </c>
      <c r="P853" s="22">
        <v>1.2299584533615378</v>
      </c>
      <c r="Q853" s="22">
        <v>1.2380125808064364</v>
      </c>
      <c r="S853" s="22">
        <v>1.5827578795007211</v>
      </c>
      <c r="T853" s="22">
        <v>0.86528440801107098</v>
      </c>
      <c r="V853" s="22">
        <v>0.72681866735287393</v>
      </c>
      <c r="W853" s="22">
        <v>1.1125162928398724</v>
      </c>
    </row>
    <row r="854" spans="1:23" x14ac:dyDescent="0.35">
      <c r="A854" s="11">
        <v>0.11</v>
      </c>
      <c r="B854" s="24">
        <v>0.97</v>
      </c>
      <c r="D854" s="22">
        <v>0.32300000000000001</v>
      </c>
      <c r="E854" s="22">
        <v>1.29</v>
      </c>
      <c r="G854" s="11">
        <v>0.86</v>
      </c>
      <c r="H854" s="22">
        <v>1.72</v>
      </c>
      <c r="I854" s="80"/>
      <c r="J854" s="11">
        <v>0.32</v>
      </c>
      <c r="K854" s="22">
        <v>6.99</v>
      </c>
      <c r="L854" s="81"/>
      <c r="M854" s="22">
        <v>0.83154206986746748</v>
      </c>
      <c r="N854" s="22">
        <v>0.81070816128060619</v>
      </c>
      <c r="P854" s="22">
        <v>0.87595318654224563</v>
      </c>
      <c r="Q854" s="22">
        <v>1.4126210974416002</v>
      </c>
      <c r="S854" s="22">
        <v>1.3539156031232051</v>
      </c>
      <c r="T854" s="22">
        <v>1.1057316752725004</v>
      </c>
      <c r="V854" s="22">
        <v>0.75904096160551804</v>
      </c>
      <c r="W854" s="22">
        <v>1.5878553535001141</v>
      </c>
    </row>
    <row r="855" spans="1:23" x14ac:dyDescent="0.35">
      <c r="A855" s="11">
        <v>3.23</v>
      </c>
      <c r="B855" s="24">
        <v>1.18</v>
      </c>
      <c r="D855" s="22">
        <v>0.32300000000000001</v>
      </c>
      <c r="E855" s="22">
        <v>0.22</v>
      </c>
      <c r="G855" s="11">
        <v>1.72</v>
      </c>
      <c r="H855" s="22">
        <v>0.11</v>
      </c>
      <c r="I855" s="80"/>
      <c r="J855" s="11">
        <v>0.75</v>
      </c>
      <c r="K855" s="22">
        <v>0.54</v>
      </c>
      <c r="L855" s="81"/>
      <c r="M855" s="22">
        <v>0.79752443973652565</v>
      </c>
      <c r="N855" s="22">
        <v>1.1352916880748045</v>
      </c>
      <c r="P855" s="22">
        <v>1.1999689906074982</v>
      </c>
      <c r="Q855" s="22">
        <v>1.0526035373690972</v>
      </c>
      <c r="S855" s="22">
        <v>1.997687202683442</v>
      </c>
      <c r="T855" s="22">
        <v>0.87546422457590711</v>
      </c>
      <c r="V855" s="22">
        <v>0.67133817574493793</v>
      </c>
      <c r="W855" s="22">
        <v>1.3567271863900883</v>
      </c>
    </row>
    <row r="856" spans="1:23" x14ac:dyDescent="0.35">
      <c r="A856" s="11">
        <v>0.11</v>
      </c>
      <c r="B856" s="24">
        <v>0.65</v>
      </c>
      <c r="D856" s="22">
        <v>0.215</v>
      </c>
      <c r="E856" s="22">
        <v>2.58</v>
      </c>
      <c r="G856" s="11">
        <v>0.43</v>
      </c>
      <c r="H856" s="22">
        <v>0.75</v>
      </c>
      <c r="I856" s="80"/>
      <c r="J856" s="11">
        <v>0.54</v>
      </c>
      <c r="K856" s="22">
        <v>3.55</v>
      </c>
      <c r="L856" s="81"/>
      <c r="M856" s="22">
        <v>0.7257094427934262</v>
      </c>
      <c r="N856" s="22">
        <v>0.66057702030271614</v>
      </c>
      <c r="P856" s="22">
        <v>0.59992772323465748</v>
      </c>
      <c r="Q856" s="22">
        <v>0.63354309744470372</v>
      </c>
      <c r="S856" s="22">
        <v>1.0383412896132851</v>
      </c>
      <c r="T856" s="22">
        <v>1.1138755285243691</v>
      </c>
      <c r="V856" s="22">
        <v>0.78496416074110387</v>
      </c>
      <c r="W856" s="22">
        <v>1.7215898904442799</v>
      </c>
    </row>
    <row r="857" spans="1:23" x14ac:dyDescent="0.35">
      <c r="A857" s="11">
        <v>0.11</v>
      </c>
      <c r="B857" s="24">
        <v>0.11</v>
      </c>
      <c r="D857" s="22">
        <v>0.43</v>
      </c>
      <c r="E857" s="22">
        <v>0.22</v>
      </c>
      <c r="G857" s="11">
        <v>0.32</v>
      </c>
      <c r="H857" s="22">
        <v>0.11</v>
      </c>
      <c r="I857" s="80"/>
      <c r="J857" s="11">
        <v>1.83</v>
      </c>
      <c r="K857" s="22">
        <v>8.2799999999999994</v>
      </c>
      <c r="L857" s="81"/>
      <c r="M857" s="22">
        <v>1.1641588978144546</v>
      </c>
      <c r="N857" s="22">
        <v>0.63985892284776735</v>
      </c>
      <c r="P857" s="22">
        <v>1.1489545023452246</v>
      </c>
      <c r="Q857" s="22">
        <v>1.3496180244289122</v>
      </c>
      <c r="S857" s="22">
        <v>1.5609730720519719</v>
      </c>
      <c r="T857" s="22">
        <v>1.2826568871693522</v>
      </c>
      <c r="V857" s="22">
        <v>0.85376966125050935</v>
      </c>
      <c r="W857" s="22">
        <v>1.6387326229897423</v>
      </c>
    </row>
    <row r="858" spans="1:23" x14ac:dyDescent="0.35">
      <c r="A858" s="11">
        <v>0.97</v>
      </c>
      <c r="B858" s="24">
        <v>0.43</v>
      </c>
      <c r="D858" s="22">
        <v>0.32300000000000001</v>
      </c>
      <c r="E858" s="22">
        <v>0.32</v>
      </c>
      <c r="G858" s="11">
        <v>2.15</v>
      </c>
      <c r="H858" s="22">
        <v>0.97</v>
      </c>
      <c r="I858" s="80"/>
      <c r="J858" s="11">
        <v>1.08</v>
      </c>
      <c r="K858" s="22">
        <v>0.97</v>
      </c>
      <c r="L858" s="81"/>
      <c r="M858" s="22">
        <v>0.87689891004205667</v>
      </c>
      <c r="N858" s="22">
        <v>1.211107914268639</v>
      </c>
      <c r="P858" s="22">
        <v>0.6719312352491581</v>
      </c>
      <c r="Q858" s="22">
        <v>0.75954924347007979</v>
      </c>
      <c r="S858" s="22">
        <v>1.3803831261917789</v>
      </c>
      <c r="T858" s="22">
        <v>0.73294679266820129</v>
      </c>
      <c r="V858" s="22">
        <v>0.97393701425285117</v>
      </c>
      <c r="W858" s="22">
        <v>0.87751176234016059</v>
      </c>
    </row>
    <row r="859" spans="1:23" x14ac:dyDescent="0.35">
      <c r="A859" s="11">
        <v>0.11</v>
      </c>
      <c r="B859" s="24">
        <v>0.43</v>
      </c>
      <c r="D859" s="22">
        <v>0.215</v>
      </c>
      <c r="E859" s="22">
        <v>0.65</v>
      </c>
      <c r="G859" s="11">
        <v>0.43</v>
      </c>
      <c r="H859" s="22">
        <v>0.32</v>
      </c>
      <c r="I859" s="80"/>
      <c r="J859" s="11">
        <v>2.04</v>
      </c>
      <c r="K859" s="22">
        <v>1.94</v>
      </c>
      <c r="L859" s="81"/>
      <c r="M859" s="22">
        <v>0.93117592878431499</v>
      </c>
      <c r="N859" s="22">
        <v>1.2310753560186982</v>
      </c>
      <c r="P859" s="22">
        <v>1.1219531853397868</v>
      </c>
      <c r="Q859" s="22">
        <v>1.0284823608442395</v>
      </c>
      <c r="S859" s="22">
        <v>1.2164880794979174</v>
      </c>
      <c r="T859" s="22">
        <v>0.90254253663837114</v>
      </c>
      <c r="V859" s="22">
        <v>0.78666007096492718</v>
      </c>
      <c r="W859" s="22">
        <v>0.77793767776760236</v>
      </c>
    </row>
    <row r="860" spans="1:23" x14ac:dyDescent="0.35">
      <c r="A860" s="11">
        <v>0.11</v>
      </c>
      <c r="B860" s="24">
        <v>0.32</v>
      </c>
      <c r="D860" s="22">
        <v>0.32300000000000001</v>
      </c>
      <c r="E860" s="22">
        <v>0.22</v>
      </c>
      <c r="G860" s="11">
        <v>0.11</v>
      </c>
      <c r="H860" s="22">
        <v>0.75</v>
      </c>
      <c r="I860" s="80"/>
      <c r="J860" s="11">
        <v>0.65</v>
      </c>
      <c r="K860" s="22">
        <v>5.48</v>
      </c>
      <c r="L860" s="81"/>
      <c r="M860" s="22">
        <v>1.0885641641901391</v>
      </c>
      <c r="N860" s="22">
        <v>0.73399114824090439</v>
      </c>
      <c r="P860" s="22">
        <v>0.99594703931441086</v>
      </c>
      <c r="Q860" s="22">
        <v>0.87115468709255572</v>
      </c>
      <c r="S860" s="22">
        <v>1.1604990883913187</v>
      </c>
      <c r="T860" s="22">
        <v>0.82599031607080353</v>
      </c>
      <c r="V860" s="22">
        <v>0.73093730646787358</v>
      </c>
      <c r="W860" s="22">
        <v>1.5367358112986302</v>
      </c>
    </row>
    <row r="861" spans="1:23" x14ac:dyDescent="0.35">
      <c r="A861" s="11">
        <v>0.22</v>
      </c>
      <c r="B861" s="24">
        <v>1.83</v>
      </c>
      <c r="D861" s="22">
        <v>0.32300000000000001</v>
      </c>
      <c r="E861" s="22">
        <v>0.22</v>
      </c>
      <c r="G861" s="11">
        <v>0.75</v>
      </c>
      <c r="H861" s="22">
        <v>0.11</v>
      </c>
      <c r="I861" s="80"/>
      <c r="J861" s="11">
        <v>1.51</v>
      </c>
      <c r="K861" s="22">
        <v>3.55</v>
      </c>
      <c r="L861" s="81"/>
      <c r="M861" s="22">
        <v>0.9524936436663719</v>
      </c>
      <c r="N861" s="22">
        <v>0.63055079210713816</v>
      </c>
      <c r="P861" s="22">
        <v>0.95994528330716056</v>
      </c>
      <c r="Q861" s="22">
        <v>0.82759256232378287</v>
      </c>
      <c r="S861" s="22">
        <v>1.1517444461455597</v>
      </c>
      <c r="T861" s="22">
        <v>0.54971009450115094</v>
      </c>
      <c r="V861" s="22">
        <v>0.91361106486256261</v>
      </c>
      <c r="W861" s="22">
        <v>1.4735026335043779</v>
      </c>
    </row>
    <row r="862" spans="1:23" x14ac:dyDescent="0.35">
      <c r="A862" s="11">
        <v>0.75</v>
      </c>
      <c r="B862" s="24">
        <v>0.32</v>
      </c>
      <c r="D862" s="22">
        <v>0.96799999999999997</v>
      </c>
      <c r="E862" s="22">
        <v>0.75</v>
      </c>
      <c r="G862" s="11">
        <v>1.08</v>
      </c>
      <c r="H862" s="22">
        <v>0.11</v>
      </c>
      <c r="I862" s="80"/>
      <c r="J862" s="11">
        <v>1.51</v>
      </c>
      <c r="K862" s="22">
        <v>0.75</v>
      </c>
      <c r="L862" s="81"/>
      <c r="M862" s="22">
        <v>0.29224924019160264</v>
      </c>
      <c r="N862" s="22">
        <v>0.82572127537839524</v>
      </c>
      <c r="P862" s="22">
        <v>0.81194206436135463</v>
      </c>
      <c r="Q862" s="22">
        <v>4.4554369166088681E-2</v>
      </c>
      <c r="S862" s="22">
        <v>1.0973842256893347</v>
      </c>
      <c r="T862" s="22">
        <v>1.1604990883913187</v>
      </c>
      <c r="V862" s="22">
        <v>1.0141543138463769</v>
      </c>
      <c r="W862" s="22">
        <v>1.11106265656874</v>
      </c>
    </row>
    <row r="863" spans="1:23" x14ac:dyDescent="0.35">
      <c r="A863" s="11">
        <v>0.32</v>
      </c>
      <c r="B863" s="24">
        <v>0.43</v>
      </c>
      <c r="D863" s="22">
        <v>0.32300000000000001</v>
      </c>
      <c r="E863" s="22">
        <v>0.22</v>
      </c>
      <c r="G863" s="11">
        <v>0.97</v>
      </c>
      <c r="H863" s="22">
        <v>0.22</v>
      </c>
      <c r="I863" s="80"/>
      <c r="J863" s="11">
        <v>0.65</v>
      </c>
      <c r="K863" s="22">
        <v>1.18</v>
      </c>
      <c r="L863" s="81"/>
      <c r="M863" s="22">
        <v>0.70892741192882824</v>
      </c>
      <c r="N863" s="22">
        <v>0.91685087795197451</v>
      </c>
      <c r="P863" s="22">
        <v>0.77993650327090902</v>
      </c>
      <c r="Q863" s="22">
        <v>0.92659739134372121</v>
      </c>
      <c r="S863" s="22">
        <v>1.040580849257549</v>
      </c>
      <c r="T863" s="22">
        <v>0.73294679266820129</v>
      </c>
      <c r="V863" s="22">
        <v>0.69047773398523027</v>
      </c>
      <c r="W863" s="22">
        <v>0.78859767708923878</v>
      </c>
    </row>
    <row r="864" spans="1:23" x14ac:dyDescent="0.35">
      <c r="A864" s="11">
        <v>0.65</v>
      </c>
      <c r="B864" s="24">
        <v>0.54</v>
      </c>
      <c r="D864" s="22">
        <v>0.96799999999999997</v>
      </c>
      <c r="E864" s="22">
        <v>0.43</v>
      </c>
      <c r="G864" s="11">
        <v>0.43</v>
      </c>
      <c r="H864" s="22">
        <v>0.22</v>
      </c>
      <c r="I864" s="80"/>
      <c r="J864" s="11">
        <v>1.72</v>
      </c>
      <c r="K864" s="22">
        <v>2.2599999999999998</v>
      </c>
      <c r="L864" s="81"/>
      <c r="M864" s="22">
        <v>0.7257094427934262</v>
      </c>
      <c r="N864" s="22">
        <v>0.77692865456058091</v>
      </c>
      <c r="P864" s="22">
        <v>1.0599581614953018</v>
      </c>
      <c r="Q864" s="22">
        <v>1.034602659365472</v>
      </c>
      <c r="S864" s="22">
        <v>1.0230715647660309</v>
      </c>
      <c r="T864" s="22">
        <v>0.94672294052975992</v>
      </c>
      <c r="V864" s="22">
        <v>1.0827175414666645</v>
      </c>
      <c r="W864" s="22">
        <v>1.0982222028404054</v>
      </c>
    </row>
    <row r="865" spans="1:23" x14ac:dyDescent="0.35">
      <c r="A865" s="11">
        <v>0.11</v>
      </c>
      <c r="B865" s="24">
        <v>0.54</v>
      </c>
      <c r="D865" s="22">
        <v>0.753</v>
      </c>
      <c r="E865" s="22">
        <v>0.43</v>
      </c>
      <c r="G865" s="11">
        <v>0.11</v>
      </c>
      <c r="H865" s="22">
        <v>0.32</v>
      </c>
      <c r="I865" s="80"/>
      <c r="J865" s="11">
        <v>0.32</v>
      </c>
      <c r="K865" s="22">
        <v>0.43</v>
      </c>
      <c r="L865" s="81"/>
      <c r="M865" s="22">
        <v>0.78618522969287841</v>
      </c>
      <c r="N865" s="22">
        <v>0.86670707686535919</v>
      </c>
      <c r="P865" s="22">
        <v>0.90849877397279977</v>
      </c>
      <c r="Q865" s="22">
        <v>0.92659739134372121</v>
      </c>
      <c r="S865" s="22">
        <v>0.95690275709459605</v>
      </c>
      <c r="T865" s="22">
        <v>1.0247003354164046</v>
      </c>
      <c r="V865" s="22">
        <v>0.67836408952934901</v>
      </c>
      <c r="W865" s="22">
        <v>1.0114885719961819</v>
      </c>
    </row>
    <row r="866" spans="1:23" x14ac:dyDescent="0.35">
      <c r="A866" s="11">
        <v>1.61</v>
      </c>
      <c r="B866" s="24">
        <v>0.22</v>
      </c>
      <c r="D866" s="22">
        <v>0.215</v>
      </c>
      <c r="E866" s="22">
        <v>1.94</v>
      </c>
      <c r="G866" s="11">
        <v>0.43</v>
      </c>
      <c r="H866" s="22">
        <v>0.11</v>
      </c>
      <c r="I866" s="80"/>
      <c r="J866" s="11">
        <v>2.69</v>
      </c>
      <c r="K866" s="22">
        <v>0.11</v>
      </c>
      <c r="L866" s="81"/>
      <c r="M866" s="22">
        <v>0.77106628296801527</v>
      </c>
      <c r="N866" s="22">
        <v>1.3361671547032214</v>
      </c>
      <c r="P866" s="22">
        <v>0.63592947924190779</v>
      </c>
      <c r="Q866" s="22">
        <v>1.239812668606799</v>
      </c>
      <c r="S866" s="22">
        <v>1.1808587215209909</v>
      </c>
      <c r="T866" s="22">
        <v>1.2012183546506632</v>
      </c>
      <c r="V866" s="22">
        <v>1.4681737080528054</v>
      </c>
      <c r="W866" s="22">
        <v>0.9933181186070289</v>
      </c>
    </row>
    <row r="867" spans="1:23" x14ac:dyDescent="0.35">
      <c r="A867" s="11">
        <v>1.18</v>
      </c>
      <c r="B867" s="24">
        <v>0.65</v>
      </c>
      <c r="D867" s="22">
        <v>0.215</v>
      </c>
      <c r="E867" s="22">
        <v>0.32</v>
      </c>
      <c r="G867" s="11">
        <v>0.32</v>
      </c>
      <c r="H867" s="22">
        <v>0.43</v>
      </c>
      <c r="I867" s="80"/>
      <c r="J867" s="11">
        <v>0.22</v>
      </c>
      <c r="K867" s="22">
        <v>0.43</v>
      </c>
      <c r="L867" s="81"/>
      <c r="M867" s="22">
        <v>0.93737469694150877</v>
      </c>
      <c r="N867" s="22">
        <v>0.88577373176955121</v>
      </c>
      <c r="P867" s="22">
        <v>1.1219531853397868</v>
      </c>
      <c r="Q867" s="22">
        <v>1.2102912286808538</v>
      </c>
      <c r="S867" s="22">
        <v>0.91618349083525152</v>
      </c>
      <c r="T867" s="22">
        <v>0.59551926904291352</v>
      </c>
      <c r="V867" s="22">
        <v>0.94486426755873609</v>
      </c>
      <c r="W867" s="22">
        <v>0.84189767369742086</v>
      </c>
    </row>
    <row r="868" spans="1:23" x14ac:dyDescent="0.35">
      <c r="A868" s="11">
        <v>0.43</v>
      </c>
      <c r="B868" s="24">
        <v>0.11</v>
      </c>
      <c r="D868" s="22">
        <v>0.43</v>
      </c>
      <c r="E868" s="22">
        <v>1.4</v>
      </c>
      <c r="G868" s="11">
        <v>0.11</v>
      </c>
      <c r="H868" s="22">
        <v>2.4700000000000002</v>
      </c>
      <c r="I868" s="80"/>
      <c r="J868" s="11">
        <v>0.11</v>
      </c>
      <c r="K868" s="22">
        <v>0.11</v>
      </c>
      <c r="L868" s="81"/>
      <c r="M868" s="22">
        <v>0.81143387072339968</v>
      </c>
      <c r="N868" s="22">
        <v>0.85829973297059736</v>
      </c>
      <c r="P868" s="22">
        <v>2.0219970855210443</v>
      </c>
      <c r="Q868" s="22">
        <v>1.0004009911585843</v>
      </c>
      <c r="S868" s="22">
        <v>1.0587009227429574</v>
      </c>
      <c r="T868" s="22">
        <v>0.92330936243063688</v>
      </c>
      <c r="V868" s="22">
        <v>0.92063697864697369</v>
      </c>
      <c r="W868" s="22">
        <v>0.96909084742149165</v>
      </c>
    </row>
    <row r="869" spans="1:23" x14ac:dyDescent="0.35">
      <c r="A869" s="11">
        <v>4.5199999999999996</v>
      </c>
      <c r="B869" s="24">
        <v>2.4700000000000002</v>
      </c>
      <c r="D869" s="22">
        <v>0.215</v>
      </c>
      <c r="E869" s="22">
        <v>0.22</v>
      </c>
      <c r="G869" s="11">
        <v>0.11</v>
      </c>
      <c r="H869" s="22">
        <v>0.54</v>
      </c>
      <c r="I869" s="80"/>
      <c r="J869" s="11">
        <v>0.11</v>
      </c>
      <c r="K869" s="22">
        <v>0.86</v>
      </c>
      <c r="L869" s="81"/>
      <c r="M869" s="22">
        <v>0.85422048995476207</v>
      </c>
      <c r="N869" s="22">
        <v>1.370847448269114</v>
      </c>
      <c r="P869" s="22">
        <v>1.1759558193506623</v>
      </c>
      <c r="Q869" s="22">
        <v>0.54857895326759298</v>
      </c>
      <c r="S869" s="22">
        <v>1.0383412896132851</v>
      </c>
      <c r="T869" s="22">
        <v>1.1360675286357118</v>
      </c>
      <c r="V869" s="22">
        <v>0.65413680061758661</v>
      </c>
      <c r="W869" s="22">
        <v>0.69338450133007723</v>
      </c>
    </row>
    <row r="870" spans="1:23" x14ac:dyDescent="0.35">
      <c r="A870" s="11">
        <v>0.43</v>
      </c>
      <c r="B870" s="24">
        <v>0.22</v>
      </c>
      <c r="D870" s="22">
        <v>0.32300000000000001</v>
      </c>
      <c r="E870" s="22">
        <v>0.75</v>
      </c>
      <c r="G870" s="11">
        <v>0.65</v>
      </c>
      <c r="H870" s="22">
        <v>0.22</v>
      </c>
      <c r="I870" s="80"/>
      <c r="J870" s="11">
        <v>0.32</v>
      </c>
      <c r="K870" s="22">
        <v>3.33</v>
      </c>
      <c r="L870" s="81"/>
      <c r="M870" s="22">
        <v>0.9769863373606501</v>
      </c>
      <c r="N870" s="22">
        <v>0.83322783242728971</v>
      </c>
      <c r="P870" s="22">
        <v>1.2839610873724132</v>
      </c>
      <c r="Q870" s="22">
        <v>1.1786096833944733</v>
      </c>
      <c r="S870" s="22">
        <v>1.3606342820559969</v>
      </c>
      <c r="T870" s="22">
        <v>0.93654312396492378</v>
      </c>
      <c r="V870" s="22">
        <v>0.961096551129617</v>
      </c>
      <c r="W870" s="22">
        <v>1.0565512964012813</v>
      </c>
    </row>
    <row r="871" spans="1:23" x14ac:dyDescent="0.35">
      <c r="A871" s="11">
        <v>0.86</v>
      </c>
      <c r="B871" s="24">
        <v>0.65</v>
      </c>
      <c r="D871" s="22">
        <v>0.43</v>
      </c>
      <c r="E871" s="22">
        <v>0.22</v>
      </c>
      <c r="G871" s="11">
        <v>0.75</v>
      </c>
      <c r="H871" s="22">
        <v>0.11</v>
      </c>
      <c r="I871" s="80"/>
      <c r="J871" s="11">
        <v>1.94</v>
      </c>
      <c r="K871" s="22">
        <v>0.43</v>
      </c>
      <c r="L871" s="81"/>
      <c r="M871" s="22">
        <v>1.028088377290687</v>
      </c>
      <c r="N871" s="22">
        <v>0.76942209751168644</v>
      </c>
      <c r="P871" s="22">
        <v>1.7339830374630421</v>
      </c>
      <c r="Q871" s="22">
        <v>0.8106717370003752</v>
      </c>
      <c r="S871" s="22">
        <v>0.95690275709459605</v>
      </c>
      <c r="T871" s="22">
        <v>0.85510459144623485</v>
      </c>
      <c r="V871" s="22">
        <v>1.387739108865754</v>
      </c>
      <c r="W871" s="22">
        <v>0.79344313132634625</v>
      </c>
    </row>
    <row r="872" spans="1:23" x14ac:dyDescent="0.35">
      <c r="A872" s="11">
        <v>0.22</v>
      </c>
      <c r="B872" s="24">
        <v>0.22</v>
      </c>
      <c r="D872" s="22">
        <v>0.43</v>
      </c>
      <c r="E872" s="22">
        <v>0.32</v>
      </c>
      <c r="G872" s="11">
        <v>1.51</v>
      </c>
      <c r="H872" s="22">
        <v>0.54</v>
      </c>
      <c r="I872" s="80"/>
      <c r="J872" s="11">
        <v>0.32</v>
      </c>
      <c r="K872" s="22">
        <v>0.54</v>
      </c>
      <c r="L872" s="81"/>
      <c r="M872" s="22">
        <v>0.29859919781604516</v>
      </c>
      <c r="N872" s="22">
        <v>0.72933708287058974</v>
      </c>
      <c r="P872" s="22">
        <v>1.3019619653760384</v>
      </c>
      <c r="Q872" s="22">
        <v>1.4263017647243557</v>
      </c>
      <c r="S872" s="22">
        <v>1.5255473104063424</v>
      </c>
      <c r="T872" s="22">
        <v>0.92025541746118611</v>
      </c>
      <c r="V872" s="22">
        <v>0.81573281765904226</v>
      </c>
      <c r="W872" s="22">
        <v>1.0030090270812437</v>
      </c>
    </row>
    <row r="873" spans="1:23" x14ac:dyDescent="0.35">
      <c r="A873" s="11">
        <v>0.11</v>
      </c>
      <c r="B873" s="24">
        <v>0.22</v>
      </c>
      <c r="D873" s="22">
        <v>0.43</v>
      </c>
      <c r="E873" s="22">
        <v>0.43</v>
      </c>
      <c r="G873" s="11">
        <v>0.11</v>
      </c>
      <c r="H873" s="22">
        <v>0.32</v>
      </c>
      <c r="I873" s="80"/>
      <c r="J873" s="11">
        <v>0.22</v>
      </c>
      <c r="K873" s="22">
        <v>1.29</v>
      </c>
      <c r="L873" s="81"/>
      <c r="M873" s="22">
        <v>0.78618522969287841</v>
      </c>
      <c r="N873" s="22">
        <v>1.0148865130105367</v>
      </c>
      <c r="P873" s="22">
        <v>1.0589501123270988</v>
      </c>
      <c r="Q873" s="22">
        <v>1.0526035373690972</v>
      </c>
      <c r="S873" s="22">
        <v>1.2012183546506632</v>
      </c>
      <c r="T873" s="22">
        <v>1.0857792348054214</v>
      </c>
      <c r="V873" s="22">
        <v>1.0175461342940235</v>
      </c>
      <c r="W873" s="22">
        <v>0.97708584691271883</v>
      </c>
    </row>
    <row r="874" spans="1:23" x14ac:dyDescent="0.35">
      <c r="A874" s="11">
        <v>0.11</v>
      </c>
      <c r="B874" s="24">
        <v>0.75</v>
      </c>
      <c r="D874" s="22">
        <v>3.1179999999999999</v>
      </c>
      <c r="E874" s="22">
        <v>0.32250000000000001</v>
      </c>
      <c r="G874" s="11">
        <v>0.11</v>
      </c>
      <c r="H874" s="22">
        <v>1.18</v>
      </c>
      <c r="I874" s="80"/>
      <c r="J874" s="11">
        <v>0.22</v>
      </c>
      <c r="K874" s="22">
        <v>3.76</v>
      </c>
      <c r="L874" s="81"/>
      <c r="M874" s="22">
        <v>0.71059049606856317</v>
      </c>
      <c r="N874" s="22">
        <v>1.1785294566764368</v>
      </c>
      <c r="P874" s="22">
        <v>1.015820008630413</v>
      </c>
      <c r="Q874" s="22">
        <v>0.88159519633465833</v>
      </c>
      <c r="S874" s="22">
        <v>0.89582385770557937</v>
      </c>
      <c r="T874" s="22">
        <v>0.87179949061256601</v>
      </c>
      <c r="V874" s="22">
        <v>0.82372782299992386</v>
      </c>
      <c r="W874" s="22">
        <v>1.4592085435049109</v>
      </c>
    </row>
    <row r="875" spans="1:23" x14ac:dyDescent="0.35">
      <c r="A875" s="11">
        <v>0.11</v>
      </c>
      <c r="B875" s="24">
        <v>0.32</v>
      </c>
      <c r="D875" s="22">
        <v>0.32300000000000001</v>
      </c>
      <c r="E875" s="22">
        <v>4.1900000000000004</v>
      </c>
      <c r="G875" s="11">
        <v>0.75</v>
      </c>
      <c r="H875" s="22">
        <v>0.22</v>
      </c>
      <c r="I875" s="80"/>
      <c r="J875" s="11">
        <v>0.11</v>
      </c>
      <c r="K875" s="22">
        <v>0.22</v>
      </c>
      <c r="L875" s="81"/>
      <c r="M875" s="22">
        <v>0.69925128602491582</v>
      </c>
      <c r="N875" s="22">
        <v>0.72062947669387223</v>
      </c>
      <c r="P875" s="22">
        <v>1.1159408920865761</v>
      </c>
      <c r="Q875" s="22">
        <v>1.2326123174053487</v>
      </c>
      <c r="S875" s="22">
        <v>1.6839452561551922</v>
      </c>
      <c r="T875" s="22">
        <v>0.49881101167697028</v>
      </c>
      <c r="V875" s="22">
        <v>0.99331884538226112</v>
      </c>
      <c r="W875" s="22">
        <v>1.1144544745347154</v>
      </c>
    </row>
    <row r="876" spans="1:23" x14ac:dyDescent="0.35">
      <c r="A876" s="11">
        <v>0.22</v>
      </c>
      <c r="B876" s="24">
        <v>0.32</v>
      </c>
      <c r="D876" s="22">
        <v>0.53800000000000003</v>
      </c>
      <c r="E876" s="22">
        <v>2.15</v>
      </c>
      <c r="G876" s="11">
        <v>3.44</v>
      </c>
      <c r="H876" s="22">
        <v>0.32</v>
      </c>
      <c r="I876" s="80"/>
      <c r="J876" s="11">
        <v>0.86</v>
      </c>
      <c r="K876" s="22">
        <v>3.01</v>
      </c>
      <c r="L876" s="81"/>
      <c r="M876" s="22">
        <v>0.80296726055747636</v>
      </c>
      <c r="N876" s="22">
        <v>0.61553767800934911</v>
      </c>
      <c r="P876" s="22">
        <v>1.1471544145448622</v>
      </c>
      <c r="Q876" s="22">
        <v>0.60258158727846844</v>
      </c>
      <c r="S876" s="22">
        <v>1.4634504293608417</v>
      </c>
      <c r="T876" s="22">
        <v>0.81438532518689033</v>
      </c>
      <c r="V876" s="22">
        <v>0.84504783724227484</v>
      </c>
      <c r="W876" s="22">
        <v>1.8473294278972183</v>
      </c>
    </row>
    <row r="877" spans="1:23" x14ac:dyDescent="0.35">
      <c r="A877" s="11">
        <v>0.11</v>
      </c>
      <c r="B877" s="24">
        <v>0.54</v>
      </c>
      <c r="D877" s="22">
        <v>0.64500000000000002</v>
      </c>
      <c r="E877" s="22">
        <v>3.23</v>
      </c>
      <c r="G877" s="11">
        <v>1.61</v>
      </c>
      <c r="H877" s="22">
        <v>0.22</v>
      </c>
      <c r="I877" s="80"/>
      <c r="J877" s="11">
        <v>0.22</v>
      </c>
      <c r="K877" s="22">
        <v>1.18</v>
      </c>
      <c r="L877" s="81"/>
      <c r="M877" s="22">
        <v>0.96458880104626221</v>
      </c>
      <c r="N877" s="22">
        <v>1.04596365919296</v>
      </c>
      <c r="P877" s="22">
        <v>1.0199602105712469</v>
      </c>
      <c r="Q877" s="22">
        <v>1.0166017813618469</v>
      </c>
      <c r="S877" s="22">
        <v>1.5569011454260375</v>
      </c>
      <c r="T877" s="22">
        <v>0.91618349083525152</v>
      </c>
      <c r="V877" s="22">
        <v>0.92063697864697369</v>
      </c>
      <c r="W877" s="22">
        <v>0.68272450200844081</v>
      </c>
    </row>
    <row r="878" spans="1:23" x14ac:dyDescent="0.35">
      <c r="A878" s="11">
        <v>0.11</v>
      </c>
      <c r="B878" s="24">
        <v>0.32</v>
      </c>
      <c r="D878" s="22">
        <v>0.32300000000000001</v>
      </c>
      <c r="E878" s="22">
        <v>0.65</v>
      </c>
      <c r="G878" s="11">
        <v>0.32</v>
      </c>
      <c r="H878" s="22">
        <v>0.11</v>
      </c>
      <c r="I878" s="80"/>
      <c r="J878" s="11">
        <v>1.51</v>
      </c>
      <c r="K878" s="22">
        <v>0.75</v>
      </c>
      <c r="L878" s="81"/>
      <c r="M878" s="22">
        <v>1.0923439008713551</v>
      </c>
      <c r="N878" s="22">
        <v>0.67559013440050519</v>
      </c>
      <c r="P878" s="22">
        <v>0.87595318654224563</v>
      </c>
      <c r="Q878" s="22">
        <v>1.2174915798823036</v>
      </c>
      <c r="S878" s="22">
        <v>1.2352189419772159</v>
      </c>
      <c r="T878" s="22">
        <v>0.81438532518689033</v>
      </c>
      <c r="V878" s="22">
        <v>0.88260013505550661</v>
      </c>
      <c r="W878" s="22">
        <v>0.88599130725509867</v>
      </c>
    </row>
    <row r="879" spans="1:23" x14ac:dyDescent="0.35">
      <c r="A879" s="11">
        <v>0.22</v>
      </c>
      <c r="B879" s="24">
        <v>0.97</v>
      </c>
      <c r="D879" s="22">
        <v>0.53800000000000003</v>
      </c>
      <c r="E879" s="22">
        <v>0.43</v>
      </c>
      <c r="G879" s="11">
        <v>0.22</v>
      </c>
      <c r="H879" s="22">
        <v>1.08</v>
      </c>
      <c r="I879" s="80"/>
      <c r="J879" s="11">
        <v>0.32</v>
      </c>
      <c r="K879" s="22">
        <v>0.43</v>
      </c>
      <c r="L879" s="81"/>
      <c r="M879" s="22">
        <v>1.1907682440502134</v>
      </c>
      <c r="N879" s="22">
        <v>1.0208917586496522</v>
      </c>
      <c r="P879" s="22">
        <v>0.69353228885350826</v>
      </c>
      <c r="Q879" s="22">
        <v>1.2776145124144116</v>
      </c>
      <c r="S879" s="22">
        <v>1.0688807393077935</v>
      </c>
      <c r="T879" s="22">
        <v>1.0587009227429574</v>
      </c>
      <c r="V879" s="22">
        <v>0.88841468439432969</v>
      </c>
      <c r="W879" s="22">
        <v>1.126568110127484</v>
      </c>
    </row>
    <row r="880" spans="1:23" x14ac:dyDescent="0.35">
      <c r="A880" s="11">
        <v>2.15</v>
      </c>
      <c r="B880" s="24">
        <v>0.11</v>
      </c>
      <c r="D880" s="22">
        <v>0.32300000000000001</v>
      </c>
      <c r="E880" s="22">
        <v>0.54</v>
      </c>
      <c r="G880" s="11">
        <v>0.22</v>
      </c>
      <c r="H880" s="22">
        <v>0.43</v>
      </c>
      <c r="I880" s="80"/>
      <c r="J880" s="11">
        <v>0.54</v>
      </c>
      <c r="K880" s="22">
        <v>0.11</v>
      </c>
      <c r="L880" s="81"/>
      <c r="M880" s="22">
        <v>0.85996568971021004</v>
      </c>
      <c r="N880" s="22">
        <v>0.88577373176955121</v>
      </c>
      <c r="P880" s="22">
        <v>1.607976891437666</v>
      </c>
      <c r="Q880" s="22">
        <v>0.84271329984682808</v>
      </c>
      <c r="S880" s="22">
        <v>1.1604990883913187</v>
      </c>
      <c r="T880" s="22">
        <v>0.77366605892754581</v>
      </c>
      <c r="V880" s="22">
        <v>0.75104595626463644</v>
      </c>
      <c r="W880" s="22">
        <v>0.9933181186070289</v>
      </c>
    </row>
    <row r="881" spans="1:23" x14ac:dyDescent="0.35">
      <c r="A881" s="11">
        <v>0.86</v>
      </c>
      <c r="B881" s="24">
        <v>0.75</v>
      </c>
      <c r="D881" s="22">
        <v>3.01</v>
      </c>
      <c r="E881" s="22">
        <v>0.32</v>
      </c>
      <c r="G881" s="11">
        <v>0.32</v>
      </c>
      <c r="H881" s="22">
        <v>0.32</v>
      </c>
      <c r="I881" s="80"/>
      <c r="J881" s="11">
        <v>1.72</v>
      </c>
      <c r="K881" s="22">
        <v>0.32</v>
      </c>
      <c r="L881" s="81"/>
      <c r="M881" s="22">
        <v>0.74838786288072079</v>
      </c>
      <c r="N881" s="22">
        <v>0.70306413319945904</v>
      </c>
      <c r="P881" s="22">
        <v>1.0769509903307239</v>
      </c>
      <c r="Q881" s="22">
        <v>1.1170466806220753</v>
      </c>
      <c r="S881" s="22">
        <v>0.86874554564311524</v>
      </c>
      <c r="T881" s="22">
        <v>0.59714803969328722</v>
      </c>
      <c r="V881" s="22">
        <v>1.120512112169014</v>
      </c>
      <c r="W881" s="22">
        <v>1.1064594750434882</v>
      </c>
    </row>
    <row r="882" spans="1:23" x14ac:dyDescent="0.35">
      <c r="A882" s="11">
        <v>0.54</v>
      </c>
      <c r="B882" s="24">
        <v>0.22</v>
      </c>
      <c r="D882" s="22">
        <v>1.3979999999999999</v>
      </c>
      <c r="E882" s="22">
        <v>1.94</v>
      </c>
      <c r="G882" s="11">
        <v>0.65</v>
      </c>
      <c r="H882" s="22">
        <v>0.11</v>
      </c>
      <c r="I882" s="80"/>
      <c r="J882" s="11">
        <v>0.22</v>
      </c>
      <c r="K882" s="22">
        <v>0.97</v>
      </c>
      <c r="L882" s="81"/>
      <c r="M882" s="22">
        <v>0.96504236944800814</v>
      </c>
      <c r="N882" s="22">
        <v>0.74570137723717989</v>
      </c>
      <c r="P882" s="22">
        <v>0.9627174185197187</v>
      </c>
      <c r="Q882" s="22">
        <v>0.72858773330384452</v>
      </c>
      <c r="S882" s="22">
        <v>1.1843198591530353</v>
      </c>
      <c r="T882" s="22">
        <v>0.75330642579787355</v>
      </c>
      <c r="V882" s="22">
        <v>0.77527324517639884</v>
      </c>
      <c r="W882" s="22">
        <v>1.0255403892837935</v>
      </c>
    </row>
    <row r="883" spans="1:23" x14ac:dyDescent="0.35">
      <c r="A883" s="11">
        <v>0.75</v>
      </c>
      <c r="B883" s="24">
        <v>2.15</v>
      </c>
      <c r="D883" s="22">
        <v>1.075</v>
      </c>
      <c r="E883" s="22">
        <v>0.54</v>
      </c>
      <c r="G883" s="11">
        <v>1.4</v>
      </c>
      <c r="H883" s="22">
        <v>0.11</v>
      </c>
      <c r="I883" s="80"/>
      <c r="J883" s="11">
        <v>0.11</v>
      </c>
      <c r="K883" s="22">
        <v>2.2599999999999998</v>
      </c>
      <c r="L883" s="81"/>
      <c r="M883" s="22">
        <v>0.76804249362304267</v>
      </c>
      <c r="N883" s="22">
        <v>0.75065570488945021</v>
      </c>
      <c r="P883" s="22">
        <v>0.97434598571006059</v>
      </c>
      <c r="Q883" s="22">
        <v>0.64458483601212735</v>
      </c>
      <c r="S883" s="22">
        <v>1.3767183922284381</v>
      </c>
      <c r="T883" s="22">
        <v>0.69222752640885676</v>
      </c>
      <c r="V883" s="22">
        <v>1.2113644455881232</v>
      </c>
      <c r="W883" s="22">
        <v>0.95285857572718158</v>
      </c>
    </row>
    <row r="884" spans="1:23" x14ac:dyDescent="0.35">
      <c r="A884" s="11">
        <v>0.11</v>
      </c>
      <c r="B884" s="24">
        <v>0.22</v>
      </c>
      <c r="D884" s="22">
        <v>0.32300000000000001</v>
      </c>
      <c r="E884" s="22">
        <v>0.43</v>
      </c>
      <c r="G884" s="11">
        <v>0.43</v>
      </c>
      <c r="H884" s="22">
        <v>0.54</v>
      </c>
      <c r="I884" s="80"/>
      <c r="J884" s="11">
        <v>1.61</v>
      </c>
      <c r="K884" s="22">
        <v>2.8</v>
      </c>
      <c r="L884" s="81"/>
      <c r="M884" s="22">
        <v>1.1425388039979003</v>
      </c>
      <c r="N884" s="22">
        <v>0.91024510774894729</v>
      </c>
      <c r="P884" s="22">
        <v>0.85194001528540964</v>
      </c>
      <c r="Q884" s="22">
        <v>1.4140611676818904</v>
      </c>
      <c r="S884" s="22">
        <v>1.1045100972847199</v>
      </c>
      <c r="T884" s="22">
        <v>0.83474495831656259</v>
      </c>
      <c r="V884" s="22">
        <v>0.88017740616433027</v>
      </c>
      <c r="W884" s="22">
        <v>1.0761753860615664</v>
      </c>
    </row>
    <row r="885" spans="1:23" x14ac:dyDescent="0.35">
      <c r="A885" s="11">
        <v>0.11</v>
      </c>
      <c r="B885" s="24">
        <v>0.11</v>
      </c>
      <c r="D885" s="22">
        <v>0.215</v>
      </c>
      <c r="E885" s="22">
        <v>0.22</v>
      </c>
      <c r="G885" s="11">
        <v>0.65</v>
      </c>
      <c r="H885" s="22">
        <v>2.69</v>
      </c>
      <c r="I885" s="80"/>
      <c r="J885" s="11">
        <v>5.05</v>
      </c>
      <c r="K885" s="22">
        <v>1.18</v>
      </c>
      <c r="L885" s="81"/>
      <c r="M885" s="22">
        <v>0.83653132228667226</v>
      </c>
      <c r="N885" s="22">
        <v>0.82572127537839524</v>
      </c>
      <c r="P885" s="22">
        <v>1.4279681114014144</v>
      </c>
      <c r="Q885" s="22">
        <v>0.54857895326759298</v>
      </c>
      <c r="S885" s="22">
        <v>1.7881865777791144</v>
      </c>
      <c r="T885" s="22">
        <v>1.2777705752182309</v>
      </c>
      <c r="V885" s="22">
        <v>1.2949485923337039</v>
      </c>
      <c r="W885" s="22">
        <v>1.0262672074193595</v>
      </c>
    </row>
    <row r="886" spans="1:23" x14ac:dyDescent="0.35">
      <c r="A886" s="11">
        <v>0.22</v>
      </c>
      <c r="B886" s="24">
        <v>1.51</v>
      </c>
      <c r="D886" s="22">
        <v>0.215</v>
      </c>
      <c r="E886" s="22">
        <v>0.43</v>
      </c>
      <c r="G886" s="11">
        <v>0.43</v>
      </c>
      <c r="H886" s="22">
        <v>0.43</v>
      </c>
      <c r="I886" s="80"/>
      <c r="J886" s="11">
        <v>0.32</v>
      </c>
      <c r="K886" s="22">
        <v>3.23</v>
      </c>
      <c r="L886" s="81"/>
      <c r="M886" s="22">
        <v>0.96761259039123493</v>
      </c>
      <c r="N886" s="22">
        <v>0.69060324849829413</v>
      </c>
      <c r="P886" s="22">
        <v>0.61792860123828264</v>
      </c>
      <c r="Q886" s="22">
        <v>0.84847358080798796</v>
      </c>
      <c r="S886" s="22">
        <v>1.1503192718264825</v>
      </c>
      <c r="T886" s="22">
        <v>0.67695780156160257</v>
      </c>
      <c r="V886" s="22">
        <v>0.60568222279406159</v>
      </c>
      <c r="W886" s="22">
        <v>1.1573367445331164</v>
      </c>
    </row>
    <row r="887" spans="1:23" x14ac:dyDescent="0.35">
      <c r="A887" s="11">
        <v>1.18</v>
      </c>
      <c r="B887" s="24">
        <v>2.58</v>
      </c>
      <c r="D887" s="22">
        <v>0.215</v>
      </c>
      <c r="E887" s="22">
        <v>0.97</v>
      </c>
      <c r="G887" s="11">
        <v>1.61</v>
      </c>
      <c r="H887" s="22">
        <v>0.54</v>
      </c>
      <c r="I887" s="80"/>
      <c r="J887" s="11">
        <v>0.86</v>
      </c>
      <c r="K887" s="22">
        <v>1.72</v>
      </c>
      <c r="L887" s="81"/>
      <c r="M887" s="22">
        <v>0.90713680349178272</v>
      </c>
      <c r="N887" s="22">
        <v>1.2060034554753907</v>
      </c>
      <c r="P887" s="22">
        <v>0.81593825927815933</v>
      </c>
      <c r="Q887" s="22">
        <v>0.95647884882973888</v>
      </c>
      <c r="S887" s="22">
        <v>1.5051876772766701</v>
      </c>
      <c r="T887" s="22">
        <v>0.66779596665325003</v>
      </c>
      <c r="V887" s="22">
        <v>1.0902280010293108</v>
      </c>
      <c r="W887" s="22">
        <v>1.1037944752130791</v>
      </c>
    </row>
    <row r="888" spans="1:23" x14ac:dyDescent="0.35">
      <c r="A888" s="11">
        <v>0.11</v>
      </c>
      <c r="B888" s="24">
        <v>0.22</v>
      </c>
      <c r="D888" s="22">
        <v>0.43</v>
      </c>
      <c r="E888" s="22">
        <v>0.43</v>
      </c>
      <c r="G888" s="11">
        <v>2.8</v>
      </c>
      <c r="H888" s="22">
        <v>1.18</v>
      </c>
      <c r="I888" s="80"/>
      <c r="J888" s="11">
        <v>0.22</v>
      </c>
      <c r="K888" s="22">
        <v>0.22</v>
      </c>
      <c r="L888" s="81"/>
      <c r="M888" s="22">
        <v>1.3312232591241913</v>
      </c>
      <c r="N888" s="22">
        <v>1.1459509990842347</v>
      </c>
      <c r="P888" s="22">
        <v>1.139954063343412</v>
      </c>
      <c r="Q888" s="22">
        <v>0.8905956353364709</v>
      </c>
      <c r="S888" s="22">
        <v>1.8910027250839592</v>
      </c>
      <c r="T888" s="22">
        <v>0.74597695787119156</v>
      </c>
      <c r="V888" s="22">
        <v>0.61779586724994284</v>
      </c>
      <c r="W888" s="22">
        <v>1.2355908304624017</v>
      </c>
    </row>
    <row r="889" spans="1:23" x14ac:dyDescent="0.35">
      <c r="A889" s="11">
        <v>0.11</v>
      </c>
      <c r="B889" s="24">
        <v>0.11</v>
      </c>
      <c r="D889" s="22">
        <v>0.53800000000000003</v>
      </c>
      <c r="E889" s="22">
        <v>0.22</v>
      </c>
      <c r="G889" s="11">
        <v>0.86</v>
      </c>
      <c r="H889" s="22">
        <v>2.2599999999999998</v>
      </c>
      <c r="I889" s="80"/>
      <c r="J889" s="11">
        <v>0.65</v>
      </c>
      <c r="K889" s="22">
        <v>0.86</v>
      </c>
      <c r="L889" s="81"/>
      <c r="M889" s="22">
        <v>0.92225575021664574</v>
      </c>
      <c r="N889" s="22">
        <v>0.80575383362833586</v>
      </c>
      <c r="P889" s="22">
        <v>0.62152877683900765</v>
      </c>
      <c r="Q889" s="22">
        <v>0.69258597729659421</v>
      </c>
      <c r="S889" s="22">
        <v>1.2775669788869342</v>
      </c>
      <c r="T889" s="22">
        <v>0.98784939945169803</v>
      </c>
      <c r="V889" s="22">
        <v>1.4456423293648664</v>
      </c>
      <c r="W889" s="22">
        <v>1.0781135677564093</v>
      </c>
    </row>
    <row r="890" spans="1:23" x14ac:dyDescent="0.35">
      <c r="A890" s="11">
        <v>0.43</v>
      </c>
      <c r="B890" s="24">
        <v>0.11</v>
      </c>
      <c r="D890" s="22">
        <v>0.32300000000000001</v>
      </c>
      <c r="E890" s="22">
        <v>0.43</v>
      </c>
      <c r="G890" s="11">
        <v>0.54</v>
      </c>
      <c r="H890" s="22">
        <v>0.75</v>
      </c>
      <c r="I890" s="80"/>
      <c r="J890" s="11">
        <v>0.11</v>
      </c>
      <c r="K890" s="22">
        <v>2.9</v>
      </c>
      <c r="L890" s="81"/>
      <c r="M890" s="22">
        <v>0.9928612314217562</v>
      </c>
      <c r="N890" s="22">
        <v>0.79569504718281725</v>
      </c>
      <c r="P890" s="22">
        <v>1.3799777706437497</v>
      </c>
      <c r="Q890" s="22">
        <v>0.81859212332197029</v>
      </c>
      <c r="S890" s="22">
        <v>0.94875890384272721</v>
      </c>
      <c r="T890" s="22">
        <v>0.71258715953852902</v>
      </c>
      <c r="V890" s="22">
        <v>1.5505464903527977</v>
      </c>
      <c r="W890" s="22">
        <v>0.94026039471070233</v>
      </c>
    </row>
    <row r="891" spans="1:23" x14ac:dyDescent="0.35">
      <c r="A891" s="11">
        <v>0.11</v>
      </c>
      <c r="B891" s="24">
        <v>0.32</v>
      </c>
      <c r="D891" s="22">
        <v>0.215</v>
      </c>
      <c r="E891" s="22">
        <v>0.22</v>
      </c>
      <c r="G891" s="11">
        <v>0.11</v>
      </c>
      <c r="H891" s="22">
        <v>0.43</v>
      </c>
      <c r="I891" s="80"/>
      <c r="J891" s="11">
        <v>0.43</v>
      </c>
      <c r="K891" s="22">
        <v>0.43</v>
      </c>
      <c r="L891" s="81"/>
      <c r="M891" s="22">
        <v>1.1188020576398654</v>
      </c>
      <c r="N891" s="22">
        <v>0.62304423505824369</v>
      </c>
      <c r="P891" s="22">
        <v>0.38391718719115558</v>
      </c>
      <c r="Q891" s="22">
        <v>1.0706044153727223</v>
      </c>
      <c r="S891" s="22">
        <v>1.5473321178550916</v>
      </c>
      <c r="T891" s="22">
        <v>0.64132844358467611</v>
      </c>
      <c r="V891" s="22">
        <v>1.229534912271945</v>
      </c>
      <c r="W891" s="22">
        <v>1.3082726440190138</v>
      </c>
    </row>
    <row r="892" spans="1:23" x14ac:dyDescent="0.35">
      <c r="A892" s="11">
        <v>0.43</v>
      </c>
      <c r="B892" s="24">
        <v>1.08</v>
      </c>
      <c r="D892" s="22">
        <v>0.32300000000000001</v>
      </c>
      <c r="E892" s="22">
        <v>0.65</v>
      </c>
      <c r="G892" s="11">
        <v>1.4</v>
      </c>
      <c r="H892" s="22">
        <v>0.54</v>
      </c>
      <c r="I892" s="80"/>
      <c r="J892" s="11">
        <v>0.54</v>
      </c>
      <c r="K892" s="22">
        <v>0.75</v>
      </c>
      <c r="L892" s="81"/>
      <c r="M892" s="22">
        <v>0.80130417641774143</v>
      </c>
      <c r="N892" s="22">
        <v>1.1839341777516408</v>
      </c>
      <c r="P892" s="22">
        <v>0.50391103996332087</v>
      </c>
      <c r="Q892" s="22">
        <v>0.88159519633465833</v>
      </c>
      <c r="S892" s="22">
        <v>1.6772265772224004</v>
      </c>
      <c r="T892" s="22">
        <v>0.6433644068976434</v>
      </c>
      <c r="V892" s="22">
        <v>1.7104465971704299</v>
      </c>
      <c r="W892" s="22">
        <v>0.92402812301639226</v>
      </c>
    </row>
    <row r="893" spans="1:23" x14ac:dyDescent="0.35">
      <c r="A893" s="11">
        <v>0.65</v>
      </c>
      <c r="B893" s="24">
        <v>0.54</v>
      </c>
      <c r="D893" s="22">
        <v>1.29</v>
      </c>
      <c r="E893" s="22">
        <v>0.43</v>
      </c>
      <c r="G893" s="11">
        <v>0.97</v>
      </c>
      <c r="H893" s="22">
        <v>0.32</v>
      </c>
      <c r="I893" s="80"/>
      <c r="J893" s="11">
        <v>0.11</v>
      </c>
      <c r="K893" s="22">
        <v>0.11</v>
      </c>
      <c r="L893" s="81"/>
      <c r="M893" s="22">
        <v>0.76607703054881049</v>
      </c>
      <c r="N893" s="22">
        <v>0.70936964112053047</v>
      </c>
      <c r="P893" s="22">
        <v>0.75894747951868213</v>
      </c>
      <c r="Q893" s="22">
        <v>0.90247621481886342</v>
      </c>
      <c r="S893" s="22">
        <v>1.1672177673241104</v>
      </c>
      <c r="T893" s="22">
        <v>0.73966547160099305</v>
      </c>
      <c r="V893" s="22">
        <v>0.89640968973521118</v>
      </c>
      <c r="W893" s="22">
        <v>1.3809544575756256</v>
      </c>
    </row>
    <row r="894" spans="1:23" x14ac:dyDescent="0.35">
      <c r="A894" s="11">
        <v>0.22</v>
      </c>
      <c r="B894" s="24">
        <v>0.11</v>
      </c>
      <c r="D894" s="22">
        <v>0.43</v>
      </c>
      <c r="E894" s="22">
        <v>0.65</v>
      </c>
      <c r="G894" s="11">
        <v>0.43</v>
      </c>
      <c r="H894" s="22">
        <v>0.65</v>
      </c>
      <c r="I894" s="80"/>
      <c r="J894" s="11">
        <v>0.43</v>
      </c>
      <c r="K894" s="22">
        <v>0.22</v>
      </c>
      <c r="L894" s="81"/>
      <c r="M894" s="22">
        <v>1.3248733014997487</v>
      </c>
      <c r="N894" s="22">
        <v>1.0594754618809699</v>
      </c>
      <c r="P894" s="22">
        <v>1.0409492343234736</v>
      </c>
      <c r="Q894" s="22">
        <v>1.0094014301603969</v>
      </c>
      <c r="S894" s="22">
        <v>1.1248697304143922</v>
      </c>
      <c r="T894" s="22">
        <v>0.69222752640885676</v>
      </c>
      <c r="V894" s="22">
        <v>1.562660134808679</v>
      </c>
      <c r="W894" s="22">
        <v>1.4657499067250062</v>
      </c>
    </row>
    <row r="895" spans="1:23" x14ac:dyDescent="0.35">
      <c r="A895" s="11">
        <v>0.11</v>
      </c>
      <c r="B895" s="24">
        <v>0.11</v>
      </c>
      <c r="D895" s="22">
        <v>0.215</v>
      </c>
      <c r="E895" s="22">
        <v>0.43</v>
      </c>
      <c r="G895" s="11">
        <v>0.86</v>
      </c>
      <c r="H895" s="22">
        <v>1.29</v>
      </c>
      <c r="I895" s="80"/>
      <c r="J895" s="11">
        <v>2.8</v>
      </c>
      <c r="K895" s="22">
        <v>0.11</v>
      </c>
      <c r="L895" s="81"/>
      <c r="M895" s="22">
        <v>1.4929959890802256</v>
      </c>
      <c r="N895" s="22">
        <v>0.82572127537839524</v>
      </c>
      <c r="P895" s="22">
        <v>1.2839610873724132</v>
      </c>
      <c r="Q895" s="22">
        <v>0.81859212332197029</v>
      </c>
      <c r="S895" s="22">
        <v>1.0204248124591735</v>
      </c>
      <c r="T895" s="22">
        <v>0.79402569205721807</v>
      </c>
      <c r="V895" s="22">
        <v>0.80240780875757278</v>
      </c>
      <c r="W895" s="22">
        <v>0.89640903386487969</v>
      </c>
    </row>
    <row r="896" spans="1:23" x14ac:dyDescent="0.35">
      <c r="A896" s="11">
        <v>0.22</v>
      </c>
      <c r="B896" s="24">
        <v>0.11</v>
      </c>
      <c r="D896" s="22">
        <v>0.64500000000000002</v>
      </c>
      <c r="E896" s="22">
        <v>0.65</v>
      </c>
      <c r="G896" s="11">
        <v>0.22</v>
      </c>
      <c r="H896" s="22">
        <v>0.11</v>
      </c>
      <c r="I896" s="80"/>
      <c r="J896" s="11">
        <v>0.11</v>
      </c>
      <c r="K896" s="22">
        <v>0.11</v>
      </c>
      <c r="L896" s="81"/>
      <c r="M896" s="22">
        <v>1.1993860436833854</v>
      </c>
      <c r="N896" s="22">
        <v>0.57530253222727468</v>
      </c>
      <c r="P896" s="22">
        <v>1.6379663541917053</v>
      </c>
      <c r="Q896" s="22">
        <v>0.82471242184320293</v>
      </c>
      <c r="S896" s="22">
        <v>0.8042055086220542</v>
      </c>
      <c r="T896" s="22">
        <v>0.79402569205721807</v>
      </c>
      <c r="V896" s="22">
        <v>1.5263192014410354</v>
      </c>
      <c r="W896" s="22">
        <v>0.8479544914938052</v>
      </c>
    </row>
    <row r="897" spans="1:23" x14ac:dyDescent="0.35">
      <c r="A897" s="11">
        <v>0.54</v>
      </c>
      <c r="B897" s="24">
        <v>0.22</v>
      </c>
      <c r="D897" s="22">
        <v>0.96799999999999997</v>
      </c>
      <c r="E897" s="22">
        <v>0.22</v>
      </c>
      <c r="G897" s="11">
        <v>0.43</v>
      </c>
      <c r="H897" s="22">
        <v>1.51</v>
      </c>
      <c r="I897" s="80"/>
      <c r="J897" s="11">
        <v>0.32</v>
      </c>
      <c r="K897" s="22">
        <v>0.43</v>
      </c>
      <c r="L897" s="81"/>
      <c r="M897" s="22">
        <v>0.89201785676691969</v>
      </c>
      <c r="N897" s="22">
        <v>0.60052456391156017</v>
      </c>
      <c r="P897" s="22">
        <v>0.86792479495262886</v>
      </c>
      <c r="Q897" s="22">
        <v>0.85963412517023563</v>
      </c>
      <c r="S897" s="22">
        <v>1.1452293635440645</v>
      </c>
      <c r="T897" s="22">
        <v>1.0965698403641477</v>
      </c>
      <c r="V897" s="22">
        <v>0.6621318059584681</v>
      </c>
      <c r="W897" s="22">
        <v>1.090227203349178</v>
      </c>
    </row>
    <row r="898" spans="1:23" x14ac:dyDescent="0.35">
      <c r="A898" s="11">
        <v>0.11</v>
      </c>
      <c r="B898" s="24">
        <v>0.22</v>
      </c>
      <c r="D898" s="22">
        <v>0.215</v>
      </c>
      <c r="E898" s="22">
        <v>2.8</v>
      </c>
      <c r="G898" s="11">
        <v>0.22</v>
      </c>
      <c r="H898" s="22">
        <v>0.11</v>
      </c>
      <c r="I898" s="80"/>
      <c r="J898" s="11">
        <v>0.97</v>
      </c>
      <c r="K898" s="22">
        <v>0.11</v>
      </c>
      <c r="L898" s="81"/>
      <c r="M898" s="22">
        <v>1.3002294183382219</v>
      </c>
      <c r="N898" s="22">
        <v>1.0723867400050686</v>
      </c>
      <c r="P898" s="22">
        <v>1.1219531853397868</v>
      </c>
      <c r="Q898" s="22">
        <v>0.93739791814589624</v>
      </c>
      <c r="S898" s="22">
        <v>1.0485211061781212</v>
      </c>
      <c r="T898" s="22">
        <v>0.73294679266820129</v>
      </c>
      <c r="V898" s="22">
        <v>1.0928930028096049</v>
      </c>
      <c r="W898" s="22">
        <v>0.65413632200950689</v>
      </c>
    </row>
    <row r="899" spans="1:23" x14ac:dyDescent="0.35">
      <c r="A899" s="11">
        <v>0.32</v>
      </c>
      <c r="B899" s="24">
        <v>0.32</v>
      </c>
      <c r="D899" s="22">
        <v>1.1830000000000001</v>
      </c>
      <c r="E899" s="22">
        <v>0.22</v>
      </c>
      <c r="G899" s="11">
        <v>0.75</v>
      </c>
      <c r="H899" s="22">
        <v>0.22</v>
      </c>
      <c r="I899" s="80"/>
      <c r="J899" s="11">
        <v>1.18</v>
      </c>
      <c r="K899" s="22">
        <v>0.54</v>
      </c>
      <c r="L899" s="81"/>
      <c r="M899" s="22">
        <v>1.2548725781636327</v>
      </c>
      <c r="N899" s="22">
        <v>0.81070816128060619</v>
      </c>
      <c r="P899" s="22">
        <v>0.67848355484247769</v>
      </c>
      <c r="Q899" s="22">
        <v>0.90859651334009606</v>
      </c>
      <c r="S899" s="22">
        <v>1.6869992011246433</v>
      </c>
      <c r="T899" s="22">
        <v>0.70240734297369289</v>
      </c>
      <c r="V899" s="22">
        <v>1.5020919125292729</v>
      </c>
      <c r="W899" s="22">
        <v>0.89156357962777222</v>
      </c>
    </row>
    <row r="900" spans="1:23" x14ac:dyDescent="0.35">
      <c r="A900" s="11">
        <v>0.43</v>
      </c>
      <c r="B900" s="24">
        <v>0.22</v>
      </c>
      <c r="D900" s="22">
        <v>1.613</v>
      </c>
      <c r="E900" s="22">
        <v>2.9</v>
      </c>
      <c r="G900" s="11">
        <v>0.86</v>
      </c>
      <c r="H900" s="22">
        <v>1.61</v>
      </c>
      <c r="I900" s="80"/>
      <c r="J900" s="11">
        <v>0.22</v>
      </c>
      <c r="K900" s="22">
        <v>0.22</v>
      </c>
      <c r="L900" s="81"/>
      <c r="M900" s="22">
        <v>1.0191681987230179</v>
      </c>
      <c r="N900" s="22">
        <v>0.94582618816070729</v>
      </c>
      <c r="P900" s="22">
        <v>0.95515704975819615</v>
      </c>
      <c r="Q900" s="22">
        <v>0.74658861130746967</v>
      </c>
      <c r="S900" s="22">
        <v>1.4886963744416355</v>
      </c>
      <c r="T900" s="22">
        <v>0.89847061001243678</v>
      </c>
      <c r="V900" s="22">
        <v>1.8897285351174722</v>
      </c>
      <c r="W900" s="22">
        <v>0.92063630505041705</v>
      </c>
    </row>
    <row r="901" spans="1:23" x14ac:dyDescent="0.35">
      <c r="A901" s="11">
        <v>0.43</v>
      </c>
      <c r="B901" s="24">
        <v>0.22</v>
      </c>
      <c r="D901" s="22">
        <v>0.43</v>
      </c>
      <c r="E901" s="22">
        <v>0.75</v>
      </c>
      <c r="G901" s="11">
        <v>1.4</v>
      </c>
      <c r="H901" s="22">
        <v>0.43</v>
      </c>
      <c r="I901" s="80"/>
      <c r="J901" s="11">
        <v>1.4</v>
      </c>
      <c r="K901" s="22">
        <v>0.11</v>
      </c>
      <c r="L901" s="81"/>
      <c r="M901" s="22">
        <v>0.9848481896575787</v>
      </c>
      <c r="N901" s="22">
        <v>1.3577860390040375</v>
      </c>
      <c r="P901" s="22">
        <v>0.7889369422727216</v>
      </c>
      <c r="Q901" s="22">
        <v>1.4846246094561009</v>
      </c>
      <c r="S901" s="22">
        <v>1.7806535135211354</v>
      </c>
      <c r="T901" s="22">
        <v>0.61078899389016772</v>
      </c>
      <c r="V901" s="22">
        <v>0.905616059521681</v>
      </c>
      <c r="W901" s="22">
        <v>0.67836359319504413</v>
      </c>
    </row>
    <row r="902" spans="1:23" x14ac:dyDescent="0.35">
      <c r="A902" s="11">
        <v>0.54</v>
      </c>
      <c r="B902" s="24">
        <v>0.11</v>
      </c>
      <c r="D902" s="22">
        <v>4.9450000000000003</v>
      </c>
      <c r="E902" s="22">
        <v>0.32</v>
      </c>
      <c r="G902" s="11">
        <v>0.11</v>
      </c>
      <c r="H902" s="22">
        <v>0.43</v>
      </c>
      <c r="I902" s="80"/>
      <c r="J902" s="11">
        <v>0.11</v>
      </c>
      <c r="K902" s="22">
        <v>1.72</v>
      </c>
      <c r="L902" s="81"/>
      <c r="M902" s="22">
        <v>1.1420852355961544</v>
      </c>
      <c r="N902" s="22">
        <v>1.0058786445518633</v>
      </c>
      <c r="P902" s="22">
        <v>0.9388122525309045</v>
      </c>
      <c r="Q902" s="22">
        <v>1.1426079273872229</v>
      </c>
      <c r="S902" s="22">
        <v>1.0994201890023019</v>
      </c>
      <c r="T902" s="22">
        <v>0.67695780156160257</v>
      </c>
      <c r="V902" s="22">
        <v>1.8170466683821849</v>
      </c>
      <c r="W902" s="22">
        <v>0.82227358403713557</v>
      </c>
    </row>
    <row r="903" spans="1:23" x14ac:dyDescent="0.35">
      <c r="A903" s="11">
        <v>0.97</v>
      </c>
      <c r="B903" s="24">
        <v>0.43</v>
      </c>
      <c r="D903" s="22">
        <v>0.215</v>
      </c>
      <c r="E903" s="22">
        <v>0.54</v>
      </c>
      <c r="G903" s="11">
        <v>0.11</v>
      </c>
      <c r="H903" s="22">
        <v>0.86</v>
      </c>
      <c r="I903" s="80"/>
      <c r="J903" s="11">
        <v>1.4</v>
      </c>
      <c r="K903" s="22">
        <v>0.43</v>
      </c>
      <c r="L903" s="81"/>
      <c r="M903" s="22">
        <v>0.75216759956193646</v>
      </c>
      <c r="N903" s="22">
        <v>1.1285357867307995</v>
      </c>
      <c r="P903" s="22">
        <v>0.85194001528540964</v>
      </c>
      <c r="Q903" s="22">
        <v>0.87259475733284575</v>
      </c>
      <c r="S903" s="22">
        <v>1.2215779877803354</v>
      </c>
      <c r="T903" s="22">
        <v>0.68204770984402063</v>
      </c>
      <c r="V903" s="22">
        <v>1.289618588773116</v>
      </c>
      <c r="W903" s="22">
        <v>0.70259086438058138</v>
      </c>
    </row>
    <row r="904" spans="1:23" x14ac:dyDescent="0.35">
      <c r="A904" s="11">
        <v>3.98</v>
      </c>
      <c r="B904" s="24">
        <v>1.51</v>
      </c>
      <c r="D904" s="22">
        <v>2.6880000000000002</v>
      </c>
      <c r="E904" s="22">
        <v>0.22</v>
      </c>
      <c r="G904" s="11">
        <v>2.9</v>
      </c>
      <c r="H904" s="22">
        <v>0.11</v>
      </c>
      <c r="I904" s="80"/>
      <c r="J904" s="11">
        <v>0.32</v>
      </c>
      <c r="K904" s="22">
        <v>0.11</v>
      </c>
      <c r="L904" s="81"/>
      <c r="M904" s="22">
        <v>1.1508542246965752</v>
      </c>
      <c r="N904" s="22">
        <v>0.92330651701402378</v>
      </c>
      <c r="P904" s="22">
        <v>0.99738710955470078</v>
      </c>
      <c r="Q904" s="22">
        <v>1.3946202194379751</v>
      </c>
      <c r="S904" s="22">
        <v>1.2848964468136161</v>
      </c>
      <c r="T904" s="22">
        <v>0.79402569205721807</v>
      </c>
      <c r="V904" s="22">
        <v>1.356728179058698</v>
      </c>
      <c r="W904" s="22">
        <v>0.70259086438058138</v>
      </c>
    </row>
    <row r="905" spans="1:23" x14ac:dyDescent="0.35">
      <c r="A905" s="11">
        <v>0.43</v>
      </c>
      <c r="B905" s="24">
        <v>0.54</v>
      </c>
      <c r="D905" s="22">
        <v>0.86</v>
      </c>
      <c r="E905" s="22">
        <v>1.08</v>
      </c>
      <c r="G905" s="11">
        <v>0.43</v>
      </c>
      <c r="H905" s="22">
        <v>0.43</v>
      </c>
      <c r="I905" s="80"/>
      <c r="J905" s="11">
        <v>0.11</v>
      </c>
      <c r="K905" s="22">
        <v>0.54</v>
      </c>
      <c r="L905" s="81"/>
      <c r="M905" s="22">
        <v>0.92225575021664574</v>
      </c>
      <c r="N905" s="22">
        <v>0.9157999599651292</v>
      </c>
      <c r="P905" s="22">
        <v>1.1129527463379743</v>
      </c>
      <c r="Q905" s="22">
        <v>0.96259914735097152</v>
      </c>
      <c r="S905" s="22">
        <v>1.5982312006792723</v>
      </c>
      <c r="T905" s="22">
        <v>0.70749725125611096</v>
      </c>
      <c r="V905" s="22">
        <v>1.356728179058698</v>
      </c>
      <c r="W905" s="22">
        <v>0.70743631861768885</v>
      </c>
    </row>
    <row r="906" spans="1:23" x14ac:dyDescent="0.35">
      <c r="A906" s="11">
        <v>0.11</v>
      </c>
      <c r="B906" s="24">
        <v>0.11</v>
      </c>
      <c r="D906" s="22">
        <v>0.215</v>
      </c>
      <c r="E906" s="22">
        <v>0.65</v>
      </c>
      <c r="G906" s="11">
        <v>0.75</v>
      </c>
      <c r="H906" s="22">
        <v>1.4</v>
      </c>
      <c r="I906" s="80"/>
      <c r="J906" s="11">
        <v>0.75</v>
      </c>
      <c r="K906" s="22">
        <v>1.08</v>
      </c>
      <c r="L906" s="81"/>
      <c r="M906" s="22">
        <v>0.83154206986746748</v>
      </c>
      <c r="N906" s="22">
        <v>0.75065570488945021</v>
      </c>
      <c r="P906" s="22">
        <v>0.79793738127453417</v>
      </c>
      <c r="Q906" s="22">
        <v>0.89671593385770354</v>
      </c>
      <c r="S906" s="22">
        <v>1.7161134765000747</v>
      </c>
      <c r="T906" s="22">
        <v>0.79097174708776719</v>
      </c>
      <c r="V906" s="22">
        <v>1.2494012891795903</v>
      </c>
      <c r="W906" s="22">
        <v>0.69774541014347402</v>
      </c>
    </row>
    <row r="907" spans="1:23" x14ac:dyDescent="0.35">
      <c r="A907" s="11">
        <v>0.11</v>
      </c>
      <c r="B907" s="24">
        <v>0.22</v>
      </c>
      <c r="D907" s="22">
        <v>1.075</v>
      </c>
      <c r="E907" s="22">
        <v>0.22</v>
      </c>
      <c r="G907" s="11">
        <v>0.22</v>
      </c>
      <c r="H907" s="22">
        <v>0.54</v>
      </c>
      <c r="I907" s="80"/>
      <c r="J907" s="11">
        <v>0.11</v>
      </c>
      <c r="K907" s="22">
        <v>0.32</v>
      </c>
      <c r="L907" s="81"/>
      <c r="M907" s="22">
        <v>0.98530175805932474</v>
      </c>
      <c r="N907" s="22">
        <v>0.96744507246152334</v>
      </c>
      <c r="P907" s="22">
        <v>0.67553141084988311</v>
      </c>
      <c r="Q907" s="22">
        <v>0.63858334328571875</v>
      </c>
      <c r="S907" s="22">
        <v>1.6491302835034529</v>
      </c>
      <c r="T907" s="22">
        <v>1.1645710150172532</v>
      </c>
      <c r="V907" s="22">
        <v>0.70259137844111152</v>
      </c>
      <c r="W907" s="22">
        <v>0.60568177963843228</v>
      </c>
    </row>
    <row r="908" spans="1:23" x14ac:dyDescent="0.35">
      <c r="A908" s="11">
        <v>0.22</v>
      </c>
      <c r="B908" s="24">
        <v>0.22</v>
      </c>
      <c r="D908" s="22">
        <v>0.215</v>
      </c>
      <c r="E908" s="22">
        <v>0.32</v>
      </c>
      <c r="G908" s="11">
        <v>0.43</v>
      </c>
      <c r="H908" s="22">
        <v>0.22</v>
      </c>
      <c r="I908" s="80"/>
      <c r="J908" s="11">
        <v>1.4</v>
      </c>
      <c r="K908" s="22">
        <v>1.94</v>
      </c>
      <c r="L908" s="81"/>
      <c r="M908" s="22">
        <v>0.34017630130941851</v>
      </c>
      <c r="N908" s="22">
        <v>0.79569504718281725</v>
      </c>
      <c r="P908" s="22">
        <v>0.81593825927815933</v>
      </c>
      <c r="Q908" s="22">
        <v>1.0742045909734474</v>
      </c>
      <c r="S908" s="22">
        <v>1.2979266120166064</v>
      </c>
      <c r="T908" s="22">
        <v>1.0688807393077935</v>
      </c>
      <c r="V908" s="22">
        <v>1.2748399425369408</v>
      </c>
      <c r="W908" s="22">
        <v>0.79804631285159833</v>
      </c>
    </row>
    <row r="909" spans="1:23" x14ac:dyDescent="0.35">
      <c r="A909" s="11">
        <v>0.86</v>
      </c>
      <c r="B909" s="24">
        <v>1.08</v>
      </c>
      <c r="D909" s="22">
        <v>1.075</v>
      </c>
      <c r="E909" s="22">
        <v>7.2</v>
      </c>
      <c r="G909" s="11">
        <v>1.4</v>
      </c>
      <c r="H909" s="22">
        <v>0.65</v>
      </c>
      <c r="I909" s="80"/>
      <c r="J909" s="11">
        <v>2.04</v>
      </c>
      <c r="K909" s="22">
        <v>0.22</v>
      </c>
      <c r="L909" s="81"/>
      <c r="M909" s="22">
        <v>1.1026247846442621</v>
      </c>
      <c r="N909" s="22">
        <v>0.91880258278468707</v>
      </c>
      <c r="P909" s="22">
        <v>0.78353667887163403</v>
      </c>
      <c r="Q909" s="22">
        <v>0.73470803182507716</v>
      </c>
      <c r="S909" s="22">
        <v>1.0477067208529345</v>
      </c>
      <c r="T909" s="22">
        <v>0.66514921434639263</v>
      </c>
      <c r="V909" s="22">
        <v>1.2062767149166531</v>
      </c>
      <c r="W909" s="22">
        <v>0.72681813556611874</v>
      </c>
    </row>
    <row r="910" spans="1:23" x14ac:dyDescent="0.35">
      <c r="A910" s="11">
        <v>0.22</v>
      </c>
      <c r="B910" s="24">
        <v>1.29</v>
      </c>
      <c r="D910" s="22">
        <v>0.32300000000000001</v>
      </c>
      <c r="E910" s="22">
        <v>0.32</v>
      </c>
      <c r="G910" s="11">
        <v>0.11</v>
      </c>
      <c r="H910" s="22">
        <v>1.29</v>
      </c>
      <c r="I910" s="80"/>
      <c r="J910" s="11">
        <v>0.54</v>
      </c>
      <c r="K910" s="22">
        <v>0.75</v>
      </c>
      <c r="L910" s="81"/>
      <c r="M910" s="22">
        <v>0.92225575021664574</v>
      </c>
      <c r="N910" s="22">
        <v>0.9157999599651292</v>
      </c>
      <c r="P910" s="22">
        <v>0.7319461625132444</v>
      </c>
      <c r="Q910" s="22">
        <v>0.83659300132559544</v>
      </c>
      <c r="S910" s="22">
        <v>1.9748844135782089</v>
      </c>
      <c r="T910" s="22">
        <v>0.67858657221197627</v>
      </c>
      <c r="V910" s="22">
        <v>1.0660007121175485</v>
      </c>
      <c r="W910" s="22">
        <v>0.87218176267934244</v>
      </c>
    </row>
    <row r="911" spans="1:23" x14ac:dyDescent="0.35">
      <c r="A911" s="11">
        <v>0.22</v>
      </c>
      <c r="B911" s="24">
        <v>0.22</v>
      </c>
      <c r="D911" s="22">
        <v>0.32300000000000001</v>
      </c>
      <c r="E911" s="22">
        <v>0.22</v>
      </c>
      <c r="G911" s="11">
        <v>0.43</v>
      </c>
      <c r="H911" s="22">
        <v>0.22</v>
      </c>
      <c r="I911" s="80"/>
      <c r="J911" s="11">
        <v>0.65</v>
      </c>
      <c r="K911" s="22">
        <v>0.97</v>
      </c>
      <c r="L911" s="81"/>
      <c r="M911" s="22">
        <v>1.1981765279453964</v>
      </c>
      <c r="N911" s="22">
        <v>0.81070816128060619</v>
      </c>
      <c r="P911" s="22">
        <v>1.0799391360793258</v>
      </c>
      <c r="Q911" s="22">
        <v>0.94459826934734636</v>
      </c>
      <c r="S911" s="22">
        <v>1.2521174374748438</v>
      </c>
      <c r="T911" s="22">
        <v>0.68204770984402063</v>
      </c>
      <c r="V911" s="22">
        <v>1.0618820730025489</v>
      </c>
      <c r="W911" s="22">
        <v>0.80216494895313961</v>
      </c>
    </row>
    <row r="912" spans="1:23" x14ac:dyDescent="0.35">
      <c r="A912" s="11">
        <v>0.32</v>
      </c>
      <c r="B912" s="24">
        <v>0.43</v>
      </c>
      <c r="D912" s="22">
        <v>0.32300000000000001</v>
      </c>
      <c r="E912" s="22">
        <v>0.65</v>
      </c>
      <c r="G912" s="11">
        <v>0.86</v>
      </c>
      <c r="H912" s="22">
        <v>0.43</v>
      </c>
      <c r="I912" s="80"/>
      <c r="J912" s="11">
        <v>0.43</v>
      </c>
      <c r="K912" s="22">
        <v>0.43</v>
      </c>
      <c r="L912" s="81"/>
      <c r="M912" s="22">
        <v>0.98273153711609795</v>
      </c>
      <c r="N912" s="22">
        <v>0.81446143980505348</v>
      </c>
      <c r="P912" s="22">
        <v>1.2839610873724132</v>
      </c>
      <c r="Q912" s="22">
        <v>0.80059124531834513</v>
      </c>
      <c r="S912" s="22">
        <v>1.3921917134069888</v>
      </c>
      <c r="T912" s="22">
        <v>0.85510459144623485</v>
      </c>
      <c r="V912" s="22">
        <v>0.76315960072051769</v>
      </c>
      <c r="W912" s="22">
        <v>0.78738631352996191</v>
      </c>
    </row>
    <row r="913" spans="1:23" x14ac:dyDescent="0.35">
      <c r="A913" s="11">
        <v>0.54</v>
      </c>
      <c r="B913" s="24">
        <v>0.22</v>
      </c>
      <c r="D913" s="22">
        <v>0.43</v>
      </c>
      <c r="E913" s="22">
        <v>0.32</v>
      </c>
      <c r="G913" s="11">
        <v>0.75</v>
      </c>
      <c r="H913" s="22">
        <v>0.43</v>
      </c>
      <c r="I913" s="80"/>
      <c r="J913" s="11">
        <v>1.4</v>
      </c>
      <c r="K913" s="22">
        <v>1.51</v>
      </c>
      <c r="L913" s="81"/>
      <c r="M913" s="22">
        <v>0.8699441945486196</v>
      </c>
      <c r="N913" s="22">
        <v>0.81070816128060619</v>
      </c>
      <c r="P913" s="22">
        <v>0.95094484430534798</v>
      </c>
      <c r="Q913" s="22">
        <v>8.0556125173338988E-2</v>
      </c>
      <c r="S913" s="22">
        <v>1.1749544279133859</v>
      </c>
      <c r="T913" s="22">
        <v>0.86019449972865292</v>
      </c>
      <c r="V913" s="22">
        <v>0.92063697864697369</v>
      </c>
      <c r="W913" s="22">
        <v>0.93614175860916093</v>
      </c>
    </row>
    <row r="914" spans="1:23" x14ac:dyDescent="0.35">
      <c r="A914" s="11">
        <v>0.11</v>
      </c>
      <c r="B914" s="24">
        <v>0.32</v>
      </c>
      <c r="D914" s="22">
        <v>0.86</v>
      </c>
      <c r="E914" s="22">
        <v>0.32</v>
      </c>
      <c r="G914" s="11">
        <v>0.32</v>
      </c>
      <c r="H914" s="22">
        <v>6.24</v>
      </c>
      <c r="I914" s="80"/>
      <c r="J914" s="11">
        <v>0.22</v>
      </c>
      <c r="K914" s="22">
        <v>0.32</v>
      </c>
      <c r="L914" s="81"/>
      <c r="M914" s="22">
        <v>0.99785048384096098</v>
      </c>
      <c r="N914" s="22">
        <v>0.66057702030271614</v>
      </c>
      <c r="P914" s="22">
        <v>0.55942574772650089</v>
      </c>
      <c r="Q914" s="22">
        <v>0.92659739134372121</v>
      </c>
      <c r="S914" s="22">
        <v>2.0496042671641064</v>
      </c>
      <c r="T914" s="22">
        <v>1.0931087027321034</v>
      </c>
      <c r="V914" s="22">
        <v>0.77527324517639884</v>
      </c>
      <c r="W914" s="22">
        <v>0.58944950794412221</v>
      </c>
    </row>
    <row r="915" spans="1:23" x14ac:dyDescent="0.35">
      <c r="A915" s="11">
        <v>0.43</v>
      </c>
      <c r="B915" s="24">
        <v>0.97</v>
      </c>
      <c r="D915" s="22">
        <v>0.53800000000000003</v>
      </c>
      <c r="E915" s="22">
        <v>0.54</v>
      </c>
      <c r="G915" s="11">
        <v>3.12</v>
      </c>
      <c r="H915" s="22">
        <v>0.11</v>
      </c>
      <c r="I915" s="80"/>
      <c r="J915" s="11">
        <v>0.32</v>
      </c>
      <c r="K915" s="22">
        <v>3.76</v>
      </c>
      <c r="L915" s="81"/>
      <c r="M915" s="22">
        <v>1.1490399510895914</v>
      </c>
      <c r="N915" s="22">
        <v>0.75065570488945021</v>
      </c>
      <c r="P915" s="22">
        <v>0.56392596722740718</v>
      </c>
      <c r="Q915" s="22">
        <v>1.1426079273872229</v>
      </c>
      <c r="S915" s="22">
        <v>1.2425484099038979</v>
      </c>
      <c r="T915" s="22">
        <v>0.54971009450115094</v>
      </c>
      <c r="V915" s="22">
        <v>0.84795511191168627</v>
      </c>
      <c r="W915" s="22">
        <v>0.90464630606796248</v>
      </c>
    </row>
    <row r="916" spans="1:23" x14ac:dyDescent="0.35">
      <c r="A916" s="11">
        <v>0.32</v>
      </c>
      <c r="B916" s="24">
        <v>0.11</v>
      </c>
      <c r="D916" s="22">
        <v>0.43</v>
      </c>
      <c r="E916" s="22">
        <v>0.43</v>
      </c>
      <c r="G916" s="11">
        <v>0.22</v>
      </c>
      <c r="H916" s="22">
        <v>1.51</v>
      </c>
      <c r="I916" s="80"/>
      <c r="J916" s="11">
        <v>0.32</v>
      </c>
      <c r="K916" s="22">
        <v>1.29</v>
      </c>
      <c r="L916" s="81"/>
      <c r="M916" s="22">
        <v>0.77862575633044684</v>
      </c>
      <c r="N916" s="22">
        <v>0.91369812399143879</v>
      </c>
      <c r="P916" s="22">
        <v>0.88794177129265994</v>
      </c>
      <c r="Q916" s="22">
        <v>1.1246070493835978</v>
      </c>
      <c r="S916" s="22">
        <v>1.0485211061781212</v>
      </c>
      <c r="T916" s="22">
        <v>0.98316668383187333</v>
      </c>
      <c r="V916" s="22">
        <v>0.83172282834080535</v>
      </c>
      <c r="W916" s="22">
        <v>0.81960858420672644</v>
      </c>
    </row>
    <row r="917" spans="1:23" x14ac:dyDescent="0.35">
      <c r="A917" s="11">
        <v>0.11</v>
      </c>
      <c r="B917" s="24">
        <v>1.29</v>
      </c>
      <c r="D917" s="22">
        <v>0.215</v>
      </c>
      <c r="E917" s="22">
        <v>1.29</v>
      </c>
      <c r="G917" s="11">
        <v>0.86</v>
      </c>
      <c r="H917" s="22">
        <v>0.32</v>
      </c>
      <c r="I917" s="80"/>
      <c r="J917" s="11">
        <v>0.22</v>
      </c>
      <c r="K917" s="22">
        <v>0.22</v>
      </c>
      <c r="L917" s="81"/>
      <c r="M917" s="22">
        <v>0.8638966158586745</v>
      </c>
      <c r="N917" s="22">
        <v>0.81070816128060619</v>
      </c>
      <c r="P917" s="22">
        <v>0.95994528330716056</v>
      </c>
      <c r="Q917" s="22">
        <v>0.52157763626215525</v>
      </c>
      <c r="S917" s="22">
        <v>1.0128917482011948</v>
      </c>
      <c r="T917" s="22">
        <v>1.0654196016757491</v>
      </c>
      <c r="V917" s="22">
        <v>1.2477053789557671</v>
      </c>
      <c r="W917" s="22">
        <v>0.83584085590103652</v>
      </c>
    </row>
    <row r="918" spans="1:23" x14ac:dyDescent="0.35">
      <c r="A918" s="11">
        <v>0.11</v>
      </c>
      <c r="B918" s="24">
        <v>0.75</v>
      </c>
      <c r="D918" s="22">
        <v>0.53800000000000003</v>
      </c>
      <c r="E918" s="22">
        <v>0.75</v>
      </c>
      <c r="G918" s="11">
        <v>1.72</v>
      </c>
      <c r="H918" s="22">
        <v>7.53</v>
      </c>
      <c r="I918" s="80"/>
      <c r="J918" s="11">
        <v>2.04</v>
      </c>
      <c r="K918" s="22">
        <v>1.29</v>
      </c>
      <c r="L918" s="81"/>
      <c r="M918" s="22">
        <v>0.91016059283675532</v>
      </c>
      <c r="N918" s="22">
        <v>0.93982094252159165</v>
      </c>
      <c r="P918" s="22">
        <v>1.1543547657463122</v>
      </c>
      <c r="Q918" s="22">
        <v>0.61338211408064347</v>
      </c>
      <c r="S918" s="22">
        <v>1.1413610332494268</v>
      </c>
      <c r="T918" s="22">
        <v>1.2012183546506632</v>
      </c>
      <c r="V918" s="22">
        <v>1.0456497894316679</v>
      </c>
      <c r="W918" s="22">
        <v>0.7430504072604287</v>
      </c>
    </row>
    <row r="919" spans="1:23" x14ac:dyDescent="0.35">
      <c r="A919" s="11">
        <v>0.32</v>
      </c>
      <c r="B919" s="24">
        <v>0.32</v>
      </c>
      <c r="D919" s="22">
        <v>0.215</v>
      </c>
      <c r="E919" s="22">
        <v>0.65</v>
      </c>
      <c r="G919" s="11">
        <v>0.11</v>
      </c>
      <c r="H919" s="22">
        <v>1.94</v>
      </c>
      <c r="I919" s="80"/>
      <c r="J919" s="11">
        <v>3.23</v>
      </c>
      <c r="K919" s="22">
        <v>0.32</v>
      </c>
      <c r="L919" s="81"/>
      <c r="M919" s="22">
        <v>0.79117448211208308</v>
      </c>
      <c r="N919" s="22">
        <v>0.81070816128060619</v>
      </c>
      <c r="P919" s="22">
        <v>1.0319487953216611</v>
      </c>
      <c r="Q919" s="22">
        <v>0.74658861130746967</v>
      </c>
      <c r="S919" s="22">
        <v>0.83474495831656259</v>
      </c>
      <c r="T919" s="22">
        <v>0.84370319689361828</v>
      </c>
      <c r="V919" s="22">
        <v>1.324505884806054</v>
      </c>
      <c r="W919" s="22">
        <v>0.78326767742842052</v>
      </c>
    </row>
    <row r="920" spans="1:23" x14ac:dyDescent="0.35">
      <c r="A920" s="11">
        <v>0.32</v>
      </c>
      <c r="B920" s="24">
        <v>0.11</v>
      </c>
      <c r="D920" s="22">
        <v>0.86</v>
      </c>
      <c r="E920" s="22">
        <v>0.75</v>
      </c>
      <c r="G920" s="11">
        <v>0.11</v>
      </c>
      <c r="H920" s="22">
        <v>1.61</v>
      </c>
      <c r="I920" s="80"/>
      <c r="J920" s="11">
        <v>0.22</v>
      </c>
      <c r="K920" s="22">
        <v>0.11</v>
      </c>
      <c r="L920" s="81"/>
      <c r="M920" s="22">
        <v>0.65011470916911096</v>
      </c>
      <c r="N920" s="22">
        <v>0.66057702030271614</v>
      </c>
      <c r="P920" s="22">
        <v>1.2164577948588189</v>
      </c>
      <c r="Q920" s="22">
        <v>0.73470803182507716</v>
      </c>
      <c r="S920" s="22">
        <v>0.93654312396492378</v>
      </c>
      <c r="T920" s="22">
        <v>1.345160960877446</v>
      </c>
      <c r="V920" s="22">
        <v>1.0902280010293108</v>
      </c>
      <c r="W920" s="22">
        <v>0.72681813556611874</v>
      </c>
    </row>
    <row r="921" spans="1:23" x14ac:dyDescent="0.35">
      <c r="A921" s="11">
        <v>0.32</v>
      </c>
      <c r="B921" s="24">
        <v>1.51</v>
      </c>
      <c r="D921" s="22">
        <v>0.43</v>
      </c>
      <c r="E921" s="22">
        <v>2.04</v>
      </c>
      <c r="G921" s="11">
        <v>1.29</v>
      </c>
      <c r="H921" s="22">
        <v>0.97</v>
      </c>
      <c r="I921" s="80"/>
      <c r="J921" s="11">
        <v>0.43</v>
      </c>
      <c r="K921" s="22">
        <v>1.61</v>
      </c>
      <c r="L921" s="81"/>
      <c r="M921" s="22">
        <v>0.69547154934370004</v>
      </c>
      <c r="N921" s="22">
        <v>0.49543276522703711</v>
      </c>
      <c r="P921" s="22">
        <v>2.517021230620736</v>
      </c>
      <c r="Q921" s="22">
        <v>0.76458948931109483</v>
      </c>
      <c r="S921" s="22">
        <v>1.1468581341944382</v>
      </c>
      <c r="T921" s="22">
        <v>0.8980634173498433</v>
      </c>
      <c r="V921" s="22">
        <v>0.76921642294845827</v>
      </c>
      <c r="W921" s="22">
        <v>0.95939993894727671</v>
      </c>
    </row>
    <row r="922" spans="1:23" x14ac:dyDescent="0.35">
      <c r="A922" s="11">
        <v>0.22</v>
      </c>
      <c r="B922" s="24">
        <v>0.43</v>
      </c>
      <c r="D922" s="22">
        <v>0.215</v>
      </c>
      <c r="E922" s="22">
        <v>0.86</v>
      </c>
      <c r="G922" s="11">
        <v>2.69</v>
      </c>
      <c r="H922" s="22">
        <v>5.16</v>
      </c>
      <c r="I922" s="80"/>
      <c r="J922" s="11">
        <v>0.11</v>
      </c>
      <c r="K922" s="22">
        <v>0.54</v>
      </c>
      <c r="L922" s="81"/>
      <c r="M922" s="22">
        <v>0.82141237556180924</v>
      </c>
      <c r="N922" s="22">
        <v>0.73098852542134651</v>
      </c>
      <c r="P922" s="22">
        <v>1.3019619653760384</v>
      </c>
      <c r="Q922" s="22">
        <v>0.76458948931109483</v>
      </c>
      <c r="S922" s="22">
        <v>1.7093947975672825</v>
      </c>
      <c r="T922" s="22">
        <v>0.76226466437492924</v>
      </c>
      <c r="V922" s="22">
        <v>0.94486426755873609</v>
      </c>
      <c r="W922" s="22">
        <v>0.74135449827744115</v>
      </c>
    </row>
    <row r="923" spans="1:23" x14ac:dyDescent="0.35">
      <c r="A923" s="11">
        <v>0.11</v>
      </c>
      <c r="B923" s="24">
        <v>0.54</v>
      </c>
      <c r="D923" s="22">
        <v>0.53800000000000003</v>
      </c>
      <c r="E923" s="22">
        <v>0.22</v>
      </c>
      <c r="G923" s="11">
        <v>1.4</v>
      </c>
      <c r="H923" s="22">
        <v>4.09</v>
      </c>
      <c r="I923" s="80"/>
      <c r="J923" s="11">
        <v>0.11</v>
      </c>
      <c r="K923" s="22">
        <v>0.75</v>
      </c>
      <c r="L923" s="81"/>
      <c r="M923" s="22">
        <v>0.7257094427934262</v>
      </c>
      <c r="N923" s="22">
        <v>1.0959573291385973</v>
      </c>
      <c r="P923" s="22">
        <v>1.0823512537318116</v>
      </c>
      <c r="Q923" s="22">
        <v>0.64470364180695139</v>
      </c>
      <c r="S923" s="22">
        <v>1.7024725223031942</v>
      </c>
      <c r="T923" s="22">
        <v>1.4579533284158304</v>
      </c>
      <c r="V923" s="22">
        <v>0.89640968973521118</v>
      </c>
      <c r="W923" s="22">
        <v>0.77866449590316855</v>
      </c>
    </row>
    <row r="924" spans="1:23" x14ac:dyDescent="0.35">
      <c r="A924" s="11">
        <v>0.11</v>
      </c>
      <c r="B924" s="24">
        <v>0.65</v>
      </c>
      <c r="D924" s="22">
        <v>1.29</v>
      </c>
      <c r="E924" s="22">
        <v>0.22</v>
      </c>
      <c r="G924" s="11">
        <v>1.4</v>
      </c>
      <c r="H924" s="22">
        <v>0.54</v>
      </c>
      <c r="I924" s="80"/>
      <c r="J924" s="11">
        <v>0.22</v>
      </c>
      <c r="K924" s="22">
        <v>0.54</v>
      </c>
      <c r="L924" s="81"/>
      <c r="M924" s="22">
        <v>0.77409007231298799</v>
      </c>
      <c r="N924" s="22">
        <v>0.67559013440050519</v>
      </c>
      <c r="P924" s="22">
        <v>0.62091674698688437</v>
      </c>
      <c r="Q924" s="22">
        <v>1.1004858728587401</v>
      </c>
      <c r="S924" s="22">
        <v>1.4017607409779349</v>
      </c>
      <c r="T924" s="22">
        <v>0.65558018677544672</v>
      </c>
      <c r="V924" s="22">
        <v>0.87218240082344878</v>
      </c>
      <c r="W924" s="22">
        <v>0.80434540335983806</v>
      </c>
    </row>
    <row r="925" spans="1:23" x14ac:dyDescent="0.35">
      <c r="A925" s="11">
        <v>0.54</v>
      </c>
      <c r="B925" s="24">
        <v>0.22</v>
      </c>
      <c r="D925" s="22">
        <v>0.215</v>
      </c>
      <c r="E925" s="22">
        <v>0.22</v>
      </c>
      <c r="G925" s="11">
        <v>2.4700000000000002</v>
      </c>
      <c r="H925" s="22">
        <v>0.97</v>
      </c>
      <c r="I925" s="80"/>
      <c r="J925" s="11">
        <v>0.43</v>
      </c>
      <c r="K925" s="22">
        <v>0.54</v>
      </c>
      <c r="L925" s="81"/>
      <c r="M925" s="22">
        <v>0.71059049606856317</v>
      </c>
      <c r="N925" s="22">
        <v>0.7405969184439315</v>
      </c>
      <c r="P925" s="22">
        <v>0.79793738127453417</v>
      </c>
      <c r="Q925" s="22">
        <v>0.70446655677898673</v>
      </c>
      <c r="S925" s="22">
        <v>1.8934458810595198</v>
      </c>
      <c r="T925" s="22">
        <v>0.68326928783180096</v>
      </c>
      <c r="V925" s="22">
        <v>0.73287548958081461</v>
      </c>
      <c r="W925" s="22">
        <v>0.74619995251454851</v>
      </c>
    </row>
    <row r="926" spans="1:23" x14ac:dyDescent="0.35">
      <c r="A926" s="11">
        <v>0.65</v>
      </c>
      <c r="B926" s="24">
        <v>0.11</v>
      </c>
      <c r="D926" s="22">
        <v>0.32300000000000001</v>
      </c>
      <c r="E926" s="22">
        <v>0.32</v>
      </c>
      <c r="G926" s="11">
        <v>0.65</v>
      </c>
      <c r="H926" s="22">
        <v>0.86</v>
      </c>
      <c r="I926" s="80"/>
      <c r="J926" s="11">
        <v>0.22</v>
      </c>
      <c r="K926" s="22">
        <v>0.75</v>
      </c>
      <c r="L926" s="81"/>
      <c r="M926" s="22">
        <v>0.77106628296801527</v>
      </c>
      <c r="N926" s="22">
        <v>0.62454554646802263</v>
      </c>
      <c r="P926" s="22">
        <v>7.1889967876317129E-2</v>
      </c>
      <c r="Q926" s="22">
        <v>1.0526035373690972</v>
      </c>
      <c r="S926" s="22">
        <v>1.1334207763288546</v>
      </c>
      <c r="T926" s="22">
        <v>0.70485049894925345</v>
      </c>
      <c r="V926" s="22">
        <v>0.98120520092637986</v>
      </c>
      <c r="W926" s="22">
        <v>0.82033540234229263</v>
      </c>
    </row>
    <row r="927" spans="1:23" x14ac:dyDescent="0.35">
      <c r="A927" s="11">
        <v>0.11</v>
      </c>
      <c r="B927" s="24">
        <v>0.11</v>
      </c>
      <c r="D927" s="22">
        <v>0.53800000000000003</v>
      </c>
      <c r="E927" s="22">
        <v>0.54</v>
      </c>
      <c r="G927" s="11">
        <v>0.65</v>
      </c>
      <c r="H927" s="22">
        <v>0.11</v>
      </c>
      <c r="I927" s="80"/>
      <c r="J927" s="11">
        <v>0.22</v>
      </c>
      <c r="K927" s="22">
        <v>0.65</v>
      </c>
      <c r="L927" s="81"/>
      <c r="M927" s="22">
        <v>0.78618522969287841</v>
      </c>
      <c r="N927" s="22">
        <v>0.68309669144939966</v>
      </c>
      <c r="P927" s="22">
        <v>0.91674317609846001</v>
      </c>
      <c r="Q927" s="22">
        <v>0.87259475733284575</v>
      </c>
      <c r="S927" s="22">
        <v>1.2962978413662327</v>
      </c>
      <c r="T927" s="22">
        <v>0.83474495831656259</v>
      </c>
      <c r="V927" s="22">
        <v>0.94486426755873609</v>
      </c>
      <c r="W927" s="22">
        <v>0.83995949200257791</v>
      </c>
    </row>
    <row r="928" spans="1:23" x14ac:dyDescent="0.35">
      <c r="A928" s="11">
        <v>0.65</v>
      </c>
      <c r="B928" s="24">
        <v>0.32</v>
      </c>
      <c r="D928" s="22">
        <v>3.9780000000000002</v>
      </c>
      <c r="E928" s="22">
        <v>1.61</v>
      </c>
      <c r="G928" s="11">
        <v>2.58</v>
      </c>
      <c r="H928" s="22">
        <v>1.83</v>
      </c>
      <c r="I928" s="80"/>
      <c r="J928" s="11">
        <v>0.54</v>
      </c>
      <c r="K928" s="22">
        <v>0.65</v>
      </c>
      <c r="L928" s="81"/>
      <c r="M928" s="22">
        <v>1.0991474268975434</v>
      </c>
      <c r="N928" s="22">
        <v>0.83578006182391384</v>
      </c>
      <c r="P928" s="22">
        <v>1.1370379211068247</v>
      </c>
      <c r="Q928" s="22">
        <v>1.324416795223837</v>
      </c>
      <c r="S928" s="22">
        <v>1.6558489624362447</v>
      </c>
      <c r="T928" s="22">
        <v>1.095755455038961</v>
      </c>
      <c r="V928" s="22">
        <v>0.97878247203520352</v>
      </c>
      <c r="W928" s="22">
        <v>0.7430504072604287</v>
      </c>
    </row>
    <row r="929" spans="1:23" x14ac:dyDescent="0.35">
      <c r="A929" s="11">
        <v>1.61</v>
      </c>
      <c r="B929" s="24">
        <v>0.11</v>
      </c>
      <c r="D929" s="22">
        <v>0.43</v>
      </c>
      <c r="E929" s="22">
        <v>0.97</v>
      </c>
      <c r="G929" s="11">
        <v>0.11</v>
      </c>
      <c r="H929" s="22">
        <v>0.65</v>
      </c>
      <c r="I929" s="80"/>
      <c r="J929" s="11">
        <v>1.18</v>
      </c>
      <c r="K929" s="22">
        <v>1.08</v>
      </c>
      <c r="L929" s="81"/>
      <c r="M929" s="22">
        <v>1.0243086406094712</v>
      </c>
      <c r="N929" s="22">
        <v>0.79569504718281725</v>
      </c>
      <c r="P929" s="22">
        <v>0.32991455318028012</v>
      </c>
      <c r="Q929" s="22">
        <v>0.86647445881161311</v>
      </c>
      <c r="S929" s="22">
        <v>1.2826568871693522</v>
      </c>
      <c r="T929" s="22">
        <v>0.88218290350869888</v>
      </c>
      <c r="V929" s="22">
        <v>1.5747737792645602</v>
      </c>
      <c r="W929" s="22">
        <v>0.79949994912273059</v>
      </c>
    </row>
    <row r="930" spans="1:23" x14ac:dyDescent="0.35">
      <c r="A930" s="11">
        <v>0.11</v>
      </c>
      <c r="B930" s="24">
        <v>1.4</v>
      </c>
      <c r="D930" s="22">
        <v>0.753</v>
      </c>
      <c r="E930" s="22">
        <v>0.22</v>
      </c>
      <c r="G930" s="11">
        <v>0.11</v>
      </c>
      <c r="H930" s="22">
        <v>1.72</v>
      </c>
      <c r="I930" s="80"/>
      <c r="J930" s="11">
        <v>0.43</v>
      </c>
      <c r="K930" s="22">
        <v>0.32</v>
      </c>
      <c r="L930" s="81"/>
      <c r="M930" s="22">
        <v>1.0008742731859337</v>
      </c>
      <c r="N930" s="22">
        <v>1.0058786445518633</v>
      </c>
      <c r="P930" s="22">
        <v>1.0628023002198745</v>
      </c>
      <c r="Q930" s="22">
        <v>0.90859651334009606</v>
      </c>
      <c r="S930" s="22">
        <v>1.2419376209100077</v>
      </c>
      <c r="T930" s="22">
        <v>0.76470782035049001</v>
      </c>
      <c r="V930" s="22">
        <v>0.82978464522786444</v>
      </c>
      <c r="W930" s="22">
        <v>0.87218176267934244</v>
      </c>
    </row>
    <row r="931" spans="1:23" x14ac:dyDescent="0.35">
      <c r="A931" s="11">
        <v>0.65</v>
      </c>
      <c r="B931" s="24">
        <v>0.43</v>
      </c>
      <c r="D931" s="22">
        <v>0.96799999999999997</v>
      </c>
      <c r="E931" s="22">
        <v>0.32</v>
      </c>
      <c r="G931" s="11">
        <v>0.11</v>
      </c>
      <c r="H931" s="22">
        <v>0.32</v>
      </c>
      <c r="I931" s="80"/>
      <c r="J931" s="11">
        <v>0.11</v>
      </c>
      <c r="K931" s="22">
        <v>0.11</v>
      </c>
      <c r="L931" s="81"/>
      <c r="M931" s="22">
        <v>0.91469627685421429</v>
      </c>
      <c r="N931" s="22">
        <v>0.77317537603613373</v>
      </c>
      <c r="P931" s="22">
        <v>0.95994528330716056</v>
      </c>
      <c r="Q931" s="22">
        <v>0.99752085067800422</v>
      </c>
      <c r="S931" s="22">
        <v>1.2012183546506632</v>
      </c>
      <c r="T931" s="22">
        <v>0.81438532518689033</v>
      </c>
      <c r="V931" s="22">
        <v>0.84795511191168627</v>
      </c>
      <c r="W931" s="22">
        <v>0.82372722030826784</v>
      </c>
    </row>
    <row r="932" spans="1:23" x14ac:dyDescent="0.35">
      <c r="A932" s="11">
        <v>1.4</v>
      </c>
      <c r="B932" s="24">
        <v>0.22</v>
      </c>
      <c r="D932" s="22">
        <v>1.5049999999999999</v>
      </c>
      <c r="E932" s="22">
        <v>0.22</v>
      </c>
      <c r="G932" s="11">
        <v>0.75</v>
      </c>
      <c r="H932" s="22">
        <v>0.54</v>
      </c>
      <c r="I932" s="80"/>
      <c r="J932" s="11">
        <v>0.86</v>
      </c>
      <c r="K932" s="22">
        <v>0.22</v>
      </c>
      <c r="L932" s="81"/>
      <c r="M932" s="22">
        <v>0.78240549301166251</v>
      </c>
      <c r="N932" s="22">
        <v>0.98335897340517975</v>
      </c>
      <c r="P932" s="22">
        <v>0.73878649615462189</v>
      </c>
      <c r="Q932" s="22">
        <v>0.99860090335822183</v>
      </c>
      <c r="S932" s="22">
        <v>1.881840890175607</v>
      </c>
      <c r="T932" s="22">
        <v>0.56192587437895436</v>
      </c>
      <c r="V932" s="22">
        <v>1.2840463123234107</v>
      </c>
      <c r="W932" s="22">
        <v>0.5935681440456636</v>
      </c>
    </row>
    <row r="933" spans="1:23" x14ac:dyDescent="0.35">
      <c r="A933" s="11">
        <v>0.86</v>
      </c>
      <c r="B933" s="24">
        <v>0.11</v>
      </c>
      <c r="D933" s="22">
        <v>0.32300000000000001</v>
      </c>
      <c r="E933" s="22">
        <v>2.9</v>
      </c>
      <c r="G933" s="11">
        <v>0.11</v>
      </c>
      <c r="H933" s="22">
        <v>0.43</v>
      </c>
      <c r="I933" s="80"/>
      <c r="J933" s="11">
        <v>0.43</v>
      </c>
      <c r="K933" s="22">
        <v>0.43</v>
      </c>
      <c r="L933" s="81"/>
      <c r="M933" s="22">
        <v>0</v>
      </c>
      <c r="N933" s="22">
        <v>0.82572127537839524</v>
      </c>
      <c r="P933" s="22">
        <v>0.62394089449149348</v>
      </c>
      <c r="Q933" s="22">
        <v>0.98060002535459667</v>
      </c>
      <c r="S933" s="22">
        <v>0.89582385770557937</v>
      </c>
      <c r="T933" s="22">
        <v>0.8042055086220542</v>
      </c>
      <c r="V933" s="22">
        <v>1.0357166009778453</v>
      </c>
      <c r="W933" s="22">
        <v>1.0962840211455624</v>
      </c>
    </row>
    <row r="934" spans="1:23" x14ac:dyDescent="0.35">
      <c r="A934" s="11">
        <v>0.11</v>
      </c>
      <c r="B934" s="24">
        <v>0.54</v>
      </c>
      <c r="D934" s="22">
        <v>0.32300000000000001</v>
      </c>
      <c r="E934" s="22">
        <v>0.43</v>
      </c>
      <c r="G934" s="11">
        <v>1.18</v>
      </c>
      <c r="H934" s="22">
        <v>0.11</v>
      </c>
      <c r="I934" s="80"/>
      <c r="J934" s="11">
        <v>0.43</v>
      </c>
      <c r="K934" s="22">
        <v>2.69</v>
      </c>
      <c r="L934" s="81"/>
      <c r="M934" s="22">
        <v>2.0070401777255693</v>
      </c>
      <c r="N934" s="22">
        <v>0.87076061767176227</v>
      </c>
      <c r="P934" s="22">
        <v>0.75592333201407302</v>
      </c>
      <c r="Q934" s="22">
        <v>0.92911751426422873</v>
      </c>
      <c r="S934" s="22">
        <v>2.0156036798375534</v>
      </c>
      <c r="T934" s="22">
        <v>0.54971009450115094</v>
      </c>
      <c r="V934" s="22">
        <v>0.69047773398523027</v>
      </c>
      <c r="W934" s="22">
        <v>1.3014890080870631</v>
      </c>
    </row>
    <row r="935" spans="1:23" x14ac:dyDescent="0.35">
      <c r="A935" s="11">
        <v>0.54</v>
      </c>
      <c r="B935" s="24">
        <v>0.86</v>
      </c>
      <c r="D935" s="22">
        <v>0.215</v>
      </c>
      <c r="E935" s="22">
        <v>0.32</v>
      </c>
      <c r="G935" s="11">
        <v>0.54</v>
      </c>
      <c r="H935" s="22">
        <v>0.43</v>
      </c>
      <c r="I935" s="80"/>
      <c r="J935" s="11">
        <v>0.43</v>
      </c>
      <c r="K935" s="22">
        <v>0.86</v>
      </c>
      <c r="L935" s="81"/>
      <c r="M935" s="22">
        <v>1.3909430986874001</v>
      </c>
      <c r="N935" s="22">
        <v>1.0058786445518633</v>
      </c>
      <c r="P935" s="22">
        <v>0.9059426492962851</v>
      </c>
      <c r="Q935" s="22">
        <v>1.3910200438372502</v>
      </c>
      <c r="S935" s="22">
        <v>0.94875890384272721</v>
      </c>
      <c r="T935" s="22">
        <v>0.91618349083525152</v>
      </c>
      <c r="V935" s="22">
        <v>1.072057534345489</v>
      </c>
      <c r="W935" s="22">
        <v>0.93274994064318562</v>
      </c>
    </row>
    <row r="936" spans="1:23" x14ac:dyDescent="0.35">
      <c r="A936" s="11">
        <v>0.32</v>
      </c>
      <c r="B936" s="24">
        <v>0.11</v>
      </c>
      <c r="D936" s="22">
        <v>0.215</v>
      </c>
      <c r="E936" s="22">
        <v>0.43</v>
      </c>
      <c r="G936" s="11">
        <v>0.65</v>
      </c>
      <c r="H936" s="22">
        <v>0.43</v>
      </c>
      <c r="I936" s="80"/>
      <c r="J936" s="11">
        <v>0.22</v>
      </c>
      <c r="K936" s="22">
        <v>0.97</v>
      </c>
      <c r="L936" s="81"/>
      <c r="M936" s="22">
        <v>0.8809810256577697</v>
      </c>
      <c r="N936" s="22">
        <v>0.77062314663950959</v>
      </c>
      <c r="P936" s="22">
        <v>0.52792421122015687</v>
      </c>
      <c r="Q936" s="22">
        <v>0.72858773330384452</v>
      </c>
      <c r="S936" s="22">
        <v>2.0121425422055093</v>
      </c>
      <c r="T936" s="22">
        <v>0.83983486659898066</v>
      </c>
      <c r="V936" s="22">
        <v>1.0175461342940235</v>
      </c>
      <c r="W936" s="22">
        <v>0.90440403335610697</v>
      </c>
    </row>
    <row r="937" spans="1:23" x14ac:dyDescent="0.35">
      <c r="A937" s="11">
        <v>0.32</v>
      </c>
      <c r="B937" s="24">
        <v>0.11</v>
      </c>
      <c r="D937" s="22">
        <v>0.215</v>
      </c>
      <c r="E937" s="22">
        <v>1.0750999999999999</v>
      </c>
      <c r="G937" s="11">
        <v>2.37</v>
      </c>
      <c r="H937" s="22">
        <v>0.43</v>
      </c>
      <c r="I937" s="80"/>
      <c r="J937" s="11">
        <v>0.32</v>
      </c>
      <c r="K937" s="22">
        <v>0.65</v>
      </c>
      <c r="L937" s="81"/>
      <c r="M937" s="22">
        <v>0.9524936436663719</v>
      </c>
      <c r="N937" s="22">
        <v>0.72062947669387223</v>
      </c>
      <c r="P937" s="22">
        <v>1.2299584533615378</v>
      </c>
      <c r="Q937" s="22">
        <v>0.86647445881161311</v>
      </c>
      <c r="S937" s="22">
        <v>1.460396484391391</v>
      </c>
      <c r="T937" s="22">
        <v>0.80929541690447226</v>
      </c>
      <c r="V937" s="22">
        <v>0.86418739548256718</v>
      </c>
      <c r="W937" s="22">
        <v>0.73481313505734602</v>
      </c>
    </row>
    <row r="938" spans="1:23" x14ac:dyDescent="0.35">
      <c r="A938" s="11">
        <v>0.22</v>
      </c>
      <c r="B938" s="24">
        <v>0.43</v>
      </c>
      <c r="D938" s="22">
        <v>0.215</v>
      </c>
      <c r="E938" s="22">
        <v>0.65</v>
      </c>
      <c r="G938" s="11">
        <v>0.54</v>
      </c>
      <c r="H938" s="22">
        <v>1.4</v>
      </c>
      <c r="I938" s="80"/>
      <c r="J938" s="11">
        <v>0.22</v>
      </c>
      <c r="K938" s="22">
        <v>0.86</v>
      </c>
      <c r="L938" s="81"/>
      <c r="M938" s="22">
        <v>0.22300446419172992</v>
      </c>
      <c r="N938" s="22">
        <v>0.67934341292495237</v>
      </c>
      <c r="P938" s="22">
        <v>0.6719312352491581</v>
      </c>
      <c r="Q938" s="22">
        <v>1.1872501048362134</v>
      </c>
      <c r="S938" s="22">
        <v>1.7631442290296173</v>
      </c>
      <c r="T938" s="22">
        <v>0.71726987515835361</v>
      </c>
      <c r="V938" s="22">
        <v>0.95697791201461735</v>
      </c>
      <c r="W938" s="22">
        <v>0.8176704025118835</v>
      </c>
    </row>
    <row r="939" spans="1:23" x14ac:dyDescent="0.35">
      <c r="A939" s="11">
        <v>0.11</v>
      </c>
      <c r="B939" s="24">
        <v>0.32</v>
      </c>
      <c r="D939" s="22">
        <v>0.215</v>
      </c>
      <c r="E939" s="22">
        <v>0.32</v>
      </c>
      <c r="G939" s="11">
        <v>1.61</v>
      </c>
      <c r="H939" s="22">
        <v>0.11</v>
      </c>
      <c r="I939" s="80"/>
      <c r="J939" s="11">
        <v>2.58</v>
      </c>
      <c r="K939" s="22">
        <v>0.65</v>
      </c>
      <c r="L939" s="81"/>
      <c r="M939" s="22">
        <v>0.87689891004205667</v>
      </c>
      <c r="N939" s="22">
        <v>0.90078684586734026</v>
      </c>
      <c r="P939" s="22">
        <v>1.3199628433796635</v>
      </c>
      <c r="Q939" s="22">
        <v>0.6205824652820936</v>
      </c>
      <c r="S939" s="22">
        <v>1.5324695856704307</v>
      </c>
      <c r="T939" s="22">
        <v>0.83474495831656259</v>
      </c>
      <c r="V939" s="22">
        <v>1.2547312927401781</v>
      </c>
      <c r="W939" s="22">
        <v>0.76727767844596606</v>
      </c>
    </row>
    <row r="940" spans="1:23" x14ac:dyDescent="0.35">
      <c r="A940" s="11">
        <v>0.32</v>
      </c>
      <c r="B940" s="24">
        <v>0.11</v>
      </c>
      <c r="D940" s="22">
        <v>0.32300000000000001</v>
      </c>
      <c r="E940" s="22">
        <v>0.22</v>
      </c>
      <c r="G940" s="11">
        <v>0.86</v>
      </c>
      <c r="H940" s="22">
        <v>0.65</v>
      </c>
      <c r="I940" s="80"/>
      <c r="J940" s="11">
        <v>0.65</v>
      </c>
      <c r="K940" s="22">
        <v>6.45</v>
      </c>
      <c r="L940" s="81"/>
      <c r="M940" s="22">
        <v>0.92573310796336428</v>
      </c>
      <c r="N940" s="22">
        <v>0.74960478690260501</v>
      </c>
      <c r="P940" s="22">
        <v>0.94795669855674625</v>
      </c>
      <c r="Q940" s="22">
        <v>0.76062929615029728</v>
      </c>
      <c r="S940" s="22">
        <v>1.2266678960627535</v>
      </c>
      <c r="T940" s="22">
        <v>1.0654196016757491</v>
      </c>
      <c r="V940" s="22">
        <v>0.75904096160551804</v>
      </c>
      <c r="W940" s="22">
        <v>1.0473449333507769</v>
      </c>
    </row>
    <row r="941" spans="1:23" x14ac:dyDescent="0.35">
      <c r="A941" s="11">
        <v>0.32</v>
      </c>
      <c r="B941" s="24">
        <v>0.32</v>
      </c>
      <c r="D941" s="22">
        <v>0.215</v>
      </c>
      <c r="E941" s="22">
        <v>0.43</v>
      </c>
      <c r="G941" s="11">
        <v>0.22</v>
      </c>
      <c r="H941" s="22">
        <v>0.22</v>
      </c>
      <c r="I941" s="80"/>
      <c r="J941" s="11">
        <v>3.01</v>
      </c>
      <c r="K941" s="22">
        <v>0.11</v>
      </c>
      <c r="L941" s="81"/>
      <c r="M941" s="22">
        <v>0.83910154322989905</v>
      </c>
      <c r="N941" s="22">
        <v>1.017138480125205</v>
      </c>
      <c r="P941" s="22">
        <v>1.0319487953216611</v>
      </c>
      <c r="Q941" s="22">
        <v>1.2830147758154993</v>
      </c>
      <c r="S941" s="22">
        <v>1.3030165202990245</v>
      </c>
      <c r="T941" s="22">
        <v>0.55988991106598707</v>
      </c>
      <c r="V941" s="22">
        <v>1.136017577072542</v>
      </c>
      <c r="W941" s="22">
        <v>0.8479544914938052</v>
      </c>
    </row>
    <row r="942" spans="1:23" x14ac:dyDescent="0.35">
      <c r="A942" s="11">
        <v>0.22</v>
      </c>
      <c r="B942" s="24">
        <v>1.61</v>
      </c>
      <c r="D942" s="22">
        <v>0.215</v>
      </c>
      <c r="E942" s="22">
        <v>0.54</v>
      </c>
      <c r="G942" s="11">
        <v>0.11</v>
      </c>
      <c r="H942" s="22">
        <v>0.65</v>
      </c>
      <c r="I942" s="80"/>
      <c r="J942" s="11">
        <v>0.22</v>
      </c>
      <c r="K942" s="22">
        <v>6.24</v>
      </c>
      <c r="L942" s="81"/>
      <c r="M942" s="22">
        <v>0.77106628296801527</v>
      </c>
      <c r="N942" s="22">
        <v>0.90574117351961059</v>
      </c>
      <c r="P942" s="22">
        <v>0.77993650327090902</v>
      </c>
      <c r="Q942" s="22">
        <v>0.80815161407986769</v>
      </c>
      <c r="S942" s="22">
        <v>1.0790605558726296</v>
      </c>
      <c r="T942" s="22">
        <v>1.109600005567138</v>
      </c>
      <c r="V942" s="22">
        <v>1.0538870676616672</v>
      </c>
      <c r="W942" s="22">
        <v>1.1893167424980255</v>
      </c>
    </row>
    <row r="943" spans="1:23" x14ac:dyDescent="0.35">
      <c r="A943" s="11">
        <v>0.65</v>
      </c>
      <c r="B943" s="24">
        <v>1.29</v>
      </c>
      <c r="D943" s="22">
        <v>0.43</v>
      </c>
      <c r="E943" s="22">
        <v>0.43</v>
      </c>
      <c r="G943" s="11">
        <v>2.15</v>
      </c>
      <c r="H943" s="22">
        <v>0.22</v>
      </c>
      <c r="I943" s="80"/>
      <c r="J943" s="11">
        <v>0.22</v>
      </c>
      <c r="K943" s="22">
        <v>0.11</v>
      </c>
      <c r="L943" s="81"/>
      <c r="M943" s="22">
        <v>0.75594733624315225</v>
      </c>
      <c r="N943" s="22">
        <v>0.6845980028591786</v>
      </c>
      <c r="P943" s="22">
        <v>1.1039523073361617</v>
      </c>
      <c r="Q943" s="22">
        <v>0.6598567809104029</v>
      </c>
      <c r="S943" s="22">
        <v>1.6990113846711499</v>
      </c>
      <c r="T943" s="22">
        <v>0.98744220678910444</v>
      </c>
      <c r="V943" s="22">
        <v>0.88429604527932992</v>
      </c>
      <c r="W943" s="22">
        <v>0.75104540675165599</v>
      </c>
    </row>
    <row r="944" spans="1:23" x14ac:dyDescent="0.35">
      <c r="A944" s="11">
        <v>0.54</v>
      </c>
      <c r="B944" s="24">
        <v>0.75</v>
      </c>
      <c r="D944" s="22">
        <v>0.43</v>
      </c>
      <c r="E944" s="22">
        <v>0.65</v>
      </c>
      <c r="G944" s="11">
        <v>1.08</v>
      </c>
      <c r="H944" s="22">
        <v>0.11</v>
      </c>
      <c r="I944" s="80"/>
      <c r="J944" s="11">
        <v>0.86</v>
      </c>
      <c r="K944" s="22">
        <v>0.43</v>
      </c>
      <c r="L944" s="81"/>
      <c r="M944" s="22">
        <v>1.1112425842774338</v>
      </c>
      <c r="N944" s="22">
        <v>0.92180520560424484</v>
      </c>
      <c r="P944" s="22">
        <v>1.3379637213832887</v>
      </c>
      <c r="Q944" s="22">
        <v>0.8545938793292206</v>
      </c>
      <c r="S944" s="22">
        <v>1.433318172328927</v>
      </c>
      <c r="T944" s="22">
        <v>1.0383412896132851</v>
      </c>
      <c r="V944" s="22">
        <v>0.95092108978667678</v>
      </c>
      <c r="W944" s="22">
        <v>0.60568177963843228</v>
      </c>
    </row>
    <row r="945" spans="1:23" x14ac:dyDescent="0.35">
      <c r="A945" s="11">
        <v>1.29</v>
      </c>
      <c r="B945" s="24">
        <v>0.65</v>
      </c>
      <c r="D945" s="22">
        <v>1.29</v>
      </c>
      <c r="E945" s="22">
        <v>2.04</v>
      </c>
      <c r="G945" s="11">
        <v>0.86</v>
      </c>
      <c r="H945" s="22">
        <v>0.11</v>
      </c>
      <c r="I945" s="80"/>
      <c r="J945" s="11">
        <v>1.29</v>
      </c>
      <c r="K945" s="22">
        <v>0.22</v>
      </c>
      <c r="L945" s="81"/>
      <c r="M945" s="22">
        <v>1.0915879535351118</v>
      </c>
      <c r="N945" s="22">
        <v>0.94582618816070729</v>
      </c>
      <c r="P945" s="22">
        <v>0.55791367397419633</v>
      </c>
      <c r="Q945" s="22">
        <v>0.68610566121528915</v>
      </c>
      <c r="S945" s="22">
        <v>1.3233761534286967</v>
      </c>
      <c r="T945" s="22">
        <v>0.69222752640885676</v>
      </c>
      <c r="V945" s="22">
        <v>0.91651833953197404</v>
      </c>
      <c r="W945" s="22">
        <v>0.65413632200950689</v>
      </c>
    </row>
    <row r="946" spans="1:23" x14ac:dyDescent="0.35">
      <c r="A946" s="11">
        <v>0.65</v>
      </c>
      <c r="B946" s="24">
        <v>0.32</v>
      </c>
      <c r="D946" s="22">
        <v>1.72</v>
      </c>
      <c r="E946" s="22">
        <v>0.43</v>
      </c>
      <c r="G946" s="11">
        <v>0.97</v>
      </c>
      <c r="H946" s="22">
        <v>0.43</v>
      </c>
      <c r="I946" s="80"/>
      <c r="J946" s="11">
        <v>3.23</v>
      </c>
      <c r="K946" s="22">
        <v>2.2599999999999998</v>
      </c>
      <c r="L946" s="81"/>
      <c r="M946" s="22">
        <v>0.83154206986746748</v>
      </c>
      <c r="N946" s="22">
        <v>0.73564259079166117</v>
      </c>
      <c r="P946" s="22">
        <v>1.3919663553941641</v>
      </c>
      <c r="Q946" s="22">
        <v>0.79267085899675005</v>
      </c>
      <c r="S946" s="22">
        <v>1.3188970341401689</v>
      </c>
      <c r="T946" s="22">
        <v>0.58533945247807739</v>
      </c>
      <c r="V946" s="22">
        <v>0.92548243642932626</v>
      </c>
      <c r="W946" s="22">
        <v>0.89519767030560293</v>
      </c>
    </row>
    <row r="947" spans="1:23" x14ac:dyDescent="0.35">
      <c r="A947" s="11">
        <v>0.43</v>
      </c>
      <c r="B947" s="24">
        <v>0.11</v>
      </c>
      <c r="D947" s="22">
        <v>0.43</v>
      </c>
      <c r="E947" s="22">
        <v>0.54</v>
      </c>
      <c r="G947" s="11">
        <v>0.65</v>
      </c>
      <c r="H947" s="22">
        <v>0.22</v>
      </c>
      <c r="I947" s="80"/>
      <c r="J947" s="11">
        <v>0.75</v>
      </c>
      <c r="K947" s="22">
        <v>0.11</v>
      </c>
      <c r="L947" s="81"/>
      <c r="M947" s="22">
        <v>0.86177996331719353</v>
      </c>
      <c r="N947" s="22">
        <v>0.66057702030271614</v>
      </c>
      <c r="P947" s="22">
        <v>1.1669553803488497</v>
      </c>
      <c r="Q947" s="22">
        <v>1.0936455392173627</v>
      </c>
      <c r="S947" s="22">
        <v>1.3233761534286967</v>
      </c>
      <c r="T947" s="22">
        <v>0.88564404114074324</v>
      </c>
      <c r="V947" s="22">
        <v>0.97950929070255643</v>
      </c>
      <c r="W947" s="22">
        <v>0.79949994912273059</v>
      </c>
    </row>
    <row r="948" spans="1:23" x14ac:dyDescent="0.35">
      <c r="A948" s="11">
        <v>0.32</v>
      </c>
      <c r="B948" s="24">
        <v>0.97</v>
      </c>
      <c r="D948" s="22">
        <v>9.0299999999999994</v>
      </c>
      <c r="E948" s="22">
        <v>3.12</v>
      </c>
      <c r="G948" s="11">
        <v>1.61</v>
      </c>
      <c r="H948" s="22">
        <v>1.51</v>
      </c>
      <c r="I948" s="80"/>
      <c r="J948" s="11">
        <v>1.4</v>
      </c>
      <c r="K948" s="22">
        <v>0.22</v>
      </c>
      <c r="L948" s="81"/>
      <c r="M948" s="22">
        <v>0.8436372272473579</v>
      </c>
      <c r="N948" s="22">
        <v>0.84073438947618417</v>
      </c>
      <c r="P948" s="22">
        <v>1.0456654643604235</v>
      </c>
      <c r="Q948" s="22">
        <v>0.77070978783232746</v>
      </c>
      <c r="S948" s="22">
        <v>1.12934884970292</v>
      </c>
      <c r="T948" s="22">
        <v>0.84634994920047579</v>
      </c>
      <c r="V948" s="22">
        <v>0.87775467727315404</v>
      </c>
      <c r="W948" s="22">
        <v>0.77527267793719323</v>
      </c>
    </row>
    <row r="949" spans="1:23" x14ac:dyDescent="0.35">
      <c r="A949" s="11">
        <v>0.11</v>
      </c>
      <c r="B949" s="24">
        <v>0.32</v>
      </c>
      <c r="D949" s="22">
        <v>0.32300000000000001</v>
      </c>
      <c r="E949" s="22">
        <v>0.65</v>
      </c>
      <c r="G949" s="11">
        <v>0.22</v>
      </c>
      <c r="H949" s="22">
        <v>2.2599999999999998</v>
      </c>
      <c r="I949" s="80"/>
      <c r="J949" s="11">
        <v>0.65</v>
      </c>
      <c r="K949" s="22">
        <v>1.18</v>
      </c>
      <c r="L949" s="81"/>
      <c r="M949" s="22">
        <v>0.87689891004205667</v>
      </c>
      <c r="N949" s="22">
        <v>0.65307046325382168</v>
      </c>
      <c r="P949" s="22">
        <v>0.97193386805757487</v>
      </c>
      <c r="Q949" s="22">
        <v>1.034602659365472</v>
      </c>
      <c r="S949" s="22">
        <v>1.0179816564836128</v>
      </c>
      <c r="T949" s="22">
        <v>1.0470959318590443</v>
      </c>
      <c r="V949" s="22">
        <v>0.79150552874727975</v>
      </c>
      <c r="W949" s="22">
        <v>0.85013494590050365</v>
      </c>
    </row>
    <row r="950" spans="1:23" x14ac:dyDescent="0.35">
      <c r="A950" s="11">
        <v>1.83</v>
      </c>
      <c r="B950" s="24">
        <v>0.22</v>
      </c>
      <c r="D950" s="22">
        <v>0.64500000000000002</v>
      </c>
      <c r="E950" s="22">
        <v>0.43</v>
      </c>
      <c r="G950" s="11">
        <v>0.11</v>
      </c>
      <c r="H950" s="22">
        <v>0.22</v>
      </c>
      <c r="I950" s="80"/>
      <c r="J950" s="11">
        <v>0.86</v>
      </c>
      <c r="K950" s="22">
        <v>1.18</v>
      </c>
      <c r="L950" s="81"/>
      <c r="M950" s="22">
        <v>0.7257094427934262</v>
      </c>
      <c r="N950" s="22">
        <v>1.0558723144975006</v>
      </c>
      <c r="P950" s="22">
        <v>0.9419444053035354</v>
      </c>
      <c r="Q950" s="22">
        <v>1.268614073412599</v>
      </c>
      <c r="S950" s="22">
        <v>1.0179816564836128</v>
      </c>
      <c r="T950" s="22">
        <v>1.028161473048449</v>
      </c>
      <c r="V950" s="22">
        <v>0.88720331994874146</v>
      </c>
      <c r="W950" s="22">
        <v>0.89858948827157814</v>
      </c>
    </row>
    <row r="951" spans="1:23" x14ac:dyDescent="0.35">
      <c r="A951" s="11">
        <v>0.43</v>
      </c>
      <c r="B951" s="24">
        <v>1.83</v>
      </c>
      <c r="D951" s="22">
        <v>0.215</v>
      </c>
      <c r="E951" s="22">
        <v>0.22</v>
      </c>
      <c r="G951" s="11">
        <v>0.11</v>
      </c>
      <c r="H951" s="22">
        <v>0.11</v>
      </c>
      <c r="I951" s="80"/>
      <c r="J951" s="11">
        <v>1.72</v>
      </c>
      <c r="K951" s="22">
        <v>0.86</v>
      </c>
      <c r="L951" s="81"/>
      <c r="M951" s="22">
        <v>0.91968552927341896</v>
      </c>
      <c r="N951" s="22">
        <v>0.79194176865836996</v>
      </c>
      <c r="P951" s="22">
        <v>1.1219531853397868</v>
      </c>
      <c r="Q951" s="22">
        <v>0.38405092831445908</v>
      </c>
      <c r="S951" s="22">
        <v>1.1197798221319741</v>
      </c>
      <c r="T951" s="22">
        <v>0.85510459144623485</v>
      </c>
      <c r="V951" s="22">
        <v>1.1522498606434228</v>
      </c>
      <c r="W951" s="22">
        <v>0.79949994912273059</v>
      </c>
    </row>
    <row r="952" spans="1:23" x14ac:dyDescent="0.35">
      <c r="A952" s="11">
        <v>0.75</v>
      </c>
      <c r="B952" s="24">
        <v>0.75</v>
      </c>
      <c r="D952" s="22">
        <v>0.215</v>
      </c>
      <c r="E952" s="22">
        <v>3.98</v>
      </c>
      <c r="G952" s="11">
        <v>0.22</v>
      </c>
      <c r="H952" s="22">
        <v>1.51</v>
      </c>
      <c r="I952" s="80"/>
      <c r="J952" s="11">
        <v>0.11</v>
      </c>
      <c r="K952" s="22">
        <v>1.61</v>
      </c>
      <c r="L952" s="81"/>
      <c r="M952" s="22">
        <v>0.67279312925640555</v>
      </c>
      <c r="N952" s="22">
        <v>0.69060324849829413</v>
      </c>
      <c r="P952" s="22">
        <v>0.49192245521290651</v>
      </c>
      <c r="Q952" s="22">
        <v>0.92659739134372121</v>
      </c>
      <c r="S952" s="22">
        <v>1.1299596386968103</v>
      </c>
      <c r="T952" s="22">
        <v>1.0572757484238804</v>
      </c>
      <c r="V952" s="22">
        <v>0.65413680061758661</v>
      </c>
      <c r="W952" s="22">
        <v>0.91409494183032192</v>
      </c>
    </row>
    <row r="953" spans="1:23" x14ac:dyDescent="0.35">
      <c r="A953" s="11">
        <v>0.43</v>
      </c>
      <c r="B953" s="24">
        <v>0.65</v>
      </c>
      <c r="D953" s="22">
        <v>0.215</v>
      </c>
      <c r="E953" s="22">
        <v>4.1927000000000003</v>
      </c>
      <c r="G953" s="11">
        <v>1.51</v>
      </c>
      <c r="H953" s="22">
        <v>1.18</v>
      </c>
      <c r="I953" s="80"/>
      <c r="J953" s="11">
        <v>0.11</v>
      </c>
      <c r="K953" s="22">
        <v>1.51</v>
      </c>
      <c r="L953" s="81"/>
      <c r="M953" s="22">
        <v>0.83154206986746748</v>
      </c>
      <c r="N953" s="22">
        <v>0.94582618816070729</v>
      </c>
      <c r="P953" s="22">
        <v>0.6719312352491581</v>
      </c>
      <c r="Q953" s="22">
        <v>1.3647387619519575</v>
      </c>
      <c r="S953" s="22">
        <v>1.4005391629901547</v>
      </c>
      <c r="T953" s="22">
        <v>0.69772462735386831</v>
      </c>
      <c r="V953" s="22">
        <v>1.041773423205786</v>
      </c>
      <c r="W953" s="22">
        <v>0.94316766725296675</v>
      </c>
    </row>
    <row r="954" spans="1:23" x14ac:dyDescent="0.35">
      <c r="A954" s="11">
        <v>0.65</v>
      </c>
      <c r="B954" s="24">
        <v>0.11</v>
      </c>
      <c r="D954" s="22">
        <v>0.215</v>
      </c>
      <c r="E954" s="22">
        <v>0.43</v>
      </c>
      <c r="G954" s="11">
        <v>0.43</v>
      </c>
      <c r="H954" s="22">
        <v>1.08</v>
      </c>
      <c r="I954" s="80"/>
      <c r="J954" s="11">
        <v>0.22</v>
      </c>
      <c r="K954" s="22">
        <v>0.11</v>
      </c>
      <c r="L954" s="81"/>
      <c r="M954" s="22">
        <v>1.0296002719631732</v>
      </c>
      <c r="N954" s="22">
        <v>0.57049833571598219</v>
      </c>
      <c r="P954" s="22">
        <v>0.79793738127453417</v>
      </c>
      <c r="Q954" s="22">
        <v>0.6205824652820936</v>
      </c>
      <c r="S954" s="22">
        <v>1.0485211061781212</v>
      </c>
      <c r="T954" s="22">
        <v>0.6433644068976434</v>
      </c>
      <c r="V954" s="22">
        <v>0.67836408952934901</v>
      </c>
      <c r="W954" s="22">
        <v>0.77527267793719323</v>
      </c>
    </row>
    <row r="955" spans="1:23" x14ac:dyDescent="0.35">
      <c r="A955" s="11">
        <v>0.11</v>
      </c>
      <c r="B955" s="24">
        <v>0.11</v>
      </c>
      <c r="D955" s="22">
        <v>0.215</v>
      </c>
      <c r="E955" s="22">
        <v>0.22</v>
      </c>
      <c r="G955" s="11">
        <v>3.23</v>
      </c>
      <c r="H955" s="22">
        <v>0.65</v>
      </c>
      <c r="I955" s="80"/>
      <c r="J955" s="11">
        <v>1.18</v>
      </c>
      <c r="K955" s="22">
        <v>1.18</v>
      </c>
      <c r="L955" s="81"/>
      <c r="M955" s="22">
        <v>1.0079801781466193</v>
      </c>
      <c r="N955" s="22">
        <v>0.80575383362833586</v>
      </c>
      <c r="P955" s="22">
        <v>0.72593386926003356</v>
      </c>
      <c r="Q955" s="22">
        <v>0.89959607433828348</v>
      </c>
      <c r="S955" s="22">
        <v>1.7087840085733927</v>
      </c>
      <c r="T955" s="22">
        <v>0.86874554564311524</v>
      </c>
      <c r="V955" s="22">
        <v>0.94050335555461895</v>
      </c>
      <c r="W955" s="22">
        <v>1.3918567296091173</v>
      </c>
    </row>
    <row r="956" spans="1:23" x14ac:dyDescent="0.35">
      <c r="A956" s="11">
        <v>0.86</v>
      </c>
      <c r="B956" s="24">
        <v>2.69</v>
      </c>
      <c r="D956" s="22">
        <v>3.87</v>
      </c>
      <c r="E956" s="22">
        <v>0.22</v>
      </c>
      <c r="G956" s="11">
        <v>1.61</v>
      </c>
      <c r="H956" s="22">
        <v>0.43</v>
      </c>
      <c r="I956" s="80"/>
      <c r="J956" s="11">
        <v>2.15</v>
      </c>
      <c r="K956" s="22">
        <v>0.75</v>
      </c>
      <c r="L956" s="81"/>
      <c r="M956" s="22">
        <v>0.83154206986746748</v>
      </c>
      <c r="N956" s="22">
        <v>0.82572127537839524</v>
      </c>
      <c r="P956" s="22">
        <v>1.1669553803488497</v>
      </c>
      <c r="Q956" s="22">
        <v>0.67458509929296906</v>
      </c>
      <c r="S956" s="22">
        <v>1.4021679336405284</v>
      </c>
      <c r="T956" s="22">
        <v>0.88055413285832518</v>
      </c>
      <c r="V956" s="22">
        <v>1.1447394010807765</v>
      </c>
      <c r="W956" s="22">
        <v>1.3186903706287947</v>
      </c>
    </row>
    <row r="957" spans="1:23" x14ac:dyDescent="0.35">
      <c r="A957" s="11">
        <v>4.62</v>
      </c>
      <c r="B957" s="24">
        <v>1.51</v>
      </c>
      <c r="D957" s="22">
        <v>0.32300000000000001</v>
      </c>
      <c r="E957" s="22">
        <v>0.75</v>
      </c>
      <c r="G957" s="11">
        <v>1.08</v>
      </c>
      <c r="H957" s="22">
        <v>2.69</v>
      </c>
      <c r="I957" s="80"/>
      <c r="J957" s="11">
        <v>1.61</v>
      </c>
      <c r="K957" s="22">
        <v>0.65</v>
      </c>
      <c r="L957" s="81"/>
      <c r="M957" s="22">
        <v>0.90214755107257794</v>
      </c>
      <c r="N957" s="22">
        <v>0.66057702030271614</v>
      </c>
      <c r="P957" s="22">
        <v>0.63592947924190779</v>
      </c>
      <c r="Q957" s="22">
        <v>0.99248060483698919</v>
      </c>
      <c r="S957" s="22">
        <v>1.0831324824985642</v>
      </c>
      <c r="T957" s="22">
        <v>0.96993292229758632</v>
      </c>
      <c r="V957" s="22">
        <v>1.0531602489943144</v>
      </c>
      <c r="W957" s="22">
        <v>0.69047722878781281</v>
      </c>
    </row>
    <row r="958" spans="1:23" x14ac:dyDescent="0.35">
      <c r="A958" s="11">
        <v>0.22</v>
      </c>
      <c r="B958" s="24">
        <v>0.22</v>
      </c>
      <c r="D958" s="22">
        <v>0.43</v>
      </c>
      <c r="E958" s="22">
        <v>0.54</v>
      </c>
      <c r="G958" s="11">
        <v>0.43</v>
      </c>
      <c r="H958" s="22">
        <v>0.32</v>
      </c>
      <c r="I958" s="80"/>
      <c r="J958" s="11">
        <v>0.32</v>
      </c>
      <c r="K958" s="22">
        <v>2.2599999999999998</v>
      </c>
      <c r="L958" s="81"/>
      <c r="M958" s="22">
        <v>0.83683370122116951</v>
      </c>
      <c r="N958" s="22">
        <v>0.58551144981377112</v>
      </c>
      <c r="P958" s="22">
        <v>0.76193562526728387</v>
      </c>
      <c r="Q958" s="22">
        <v>1.1364876288659904</v>
      </c>
      <c r="S958" s="22">
        <v>2.4635156086903431</v>
      </c>
      <c r="T958" s="22">
        <v>0.71930583847132079</v>
      </c>
      <c r="V958" s="22">
        <v>1.009551128953142</v>
      </c>
      <c r="W958" s="22">
        <v>1.0233599348770952</v>
      </c>
    </row>
    <row r="959" spans="1:23" x14ac:dyDescent="0.35">
      <c r="A959" s="11">
        <v>3.12</v>
      </c>
      <c r="B959" s="24">
        <v>0.11</v>
      </c>
      <c r="D959" s="22">
        <v>0.32300000000000001</v>
      </c>
      <c r="E959" s="22">
        <v>0.32</v>
      </c>
      <c r="G959" s="11">
        <v>0.54</v>
      </c>
      <c r="H959" s="22">
        <v>2.04</v>
      </c>
      <c r="I959" s="80"/>
      <c r="J959" s="11">
        <v>1.29</v>
      </c>
      <c r="K959" s="22">
        <v>0.22</v>
      </c>
      <c r="L959" s="81"/>
      <c r="M959" s="22">
        <v>0.87689891004205667</v>
      </c>
      <c r="N959" s="22">
        <v>1.1391950977402296</v>
      </c>
      <c r="P959" s="22">
        <v>0.94795669855674625</v>
      </c>
      <c r="Q959" s="22">
        <v>0.80707156139965019</v>
      </c>
      <c r="S959" s="22">
        <v>1.4903251450920092</v>
      </c>
      <c r="T959" s="22">
        <v>0.80257673797168039</v>
      </c>
      <c r="V959" s="22">
        <v>1.2920413176642922</v>
      </c>
      <c r="W959" s="22">
        <v>0.53299996608182043</v>
      </c>
    </row>
    <row r="960" spans="1:23" x14ac:dyDescent="0.35">
      <c r="A960" s="11">
        <v>0.43</v>
      </c>
      <c r="B960" s="24">
        <v>0.11</v>
      </c>
      <c r="D960" s="22">
        <v>0.43</v>
      </c>
      <c r="E960" s="22">
        <v>0.43</v>
      </c>
      <c r="G960" s="11">
        <v>0.11</v>
      </c>
      <c r="H960" s="22">
        <v>0.86</v>
      </c>
      <c r="I960" s="80"/>
      <c r="J960" s="11">
        <v>0.86</v>
      </c>
      <c r="K960" s="22">
        <v>0.43</v>
      </c>
      <c r="L960" s="81"/>
      <c r="M960" s="22">
        <v>0.95037699112489105</v>
      </c>
      <c r="N960" s="22">
        <v>1.3375183349720223</v>
      </c>
      <c r="P960" s="22">
        <v>2.4270168406026102</v>
      </c>
      <c r="Q960" s="22">
        <v>0.85531391444936566</v>
      </c>
      <c r="S960" s="22">
        <v>1.343735786558369</v>
      </c>
      <c r="T960" s="22">
        <v>0.80176235264649354</v>
      </c>
      <c r="V960" s="22">
        <v>1.2355917344998857</v>
      </c>
      <c r="W960" s="22">
        <v>0.769215860140809</v>
      </c>
    </row>
    <row r="961" spans="1:23" x14ac:dyDescent="0.35">
      <c r="A961" s="11">
        <v>0.86</v>
      </c>
      <c r="B961" s="24">
        <v>0.11</v>
      </c>
      <c r="D961" s="22">
        <v>0.53800000000000003</v>
      </c>
      <c r="E961" s="22">
        <v>0.75</v>
      </c>
      <c r="G961" s="11">
        <v>1.94</v>
      </c>
      <c r="H961" s="22">
        <v>0.11</v>
      </c>
      <c r="I961" s="80"/>
      <c r="J961" s="11">
        <v>2.4700000000000002</v>
      </c>
      <c r="K961" s="22">
        <v>0.11</v>
      </c>
      <c r="L961" s="81"/>
      <c r="M961" s="22">
        <v>1.0713285649237954</v>
      </c>
      <c r="N961" s="22">
        <v>0.7405969184439315</v>
      </c>
      <c r="P961" s="22">
        <v>0.77993650327090902</v>
      </c>
      <c r="Q961" s="22">
        <v>0.86935459929219305</v>
      </c>
      <c r="S961" s="22">
        <v>1.5100739892277915</v>
      </c>
      <c r="T961" s="22">
        <v>0.77366605892754581</v>
      </c>
      <c r="V961" s="22">
        <v>1.4473382395886898</v>
      </c>
      <c r="W961" s="22">
        <v>0.58145450845289492</v>
      </c>
    </row>
    <row r="962" spans="1:23" x14ac:dyDescent="0.35">
      <c r="A962" s="11">
        <v>0.22</v>
      </c>
      <c r="B962" s="24">
        <v>0.22</v>
      </c>
      <c r="D962" s="22">
        <v>0.96799999999999997</v>
      </c>
      <c r="E962" s="22">
        <v>3.76</v>
      </c>
      <c r="G962" s="11">
        <v>1.18</v>
      </c>
      <c r="H962" s="22">
        <v>0.54</v>
      </c>
      <c r="I962" s="80"/>
      <c r="J962" s="11">
        <v>0.65</v>
      </c>
      <c r="K962" s="22">
        <v>1.08</v>
      </c>
      <c r="L962" s="81"/>
      <c r="M962" s="22">
        <v>0.74082838951828922</v>
      </c>
      <c r="N962" s="22">
        <v>1.1972958492986732</v>
      </c>
      <c r="P962" s="22">
        <v>1.0599581614953018</v>
      </c>
      <c r="Q962" s="22">
        <v>1.3146963211018796</v>
      </c>
      <c r="S962" s="22">
        <v>1.0495390878346047</v>
      </c>
      <c r="T962" s="22">
        <v>0.58635743413456098</v>
      </c>
      <c r="V962" s="22">
        <v>0.82372782299992386</v>
      </c>
      <c r="W962" s="22">
        <v>0.97635902877715275</v>
      </c>
    </row>
    <row r="963" spans="1:23" x14ac:dyDescent="0.35">
      <c r="A963" s="11">
        <v>0.11</v>
      </c>
      <c r="B963" s="24">
        <v>0.54</v>
      </c>
      <c r="D963" s="22">
        <v>0.32300000000000001</v>
      </c>
      <c r="E963" s="22">
        <v>0.96750000000000003</v>
      </c>
      <c r="G963" s="11">
        <v>0.75</v>
      </c>
      <c r="H963" s="22">
        <v>0.54</v>
      </c>
      <c r="I963" s="80"/>
      <c r="J963" s="11">
        <v>0.43</v>
      </c>
      <c r="K963" s="22">
        <v>0.11</v>
      </c>
      <c r="L963" s="81"/>
      <c r="M963" s="22">
        <v>0.77605553538722016</v>
      </c>
      <c r="N963" s="22">
        <v>1.0759898873885378</v>
      </c>
      <c r="P963" s="22">
        <v>0.85194001528540964</v>
      </c>
      <c r="Q963" s="22">
        <v>1.2236118784035361</v>
      </c>
      <c r="S963" s="22">
        <v>1.7334191646602959</v>
      </c>
      <c r="T963" s="22">
        <v>0.78180991217941465</v>
      </c>
      <c r="V963" s="22">
        <v>1.2234780900440045</v>
      </c>
      <c r="W963" s="22">
        <v>0.77527267793719323</v>
      </c>
    </row>
    <row r="964" spans="1:23" x14ac:dyDescent="0.35">
      <c r="A964" s="11">
        <v>0.11</v>
      </c>
      <c r="B964" s="24">
        <v>1.94</v>
      </c>
      <c r="D964" s="22">
        <v>0.32300000000000001</v>
      </c>
      <c r="E964" s="22">
        <v>2.04</v>
      </c>
      <c r="G964" s="11">
        <v>1.18</v>
      </c>
      <c r="H964" s="22">
        <v>1.94</v>
      </c>
      <c r="I964" s="80"/>
      <c r="J964" s="11">
        <v>0.11</v>
      </c>
      <c r="K964" s="22">
        <v>2.2599999999999998</v>
      </c>
      <c r="L964" s="81"/>
      <c r="M964" s="22">
        <v>0.9524936436663719</v>
      </c>
      <c r="N964" s="22">
        <v>0.66057702030271614</v>
      </c>
      <c r="P964" s="22">
        <v>0.85194001528540964</v>
      </c>
      <c r="Q964" s="22">
        <v>0.92947753182430115</v>
      </c>
      <c r="S964" s="22">
        <v>1.2307398226886881</v>
      </c>
      <c r="T964" s="22">
        <v>0.8844224631529628</v>
      </c>
      <c r="V964" s="22">
        <v>0.84795511191168627</v>
      </c>
      <c r="W964" s="22">
        <v>0.92523948657566901</v>
      </c>
    </row>
    <row r="965" spans="1:23" x14ac:dyDescent="0.35">
      <c r="A965" s="11">
        <v>0.22</v>
      </c>
      <c r="B965" s="24">
        <v>0.11</v>
      </c>
      <c r="D965" s="22">
        <v>0.32300000000000001</v>
      </c>
      <c r="E965" s="22">
        <v>2.69</v>
      </c>
      <c r="G965" s="11">
        <v>0.97</v>
      </c>
      <c r="H965" s="22">
        <v>0.54</v>
      </c>
      <c r="I965" s="80"/>
      <c r="J965" s="11">
        <v>1.83</v>
      </c>
      <c r="K965" s="22">
        <v>1.61</v>
      </c>
      <c r="L965" s="81"/>
      <c r="M965" s="22">
        <v>1.0810046908277078</v>
      </c>
      <c r="N965" s="22">
        <v>0.61223479290783556</v>
      </c>
      <c r="P965" s="22">
        <v>0.92394352729991025</v>
      </c>
      <c r="Q965" s="22">
        <v>0.88627542461560094</v>
      </c>
      <c r="S965" s="22">
        <v>1.4952114570431305</v>
      </c>
      <c r="T965" s="22">
        <v>0.59042936076049546</v>
      </c>
      <c r="V965" s="22">
        <v>1.1130016526063675</v>
      </c>
      <c r="W965" s="22">
        <v>1.0030090270812437</v>
      </c>
    </row>
    <row r="966" spans="1:23" x14ac:dyDescent="0.35">
      <c r="A966" s="11">
        <v>2.58</v>
      </c>
      <c r="B966" s="24">
        <v>0.43</v>
      </c>
      <c r="D966" s="22">
        <v>0.43</v>
      </c>
      <c r="E966" s="22">
        <v>0.43</v>
      </c>
      <c r="G966" s="11">
        <v>0.65</v>
      </c>
      <c r="H966" s="22">
        <v>0.22</v>
      </c>
      <c r="I966" s="80"/>
      <c r="J966" s="11">
        <v>0.22</v>
      </c>
      <c r="K966" s="22">
        <v>2.2599999999999998</v>
      </c>
      <c r="L966" s="81"/>
      <c r="M966" s="22">
        <v>0.92225575021664574</v>
      </c>
      <c r="N966" s="22">
        <v>0.7806819330850282</v>
      </c>
      <c r="P966" s="22">
        <v>0.9059426492962851</v>
      </c>
      <c r="Q966" s="22">
        <v>0.96259914735097152</v>
      </c>
      <c r="S966" s="22">
        <v>1.1706789049561548</v>
      </c>
      <c r="T966" s="22">
        <v>0.68204770984402063</v>
      </c>
      <c r="V966" s="22">
        <v>0.55722764497053667</v>
      </c>
      <c r="W966" s="22">
        <v>1.1721153799562942</v>
      </c>
    </row>
    <row r="967" spans="1:23" x14ac:dyDescent="0.35">
      <c r="A967" s="11">
        <v>0.97</v>
      </c>
      <c r="B967" s="24">
        <v>1.51</v>
      </c>
      <c r="D967" s="22">
        <v>0.215</v>
      </c>
      <c r="E967" s="22">
        <v>0.54</v>
      </c>
      <c r="G967" s="11">
        <v>0.43</v>
      </c>
      <c r="H967" s="22">
        <v>0.43</v>
      </c>
      <c r="I967" s="80"/>
      <c r="J967" s="11">
        <v>1.29</v>
      </c>
      <c r="K967" s="22">
        <v>1.94</v>
      </c>
      <c r="L967" s="81"/>
      <c r="M967" s="22">
        <v>0.98273153711609795</v>
      </c>
      <c r="N967" s="22">
        <v>0.7806819330850282</v>
      </c>
      <c r="P967" s="22">
        <v>0.86994089328903479</v>
      </c>
      <c r="Q967" s="22">
        <v>0.93847797082611373</v>
      </c>
      <c r="S967" s="22">
        <v>1.0790605558726296</v>
      </c>
      <c r="T967" s="22">
        <v>0.77875596720996387</v>
      </c>
      <c r="V967" s="22">
        <v>0.98120520092637986</v>
      </c>
      <c r="W967" s="22">
        <v>1.218147195208815</v>
      </c>
    </row>
    <row r="968" spans="1:23" x14ac:dyDescent="0.35">
      <c r="A968" s="11">
        <v>0.22</v>
      </c>
      <c r="B968" s="24">
        <v>1.29</v>
      </c>
      <c r="D968" s="22">
        <v>0.215</v>
      </c>
      <c r="E968" s="22">
        <v>0.32</v>
      </c>
      <c r="G968" s="11">
        <v>0.54</v>
      </c>
      <c r="H968" s="22">
        <v>3.01</v>
      </c>
      <c r="I968" s="80"/>
      <c r="J968" s="11">
        <v>0.11</v>
      </c>
      <c r="K968" s="22">
        <v>4.3</v>
      </c>
      <c r="L968" s="81"/>
      <c r="M968" s="22">
        <v>0.75594733624315225</v>
      </c>
      <c r="N968" s="22">
        <v>0.84073438947618417</v>
      </c>
      <c r="P968" s="22">
        <v>0.74393474726365871</v>
      </c>
      <c r="Q968" s="22">
        <v>0.72858773330384452</v>
      </c>
      <c r="S968" s="22">
        <v>1.6287706503737807</v>
      </c>
      <c r="T968" s="22">
        <v>1.3734608509276904</v>
      </c>
      <c r="V968" s="22">
        <v>1.6474556459998477</v>
      </c>
      <c r="W968" s="22">
        <v>1.5655662640094199</v>
      </c>
    </row>
    <row r="969" spans="1:23" x14ac:dyDescent="0.35">
      <c r="A969" s="11">
        <v>0.22</v>
      </c>
      <c r="B969" s="24">
        <v>0.75</v>
      </c>
      <c r="D969" s="22">
        <v>0.215</v>
      </c>
      <c r="E969" s="22">
        <v>3.66</v>
      </c>
      <c r="G969" s="11">
        <v>0.11</v>
      </c>
      <c r="H969" s="22">
        <v>1.18</v>
      </c>
      <c r="I969" s="80"/>
      <c r="J969" s="11">
        <v>4.84</v>
      </c>
      <c r="K969" s="22">
        <v>2.58</v>
      </c>
      <c r="L969" s="81"/>
      <c r="M969" s="22">
        <v>1.1540292035087962</v>
      </c>
      <c r="N969" s="22">
        <v>0.87076061767176227</v>
      </c>
      <c r="P969" s="22">
        <v>0.74393474726365871</v>
      </c>
      <c r="Q969" s="22">
        <v>0.98060002535459667</v>
      </c>
      <c r="S969" s="22">
        <v>1.0587009227429574</v>
      </c>
      <c r="T969" s="22">
        <v>0.58493225981548391</v>
      </c>
      <c r="V969" s="22">
        <v>1.0967693690354869</v>
      </c>
      <c r="W969" s="22">
        <v>1.022633116741529</v>
      </c>
    </row>
    <row r="970" spans="1:23" x14ac:dyDescent="0.35">
      <c r="A970" s="11">
        <v>0.11</v>
      </c>
      <c r="B970" s="24">
        <v>0.22</v>
      </c>
      <c r="D970" s="22">
        <v>1.075</v>
      </c>
      <c r="E970" s="22">
        <v>0.22</v>
      </c>
      <c r="G970" s="11">
        <v>0.22</v>
      </c>
      <c r="H970" s="22">
        <v>0.22</v>
      </c>
      <c r="I970" s="80"/>
      <c r="J970" s="11">
        <v>0.22</v>
      </c>
      <c r="K970" s="22">
        <v>0.11</v>
      </c>
      <c r="L970" s="81"/>
      <c r="M970" s="22">
        <v>0.80130417641774143</v>
      </c>
      <c r="N970" s="22">
        <v>1.0058786445518633</v>
      </c>
      <c r="P970" s="22">
        <v>1.1795559949513876</v>
      </c>
      <c r="Q970" s="22">
        <v>1.1894102101966484</v>
      </c>
      <c r="S970" s="22">
        <v>1.2724770706045161</v>
      </c>
      <c r="T970" s="22">
        <v>0.71258715953852902</v>
      </c>
      <c r="V970" s="22">
        <v>1.1750235122204795</v>
      </c>
      <c r="W970" s="22">
        <v>1.1144544745347154</v>
      </c>
    </row>
    <row r="971" spans="1:23" x14ac:dyDescent="0.35">
      <c r="A971" s="11">
        <v>0.97</v>
      </c>
      <c r="B971" s="24">
        <v>0.75</v>
      </c>
      <c r="D971" s="22">
        <v>1.3979999999999999</v>
      </c>
      <c r="E971" s="22">
        <v>2.04</v>
      </c>
      <c r="G971" s="11">
        <v>1.08</v>
      </c>
      <c r="H971" s="22">
        <v>0.11</v>
      </c>
      <c r="I971" s="80"/>
      <c r="J971" s="11">
        <v>0.11</v>
      </c>
      <c r="K971" s="22">
        <v>1.4</v>
      </c>
      <c r="L971" s="81"/>
      <c r="M971" s="22">
        <v>0.93571161280177384</v>
      </c>
      <c r="N971" s="22">
        <v>0.76566881898723915</v>
      </c>
      <c r="P971" s="22">
        <v>1.1759558193506623</v>
      </c>
      <c r="Q971" s="22">
        <v>0.63498316768499363</v>
      </c>
      <c r="S971" s="22">
        <v>1.4007427593214512</v>
      </c>
      <c r="T971" s="22">
        <v>0.48863119511213415</v>
      </c>
      <c r="V971" s="22">
        <v>1.1144552899410733</v>
      </c>
      <c r="W971" s="22">
        <v>0.83680994674845799</v>
      </c>
    </row>
    <row r="972" spans="1:23" x14ac:dyDescent="0.35">
      <c r="A972" s="11">
        <v>1.4</v>
      </c>
      <c r="B972" s="24">
        <v>0.11</v>
      </c>
      <c r="D972" s="22">
        <v>0.215</v>
      </c>
      <c r="E972" s="22">
        <v>0.75</v>
      </c>
      <c r="G972" s="11">
        <v>0.32</v>
      </c>
      <c r="H972" s="22">
        <v>0.22</v>
      </c>
      <c r="I972" s="80"/>
      <c r="J972" s="11">
        <v>0.22</v>
      </c>
      <c r="K972" s="22">
        <v>0.75</v>
      </c>
      <c r="L972" s="81"/>
      <c r="M972" s="22">
        <v>0.89700710918612436</v>
      </c>
      <c r="N972" s="22">
        <v>0.81070816128060619</v>
      </c>
      <c r="P972" s="22">
        <v>0.9059426492962851</v>
      </c>
      <c r="Q972" s="22">
        <v>0.85819405492994572</v>
      </c>
      <c r="S972" s="22">
        <v>1.6287706503737807</v>
      </c>
      <c r="T972" s="22">
        <v>0.53953027793631481</v>
      </c>
      <c r="V972" s="22">
        <v>1.2113644455881232</v>
      </c>
      <c r="W972" s="22">
        <v>1.3671449129998692</v>
      </c>
    </row>
    <row r="973" spans="1:23" x14ac:dyDescent="0.35">
      <c r="A973" s="11">
        <v>0.22</v>
      </c>
      <c r="B973" s="24">
        <v>0.11</v>
      </c>
      <c r="D973" s="22">
        <v>1.29</v>
      </c>
      <c r="E973" s="22">
        <v>0.22</v>
      </c>
      <c r="G973" s="11">
        <v>0.11</v>
      </c>
      <c r="H973" s="22">
        <v>0.86</v>
      </c>
      <c r="I973" s="80"/>
      <c r="J973" s="11">
        <v>0.65</v>
      </c>
      <c r="K973" s="22">
        <v>1.29</v>
      </c>
      <c r="L973" s="81"/>
      <c r="M973" s="22">
        <v>0.86177996331719353</v>
      </c>
      <c r="N973" s="22">
        <v>0.9157999599651292</v>
      </c>
      <c r="P973" s="22">
        <v>1.0439373800720755</v>
      </c>
      <c r="Q973" s="22">
        <v>1.034602659365472</v>
      </c>
      <c r="S973" s="22">
        <v>1.3233761534286967</v>
      </c>
      <c r="T973" s="22">
        <v>1.0536110144605393</v>
      </c>
      <c r="V973" s="22">
        <v>1.2234780900440045</v>
      </c>
      <c r="W973" s="22">
        <v>0.89035221606849546</v>
      </c>
    </row>
    <row r="974" spans="1:23" x14ac:dyDescent="0.35">
      <c r="A974" s="11">
        <v>0.65</v>
      </c>
      <c r="B974" s="24">
        <v>0.22</v>
      </c>
      <c r="D974" s="22">
        <v>0.53800000000000003</v>
      </c>
      <c r="E974" s="22">
        <v>1.29</v>
      </c>
      <c r="G974" s="11">
        <v>0.32</v>
      </c>
      <c r="H974" s="22">
        <v>0.43</v>
      </c>
      <c r="I974" s="80"/>
      <c r="J974" s="11">
        <v>0.22</v>
      </c>
      <c r="K974" s="22">
        <v>0.54</v>
      </c>
      <c r="L974" s="81"/>
      <c r="M974" s="22">
        <v>0.90713680349178272</v>
      </c>
      <c r="N974" s="22">
        <v>0.61553767800934911</v>
      </c>
      <c r="P974" s="22">
        <v>1.4495691650057649</v>
      </c>
      <c r="Q974" s="22">
        <v>1.0526035373690972</v>
      </c>
      <c r="S974" s="22">
        <v>1.0043407022867323</v>
      </c>
      <c r="T974" s="22">
        <v>0.74312660923303742</v>
      </c>
      <c r="V974" s="22">
        <v>1.405182756882223</v>
      </c>
      <c r="W974" s="22">
        <v>0.74135449827744115</v>
      </c>
    </row>
    <row r="975" spans="1:23" x14ac:dyDescent="0.35">
      <c r="A975" s="11">
        <v>0.22</v>
      </c>
      <c r="B975" s="24">
        <v>0.22</v>
      </c>
      <c r="D975" s="22">
        <v>1.075</v>
      </c>
      <c r="E975" s="22">
        <v>3.23</v>
      </c>
      <c r="G975" s="11">
        <v>0.11</v>
      </c>
      <c r="H975" s="22">
        <v>0.11</v>
      </c>
      <c r="I975" s="80"/>
      <c r="J975" s="11">
        <v>0.65</v>
      </c>
      <c r="K975" s="22">
        <v>2.69</v>
      </c>
      <c r="L975" s="81"/>
      <c r="M975" s="22">
        <v>1.233554863281576</v>
      </c>
      <c r="N975" s="22">
        <v>0.70561636259608318</v>
      </c>
      <c r="P975" s="22">
        <v>1.6295779450420165</v>
      </c>
      <c r="Q975" s="22">
        <v>0.17956095419327733</v>
      </c>
      <c r="S975" s="22">
        <v>1.0179816564836128</v>
      </c>
      <c r="T975" s="22">
        <v>0.6718678932791845</v>
      </c>
      <c r="V975" s="22">
        <v>1.0538870676616672</v>
      </c>
      <c r="W975" s="22">
        <v>1.2976126446973772</v>
      </c>
    </row>
    <row r="976" spans="1:23" x14ac:dyDescent="0.35">
      <c r="A976" s="11">
        <v>0.32</v>
      </c>
      <c r="B976" s="24">
        <v>0.32</v>
      </c>
      <c r="D976" s="22">
        <v>0.215</v>
      </c>
      <c r="E976" s="22">
        <v>0.65</v>
      </c>
      <c r="G976" s="11">
        <v>0.54</v>
      </c>
      <c r="H976" s="22">
        <v>0.11</v>
      </c>
      <c r="I976" s="80"/>
      <c r="J976" s="11">
        <v>0.11</v>
      </c>
      <c r="K976" s="22">
        <v>0.43</v>
      </c>
      <c r="L976" s="81"/>
      <c r="M976" s="22">
        <v>0.86177996331719353</v>
      </c>
      <c r="N976" s="22">
        <v>0.59046577746604145</v>
      </c>
      <c r="P976" s="22">
        <v>0.54592508922378202</v>
      </c>
      <c r="Q976" s="22">
        <v>1.0886052933763475</v>
      </c>
      <c r="S976" s="22">
        <v>1.0668447759948263</v>
      </c>
      <c r="T976" s="22">
        <v>0.91618349083525152</v>
      </c>
      <c r="V976" s="22">
        <v>1.0902280010293108</v>
      </c>
      <c r="W976" s="22">
        <v>0.75710222454804033</v>
      </c>
    </row>
    <row r="977" spans="1:23" x14ac:dyDescent="0.35">
      <c r="A977" s="11">
        <v>0.32</v>
      </c>
      <c r="B977" s="24">
        <v>0.11</v>
      </c>
      <c r="D977" s="22">
        <v>3.548</v>
      </c>
      <c r="E977" s="22">
        <v>0.32</v>
      </c>
      <c r="G977" s="11">
        <v>0.22</v>
      </c>
      <c r="H977" s="22">
        <v>0.32</v>
      </c>
      <c r="I977" s="80"/>
      <c r="J977" s="11">
        <v>0.43</v>
      </c>
      <c r="K977" s="22">
        <v>0.65</v>
      </c>
      <c r="L977" s="81"/>
      <c r="M977" s="22">
        <v>0.9524936436663719</v>
      </c>
      <c r="N977" s="22">
        <v>0.74314914784055575</v>
      </c>
      <c r="P977" s="22">
        <v>1.0308687426414436</v>
      </c>
      <c r="Q977" s="22">
        <v>1.3096560752608646</v>
      </c>
      <c r="S977" s="22">
        <v>1.0892403724374657</v>
      </c>
      <c r="T977" s="22">
        <v>0.73294679266820129</v>
      </c>
      <c r="V977" s="22">
        <v>0.81161417854404261</v>
      </c>
      <c r="W977" s="22">
        <v>0.71882313607489146</v>
      </c>
    </row>
    <row r="978" spans="1:23" x14ac:dyDescent="0.35">
      <c r="A978" s="11">
        <v>0.22</v>
      </c>
      <c r="B978" s="24">
        <v>0.22</v>
      </c>
      <c r="D978" s="22">
        <v>4.6230000000000002</v>
      </c>
      <c r="E978" s="22">
        <v>0.54</v>
      </c>
      <c r="G978" s="11">
        <v>0.32</v>
      </c>
      <c r="H978" s="22">
        <v>0.11</v>
      </c>
      <c r="I978" s="80"/>
      <c r="J978" s="11">
        <v>0.54</v>
      </c>
      <c r="K978" s="22">
        <v>0.54</v>
      </c>
      <c r="L978" s="81"/>
      <c r="M978" s="22">
        <v>1.0772249541464918</v>
      </c>
      <c r="N978" s="22">
        <v>1.0208917586496522</v>
      </c>
      <c r="P978" s="22">
        <v>1.7008974236923791</v>
      </c>
      <c r="Q978" s="22">
        <v>0.77647006879348734</v>
      </c>
      <c r="S978" s="22">
        <v>1.0519822438101656</v>
      </c>
      <c r="T978" s="22">
        <v>0.71258715953852902</v>
      </c>
      <c r="V978" s="22">
        <v>1.1968280722410658</v>
      </c>
      <c r="W978" s="22">
        <v>1.0223908440296736</v>
      </c>
    </row>
    <row r="979" spans="1:23" x14ac:dyDescent="0.35">
      <c r="A979" s="11">
        <v>0.43</v>
      </c>
      <c r="B979" s="24">
        <v>0.32</v>
      </c>
      <c r="D979" s="22">
        <v>1.72</v>
      </c>
      <c r="E979" s="22">
        <v>0.65</v>
      </c>
      <c r="G979" s="11">
        <v>2.15</v>
      </c>
      <c r="H979" s="22">
        <v>0.32</v>
      </c>
      <c r="I979" s="80"/>
      <c r="J979" s="11">
        <v>0.75</v>
      </c>
      <c r="K979" s="22">
        <v>3.66</v>
      </c>
      <c r="L979" s="81"/>
      <c r="M979" s="22">
        <v>1.0835749117709343</v>
      </c>
      <c r="N979" s="22">
        <v>0.90078684586734026</v>
      </c>
      <c r="P979" s="22">
        <v>1.2951936352466751</v>
      </c>
      <c r="Q979" s="22">
        <v>0.77647006879348734</v>
      </c>
      <c r="S979" s="22">
        <v>1.2877467954517703</v>
      </c>
      <c r="T979" s="22">
        <v>0.70586848060573715</v>
      </c>
      <c r="V979" s="22">
        <v>1.21475626603577</v>
      </c>
      <c r="W979" s="22">
        <v>0.94268312182925584</v>
      </c>
    </row>
    <row r="980" spans="1:23" x14ac:dyDescent="0.35">
      <c r="A980" s="11">
        <v>0.32</v>
      </c>
      <c r="B980" s="24">
        <v>2.9</v>
      </c>
      <c r="D980" s="22">
        <v>0.43</v>
      </c>
      <c r="E980" s="22">
        <v>0.43</v>
      </c>
      <c r="G980" s="11">
        <v>2.04</v>
      </c>
      <c r="H980" s="22">
        <v>0.54</v>
      </c>
      <c r="I980" s="80"/>
      <c r="J980" s="11">
        <v>1.08</v>
      </c>
      <c r="K980" s="22">
        <v>1.18</v>
      </c>
      <c r="L980" s="81"/>
      <c r="M980" s="22">
        <v>1.2208549480326909</v>
      </c>
      <c r="N980" s="22">
        <v>0.90078684586734026</v>
      </c>
      <c r="P980" s="22">
        <v>1.0139479173180359</v>
      </c>
      <c r="Q980" s="22">
        <v>1.024522167683442</v>
      </c>
      <c r="S980" s="22">
        <v>1.5644342096840163</v>
      </c>
      <c r="T980" s="22">
        <v>0.94468697721679273</v>
      </c>
      <c r="V980" s="22">
        <v>1.5263192014410354</v>
      </c>
      <c r="W980" s="22">
        <v>1.2796844640200797</v>
      </c>
    </row>
    <row r="981" spans="1:23" x14ac:dyDescent="0.35">
      <c r="A981" s="11">
        <v>0.11</v>
      </c>
      <c r="B981" s="24">
        <v>0.32</v>
      </c>
      <c r="D981" s="22">
        <v>0.32300000000000001</v>
      </c>
      <c r="E981" s="22">
        <v>0.43</v>
      </c>
      <c r="G981" s="11">
        <v>1.18</v>
      </c>
      <c r="H981" s="22">
        <v>0.11</v>
      </c>
      <c r="I981" s="80"/>
      <c r="J981" s="11">
        <v>0.22</v>
      </c>
      <c r="K981" s="22">
        <v>1.08</v>
      </c>
      <c r="L981" s="81"/>
      <c r="M981" s="22">
        <v>0.80130417641774143</v>
      </c>
      <c r="N981" s="22">
        <v>0.84073438947618417</v>
      </c>
      <c r="P981" s="22">
        <v>0.75592333201407302</v>
      </c>
      <c r="Q981" s="22">
        <v>1.2430528266474514</v>
      </c>
      <c r="S981" s="22">
        <v>1.2103801895590158</v>
      </c>
      <c r="T981" s="22">
        <v>0.77366605892754581</v>
      </c>
      <c r="V981" s="22">
        <v>0.70259137844111152</v>
      </c>
      <c r="W981" s="22">
        <v>1.2113635592768646</v>
      </c>
    </row>
    <row r="982" spans="1:23" x14ac:dyDescent="0.35">
      <c r="A982" s="11">
        <v>0.54</v>
      </c>
      <c r="B982" s="24">
        <v>0.75</v>
      </c>
      <c r="D982" s="22">
        <v>0.215</v>
      </c>
      <c r="E982" s="22">
        <v>0.22</v>
      </c>
      <c r="G982" s="11">
        <v>0.43</v>
      </c>
      <c r="H982" s="22">
        <v>0.65</v>
      </c>
      <c r="I982" s="80"/>
      <c r="J982" s="11">
        <v>0.43</v>
      </c>
      <c r="K982" s="22">
        <v>1.29</v>
      </c>
      <c r="L982" s="81"/>
      <c r="M982" s="22">
        <v>1.6023059739009855</v>
      </c>
      <c r="N982" s="22">
        <v>1.0959573291385973</v>
      </c>
      <c r="P982" s="22">
        <v>0.76193562526728387</v>
      </c>
      <c r="Q982" s="22">
        <v>1.1366064346608145</v>
      </c>
      <c r="S982" s="22">
        <v>1.0078018399187767</v>
      </c>
      <c r="T982" s="22">
        <v>0.92636330740008765</v>
      </c>
      <c r="V982" s="22">
        <v>1.0296597787499047</v>
      </c>
      <c r="W982" s="22">
        <v>0.84601630979896225</v>
      </c>
    </row>
    <row r="983" spans="1:23" x14ac:dyDescent="0.35">
      <c r="A983" s="11">
        <v>0.22</v>
      </c>
      <c r="B983" s="24">
        <v>0.11</v>
      </c>
      <c r="D983" s="22">
        <v>0.215</v>
      </c>
      <c r="E983" s="22">
        <v>0.75</v>
      </c>
      <c r="G983" s="11">
        <v>1.61</v>
      </c>
      <c r="H983" s="22">
        <v>0.22</v>
      </c>
      <c r="I983" s="80"/>
      <c r="J983" s="11">
        <v>0.11</v>
      </c>
      <c r="K983" s="22">
        <v>4.1900000000000004</v>
      </c>
      <c r="L983" s="81"/>
      <c r="M983" s="22">
        <v>1.0696654807840604</v>
      </c>
      <c r="N983" s="22">
        <v>0.78818849013392267</v>
      </c>
      <c r="P983" s="22">
        <v>0.9419444053035354</v>
      </c>
      <c r="Q983" s="22">
        <v>0.65658422128934391</v>
      </c>
      <c r="S983" s="22">
        <v>1.2853036394762096</v>
      </c>
      <c r="T983" s="22">
        <v>0.84492477488139872</v>
      </c>
      <c r="V983" s="22">
        <v>1.1144552899410733</v>
      </c>
      <c r="W983" s="22">
        <v>1.2716894645288523</v>
      </c>
    </row>
    <row r="984" spans="1:23" x14ac:dyDescent="0.35">
      <c r="A984" s="11">
        <v>0.11</v>
      </c>
      <c r="B984" s="24">
        <v>0.11</v>
      </c>
      <c r="D984" s="22">
        <v>0.43</v>
      </c>
      <c r="E984" s="22">
        <v>0.22</v>
      </c>
      <c r="G984" s="11">
        <v>0.32</v>
      </c>
      <c r="H984" s="22">
        <v>0.32</v>
      </c>
      <c r="I984" s="80"/>
      <c r="J984" s="11">
        <v>0.11</v>
      </c>
      <c r="K984" s="22">
        <v>0.97</v>
      </c>
      <c r="L984" s="81"/>
      <c r="M984" s="22">
        <v>1.0173539251160344</v>
      </c>
      <c r="N984" s="22">
        <v>1.1834837843287072</v>
      </c>
      <c r="P984" s="22">
        <v>1.4639698674086647</v>
      </c>
      <c r="Q984" s="22">
        <v>0.72138738210239439</v>
      </c>
      <c r="S984" s="22">
        <v>1.1130611431991824</v>
      </c>
      <c r="T984" s="22">
        <v>0.94326180289771566</v>
      </c>
      <c r="V984" s="22">
        <v>1.7443648016468976</v>
      </c>
      <c r="W984" s="22">
        <v>0.68635859268627142</v>
      </c>
    </row>
    <row r="985" spans="1:23" x14ac:dyDescent="0.35">
      <c r="A985" s="11">
        <v>1.29</v>
      </c>
      <c r="B985" s="24">
        <v>0.22</v>
      </c>
      <c r="D985" s="22">
        <v>0.86</v>
      </c>
      <c r="E985" s="22">
        <v>1.18</v>
      </c>
      <c r="G985" s="11">
        <v>2.9</v>
      </c>
      <c r="H985" s="22">
        <v>0.22</v>
      </c>
      <c r="I985" s="80"/>
      <c r="J985" s="11">
        <v>0.11</v>
      </c>
      <c r="K985" s="22">
        <v>0.11</v>
      </c>
      <c r="L985" s="81"/>
      <c r="M985" s="22">
        <v>1.1327114886267395</v>
      </c>
      <c r="N985" s="22">
        <v>0.68489826514113428</v>
      </c>
      <c r="P985" s="22">
        <v>1.2794608678715069</v>
      </c>
      <c r="Q985" s="22">
        <v>0.78259036731471998</v>
      </c>
      <c r="S985" s="22">
        <v>1.8315525963453161</v>
      </c>
      <c r="T985" s="22">
        <v>0.58024954419565933</v>
      </c>
      <c r="V985" s="22">
        <v>0.87218240082344878</v>
      </c>
      <c r="W985" s="22">
        <v>0.75104540675165599</v>
      </c>
    </row>
    <row r="986" spans="1:23" x14ac:dyDescent="0.35">
      <c r="A986" s="11">
        <v>0.32</v>
      </c>
      <c r="B986" s="24">
        <v>0.54</v>
      </c>
      <c r="D986" s="22">
        <v>0.215</v>
      </c>
      <c r="E986" s="22">
        <v>3.44</v>
      </c>
      <c r="G986" s="11">
        <v>0.32</v>
      </c>
      <c r="H986" s="22">
        <v>0.11</v>
      </c>
      <c r="I986" s="80"/>
      <c r="J986" s="11">
        <v>0.86</v>
      </c>
      <c r="K986" s="22">
        <v>0.22</v>
      </c>
      <c r="L986" s="81"/>
      <c r="M986" s="22">
        <v>0.86177996331719353</v>
      </c>
      <c r="N986" s="22">
        <v>0.85784933954766374</v>
      </c>
      <c r="P986" s="22">
        <v>0.6719312352491581</v>
      </c>
      <c r="Q986" s="22">
        <v>0.89671593385770354</v>
      </c>
      <c r="S986" s="22">
        <v>1.0927015100695101</v>
      </c>
      <c r="T986" s="22">
        <v>0.52935046137147868</v>
      </c>
      <c r="V986" s="22">
        <v>1.1750235122204795</v>
      </c>
      <c r="W986" s="22">
        <v>0.96909084742149165</v>
      </c>
    </row>
    <row r="987" spans="1:23" x14ac:dyDescent="0.35">
      <c r="A987" s="11">
        <v>0.43</v>
      </c>
      <c r="B987" s="24">
        <v>0.22</v>
      </c>
      <c r="D987" s="22">
        <v>0.215</v>
      </c>
      <c r="E987" s="22">
        <v>0.75</v>
      </c>
      <c r="G987" s="11">
        <v>1.4</v>
      </c>
      <c r="H987" s="22">
        <v>0.22</v>
      </c>
      <c r="I987" s="80"/>
      <c r="J987" s="11">
        <v>0.11</v>
      </c>
      <c r="K987" s="22">
        <v>0.75</v>
      </c>
      <c r="L987" s="81"/>
      <c r="M987" s="22">
        <v>0.90108922480183751</v>
      </c>
      <c r="N987" s="22">
        <v>0.47036086468372945</v>
      </c>
      <c r="P987" s="22">
        <v>0.88794177129265994</v>
      </c>
      <c r="Q987" s="22">
        <v>1.2506131954089739</v>
      </c>
      <c r="S987" s="22">
        <v>1.1824874921713646</v>
      </c>
      <c r="T987" s="22">
        <v>0.78384587549238194</v>
      </c>
      <c r="V987" s="22">
        <v>0.87218240082344878</v>
      </c>
      <c r="W987" s="22">
        <v>0.83075312895207365</v>
      </c>
    </row>
    <row r="988" spans="1:23" x14ac:dyDescent="0.35">
      <c r="A988" s="11">
        <v>0.11</v>
      </c>
      <c r="B988" s="24">
        <v>0.65</v>
      </c>
      <c r="D988" s="22">
        <v>0.215</v>
      </c>
      <c r="E988" s="22">
        <v>0.54</v>
      </c>
      <c r="G988" s="11">
        <v>0.43</v>
      </c>
      <c r="H988" s="22">
        <v>0.11</v>
      </c>
      <c r="I988" s="80"/>
      <c r="J988" s="11">
        <v>0.65</v>
      </c>
      <c r="K988" s="22">
        <v>5.05</v>
      </c>
      <c r="L988" s="81"/>
      <c r="M988" s="22">
        <v>1.2442893154562285</v>
      </c>
      <c r="N988" s="22">
        <v>1.3411214823554918</v>
      </c>
      <c r="P988" s="22">
        <v>0.9059426492962851</v>
      </c>
      <c r="Q988" s="22">
        <v>1.034602659365472</v>
      </c>
      <c r="S988" s="22">
        <v>1.26229725403968</v>
      </c>
      <c r="T988" s="22">
        <v>0.52935046137147868</v>
      </c>
      <c r="V988" s="22">
        <v>0.84383647279668661</v>
      </c>
      <c r="W988" s="22">
        <v>1.4623580887590308</v>
      </c>
    </row>
    <row r="989" spans="1:23" x14ac:dyDescent="0.35">
      <c r="A989" s="11">
        <v>0.54</v>
      </c>
      <c r="B989" s="24">
        <v>0.11</v>
      </c>
      <c r="D989" s="22">
        <v>1.1830000000000001</v>
      </c>
      <c r="E989" s="22">
        <v>0.22</v>
      </c>
      <c r="G989" s="11">
        <v>0.54</v>
      </c>
      <c r="H989" s="22">
        <v>1.08</v>
      </c>
      <c r="I989" s="80"/>
      <c r="J989" s="11">
        <v>1.83</v>
      </c>
      <c r="K989" s="22">
        <v>0.65</v>
      </c>
      <c r="L989" s="81"/>
      <c r="M989" s="22">
        <v>1.1080676054652125</v>
      </c>
      <c r="N989" s="22">
        <v>0.63685630002820959</v>
      </c>
      <c r="P989" s="22">
        <v>0.76683186408426995</v>
      </c>
      <c r="Q989" s="22">
        <v>1.305695882100067</v>
      </c>
      <c r="S989" s="22">
        <v>1.0505570694910884</v>
      </c>
      <c r="T989" s="22">
        <v>0.85306862813326756</v>
      </c>
      <c r="V989" s="22">
        <v>1.0902280010293108</v>
      </c>
      <c r="W989" s="22">
        <v>1.126568110127484</v>
      </c>
    </row>
    <row r="990" spans="1:23" x14ac:dyDescent="0.35">
      <c r="A990" s="11">
        <v>0.86</v>
      </c>
      <c r="B990" s="24">
        <v>0.11</v>
      </c>
      <c r="D990" s="22">
        <v>0.753</v>
      </c>
      <c r="E990" s="22">
        <v>1.61</v>
      </c>
      <c r="G990" s="11">
        <v>0.22</v>
      </c>
      <c r="H990" s="22">
        <v>0.11</v>
      </c>
      <c r="I990" s="80"/>
      <c r="J990" s="11">
        <v>0.65</v>
      </c>
      <c r="K990" s="22">
        <v>0.43</v>
      </c>
      <c r="L990" s="81"/>
      <c r="M990" s="22">
        <v>1.2142026114737512</v>
      </c>
      <c r="N990" s="22">
        <v>0.5104458793248261</v>
      </c>
      <c r="P990" s="22">
        <v>0.79023300548898268</v>
      </c>
      <c r="Q990" s="22">
        <v>0.93667788302575128</v>
      </c>
      <c r="S990" s="22">
        <v>1.0587009227429574</v>
      </c>
      <c r="T990" s="22">
        <v>0.48863119511213415</v>
      </c>
      <c r="V990" s="22">
        <v>0.75104595626463644</v>
      </c>
      <c r="W990" s="22">
        <v>0.80555676691911493</v>
      </c>
    </row>
    <row r="991" spans="1:23" x14ac:dyDescent="0.35">
      <c r="A991" s="11">
        <v>0.75</v>
      </c>
      <c r="B991" s="24">
        <v>0.32</v>
      </c>
      <c r="D991" s="22">
        <v>0.32300000000000001</v>
      </c>
      <c r="E991" s="22">
        <v>0.22</v>
      </c>
      <c r="G991" s="11">
        <v>0.65</v>
      </c>
      <c r="H991" s="22">
        <v>0.43</v>
      </c>
      <c r="I991" s="80"/>
      <c r="J991" s="11">
        <v>0.43</v>
      </c>
      <c r="K991" s="22">
        <v>0.11</v>
      </c>
      <c r="L991" s="81"/>
      <c r="M991" s="22">
        <v>1.0144813252383102</v>
      </c>
      <c r="N991" s="22">
        <v>0.80320160423171172</v>
      </c>
      <c r="P991" s="22">
        <v>1.3079742586292491</v>
      </c>
      <c r="Q991" s="22">
        <v>0.78259036731471998</v>
      </c>
      <c r="S991" s="22">
        <v>1.0348801519812407</v>
      </c>
      <c r="T991" s="22">
        <v>0.85001468316381679</v>
      </c>
      <c r="V991" s="22">
        <v>1.1931939789043013</v>
      </c>
      <c r="W991" s="22">
        <v>0.89640903386487969</v>
      </c>
    </row>
    <row r="992" spans="1:23" x14ac:dyDescent="0.35">
      <c r="A992" s="11">
        <v>0.11</v>
      </c>
      <c r="B992" s="24">
        <v>0.43</v>
      </c>
      <c r="D992" s="22">
        <v>0.96799999999999997</v>
      </c>
      <c r="E992" s="22">
        <v>0.43</v>
      </c>
      <c r="G992" s="11">
        <v>0.65</v>
      </c>
      <c r="H992" s="22">
        <v>0.75</v>
      </c>
      <c r="I992" s="80"/>
      <c r="J992" s="11">
        <v>1.83</v>
      </c>
      <c r="K992" s="22">
        <v>3.01</v>
      </c>
      <c r="L992" s="81"/>
      <c r="M992" s="22">
        <v>1.5534717759796779</v>
      </c>
      <c r="N992" s="22">
        <v>0.7806819330850282</v>
      </c>
      <c r="P992" s="22">
        <v>1.267976307705194</v>
      </c>
      <c r="Q992" s="22">
        <v>0.94279818154698392</v>
      </c>
      <c r="S992" s="22">
        <v>0.81784646281893458</v>
      </c>
      <c r="T992" s="22">
        <v>0.65150826014951224</v>
      </c>
      <c r="V992" s="22">
        <v>0.96763791913579278</v>
      </c>
      <c r="W992" s="22">
        <v>1.4303780907941215</v>
      </c>
    </row>
    <row r="993" spans="1:23" x14ac:dyDescent="0.35">
      <c r="A993" s="11">
        <v>0.22</v>
      </c>
      <c r="B993" s="24">
        <v>0.75</v>
      </c>
      <c r="D993" s="22">
        <v>0.32300000000000001</v>
      </c>
      <c r="E993" s="22">
        <v>0.22</v>
      </c>
      <c r="G993" s="11">
        <v>0.43</v>
      </c>
      <c r="H993" s="22">
        <v>0.32</v>
      </c>
      <c r="I993" s="80"/>
      <c r="J993" s="11">
        <v>0.43</v>
      </c>
      <c r="K993" s="22">
        <v>2.9</v>
      </c>
      <c r="L993" s="81"/>
      <c r="M993" s="22">
        <v>0.96761259039123493</v>
      </c>
      <c r="N993" s="22">
        <v>0.90679209150645579</v>
      </c>
      <c r="P993" s="22">
        <v>1.2239461601083268</v>
      </c>
      <c r="Q993" s="22">
        <v>0.99860090335822183</v>
      </c>
      <c r="S993" s="22">
        <v>0.96708257365943218</v>
      </c>
      <c r="T993" s="22">
        <v>0.65822693908230401</v>
      </c>
      <c r="V993" s="22">
        <v>1.0538870676616672</v>
      </c>
      <c r="W993" s="22">
        <v>1.0507367513167523</v>
      </c>
    </row>
    <row r="994" spans="1:23" x14ac:dyDescent="0.35">
      <c r="A994" s="11">
        <v>0.32</v>
      </c>
      <c r="B994" s="24">
        <v>0.22</v>
      </c>
      <c r="D994" s="22">
        <v>0.43</v>
      </c>
      <c r="E994" s="22">
        <v>0.32</v>
      </c>
      <c r="G994" s="11">
        <v>0.11</v>
      </c>
      <c r="H994" s="22">
        <v>0.97</v>
      </c>
      <c r="I994" s="80"/>
      <c r="J994" s="11">
        <v>0.86</v>
      </c>
      <c r="K994" s="22">
        <v>2.04</v>
      </c>
      <c r="L994" s="81"/>
      <c r="M994" s="22">
        <v>1.1372471726441982</v>
      </c>
      <c r="N994" s="22">
        <v>0.78278376905871871</v>
      </c>
      <c r="P994" s="22">
        <v>1.2569597703669755</v>
      </c>
      <c r="Q994" s="22">
        <v>1.5062256630604511</v>
      </c>
      <c r="S994" s="22">
        <v>1.3640954196880413</v>
      </c>
      <c r="T994" s="22">
        <v>0.92514172941230732</v>
      </c>
      <c r="V994" s="22">
        <v>0.98726202315432043</v>
      </c>
      <c r="W994" s="22">
        <v>0.97175584725190067</v>
      </c>
    </row>
    <row r="995" spans="1:23" x14ac:dyDescent="0.35">
      <c r="A995" s="11">
        <v>0.65</v>
      </c>
      <c r="B995" s="24">
        <v>1.08</v>
      </c>
      <c r="D995" s="22">
        <v>0.215</v>
      </c>
      <c r="E995" s="22">
        <v>0.64500000000000002</v>
      </c>
      <c r="G995" s="11">
        <v>0.54</v>
      </c>
      <c r="H995" s="22">
        <v>0.32</v>
      </c>
      <c r="I995" s="80"/>
      <c r="J995" s="11">
        <v>1.61</v>
      </c>
      <c r="K995" s="22">
        <v>1.83</v>
      </c>
      <c r="L995" s="81"/>
      <c r="M995" s="22">
        <v>1.0432073240155502</v>
      </c>
      <c r="N995" s="22">
        <v>0.77167406462635479</v>
      </c>
      <c r="P995" s="22">
        <v>0.6719312352491581</v>
      </c>
      <c r="Q995" s="22">
        <v>0.54389872498665048</v>
      </c>
      <c r="S995" s="22">
        <v>1.2052902812765978</v>
      </c>
      <c r="T995" s="22">
        <v>0.6718678932791845</v>
      </c>
      <c r="V995" s="22">
        <v>1.0902280010293108</v>
      </c>
      <c r="W995" s="22">
        <v>1.0703608409770375</v>
      </c>
    </row>
    <row r="996" spans="1:23" x14ac:dyDescent="0.35">
      <c r="A996" s="11">
        <v>0.43</v>
      </c>
      <c r="B996" s="24">
        <v>0.11</v>
      </c>
      <c r="D996" s="22">
        <v>1.9350000000000001</v>
      </c>
      <c r="E996" s="22">
        <v>0.43</v>
      </c>
      <c r="G996" s="11">
        <v>0.65</v>
      </c>
      <c r="H996" s="22">
        <v>0.11</v>
      </c>
      <c r="I996" s="80"/>
      <c r="J996" s="11">
        <v>0.11</v>
      </c>
      <c r="K996" s="22">
        <v>0.11</v>
      </c>
      <c r="L996" s="81"/>
      <c r="M996" s="22">
        <v>0.82398259650503591</v>
      </c>
      <c r="N996" s="22">
        <v>0.77632812999666945</v>
      </c>
      <c r="P996" s="22">
        <v>1.1139607955061772</v>
      </c>
      <c r="Q996" s="22">
        <v>0.71058685530021937</v>
      </c>
      <c r="S996" s="22">
        <v>1.1741400425881992</v>
      </c>
      <c r="T996" s="22">
        <v>0.65150826014951224</v>
      </c>
      <c r="V996" s="22">
        <v>1.2840463123234107</v>
      </c>
      <c r="W996" s="22">
        <v>0.87218176267934244</v>
      </c>
    </row>
    <row r="997" spans="1:23" x14ac:dyDescent="0.35">
      <c r="A997" s="11">
        <v>2.37</v>
      </c>
      <c r="B997" s="24">
        <v>0.11</v>
      </c>
      <c r="D997" s="22">
        <v>1.9350000000000001</v>
      </c>
      <c r="E997" s="22">
        <v>0.43</v>
      </c>
      <c r="G997" s="11">
        <v>1.29</v>
      </c>
      <c r="H997" s="22">
        <v>3.12</v>
      </c>
      <c r="I997" s="80"/>
      <c r="J997" s="11">
        <v>1.29</v>
      </c>
      <c r="K997" s="22">
        <v>0.11</v>
      </c>
      <c r="L997" s="81"/>
      <c r="M997" s="22">
        <v>1.3244197330980028</v>
      </c>
      <c r="N997" s="22">
        <v>0.82572127537839524</v>
      </c>
      <c r="P997" s="22">
        <v>1.4919792335823057</v>
      </c>
      <c r="Q997" s="22">
        <v>0.88159519633465833</v>
      </c>
      <c r="S997" s="22">
        <v>0.96871134430980599</v>
      </c>
      <c r="T997" s="22">
        <v>0.81296015086781326</v>
      </c>
      <c r="V997" s="22">
        <v>1.3264440679189951</v>
      </c>
      <c r="W997" s="22">
        <v>0.89640903386487969</v>
      </c>
    </row>
    <row r="998" spans="1:23" x14ac:dyDescent="0.35">
      <c r="A998" s="11">
        <v>4.62</v>
      </c>
      <c r="B998" s="24">
        <v>1.83</v>
      </c>
      <c r="D998" s="22">
        <v>0.53800000000000003</v>
      </c>
      <c r="E998" s="22">
        <v>0.65</v>
      </c>
      <c r="G998" s="11">
        <v>0.86</v>
      </c>
      <c r="H998" s="22">
        <v>1.61</v>
      </c>
      <c r="I998" s="80"/>
      <c r="J998" s="11">
        <v>1.08</v>
      </c>
      <c r="K998" s="22">
        <v>2.2599999999999998</v>
      </c>
      <c r="L998" s="81"/>
      <c r="M998" s="22">
        <v>0.92603548689786153</v>
      </c>
      <c r="N998" s="22">
        <v>0.70561636259608318</v>
      </c>
      <c r="P998" s="22">
        <v>1.4567695162072145</v>
      </c>
      <c r="Q998" s="22">
        <v>0.57738035807339316</v>
      </c>
      <c r="S998" s="22">
        <v>1.1376962992860857</v>
      </c>
      <c r="T998" s="22">
        <v>0.7425158202391472</v>
      </c>
      <c r="V998" s="22">
        <v>1.2331690056087095</v>
      </c>
      <c r="W998" s="22">
        <v>1.2205699223273687</v>
      </c>
    </row>
    <row r="999" spans="1:23" x14ac:dyDescent="0.35">
      <c r="A999" s="11">
        <v>0.65</v>
      </c>
      <c r="B999" s="24">
        <v>0.97</v>
      </c>
      <c r="D999" s="22">
        <v>0.43</v>
      </c>
      <c r="E999" s="22">
        <v>0.22</v>
      </c>
      <c r="G999" s="11">
        <v>1.72</v>
      </c>
      <c r="H999" s="22">
        <v>3.66</v>
      </c>
      <c r="I999" s="80"/>
      <c r="J999" s="11">
        <v>0.54</v>
      </c>
      <c r="K999" s="22">
        <v>1.29</v>
      </c>
      <c r="L999" s="81"/>
      <c r="M999" s="22">
        <v>1.028088377290687</v>
      </c>
      <c r="N999" s="22">
        <v>0.54047210752040409</v>
      </c>
      <c r="P999" s="22">
        <v>0.16790665114765377</v>
      </c>
      <c r="Q999" s="22">
        <v>0.74838869910783212</v>
      </c>
      <c r="S999" s="22">
        <v>1.3449573645461494</v>
      </c>
      <c r="T999" s="22">
        <v>0.85876932540957585</v>
      </c>
      <c r="V999" s="22">
        <v>1.1774462411116557</v>
      </c>
      <c r="W999" s="22">
        <v>1.276050373342249</v>
      </c>
    </row>
    <row r="1000" spans="1:23" x14ac:dyDescent="0.35">
      <c r="A1000" s="11">
        <v>0.22</v>
      </c>
      <c r="B1000" s="24">
        <v>0.43</v>
      </c>
      <c r="D1000" s="22">
        <v>0.215</v>
      </c>
      <c r="E1000" s="22">
        <v>0.32</v>
      </c>
      <c r="G1000" s="11">
        <v>0.22</v>
      </c>
      <c r="H1000" s="22">
        <v>0.43</v>
      </c>
      <c r="I1000" s="80"/>
      <c r="J1000" s="11">
        <v>2.8</v>
      </c>
      <c r="K1000" s="22">
        <v>0.32</v>
      </c>
      <c r="L1000" s="81"/>
      <c r="M1000" s="22">
        <v>0.87689891004205667</v>
      </c>
      <c r="N1000" s="22">
        <v>0.5104458793248261</v>
      </c>
      <c r="P1000" s="22">
        <v>1.2479593313651629</v>
      </c>
      <c r="Q1000" s="22">
        <v>1.2160515096420137</v>
      </c>
      <c r="S1000" s="22">
        <v>1.2724770706045161</v>
      </c>
      <c r="T1000" s="22">
        <v>0.60569908560774965</v>
      </c>
      <c r="V1000" s="22">
        <v>1.2794431274301759</v>
      </c>
      <c r="W1000" s="22">
        <v>0.61367677912965957</v>
      </c>
    </row>
    <row r="1001" spans="1:23" x14ac:dyDescent="0.35">
      <c r="A1001" s="11">
        <v>0.54</v>
      </c>
      <c r="B1001" s="24">
        <v>0.54</v>
      </c>
      <c r="D1001" s="22">
        <v>0.32300000000000001</v>
      </c>
      <c r="E1001" s="22">
        <v>0.75</v>
      </c>
      <c r="G1001" s="11">
        <v>0.32</v>
      </c>
      <c r="H1001" s="22">
        <v>0.43</v>
      </c>
      <c r="I1001" s="80"/>
      <c r="J1001" s="11">
        <v>0.11</v>
      </c>
      <c r="K1001" s="22">
        <v>1.08</v>
      </c>
      <c r="L1001" s="81"/>
      <c r="M1001" s="22">
        <v>1.1490399510895914</v>
      </c>
      <c r="N1001" s="22">
        <v>0.66493082339107501</v>
      </c>
      <c r="P1001" s="22">
        <v>1.3439760146364994</v>
      </c>
      <c r="Q1001" s="22">
        <v>1.0886052933763475</v>
      </c>
      <c r="S1001" s="22">
        <v>0.72622811373540941</v>
      </c>
      <c r="T1001" s="22">
        <v>0.65659816843193031</v>
      </c>
      <c r="V1001" s="22">
        <v>1.8655012462057099</v>
      </c>
      <c r="W1001" s="22">
        <v>1.2743544643592615</v>
      </c>
    </row>
    <row r="1002" spans="1:23" x14ac:dyDescent="0.35">
      <c r="A1002" s="11">
        <v>1.08</v>
      </c>
      <c r="B1002" s="24">
        <v>1.61</v>
      </c>
      <c r="D1002" s="22">
        <v>3.548</v>
      </c>
      <c r="E1002" s="22">
        <v>0.22</v>
      </c>
      <c r="G1002" s="11">
        <v>0.65</v>
      </c>
      <c r="H1002" s="22">
        <v>0.54</v>
      </c>
      <c r="I1002" s="80"/>
      <c r="J1002" s="11">
        <v>1.61</v>
      </c>
      <c r="K1002" s="22">
        <v>2.15</v>
      </c>
      <c r="L1002" s="81"/>
      <c r="M1002" s="22">
        <v>1.2246346847139067</v>
      </c>
      <c r="N1002" s="22">
        <v>0.84073438947618417</v>
      </c>
      <c r="P1002" s="22">
        <v>1.0810551905155505</v>
      </c>
      <c r="Q1002" s="22">
        <v>1.4727440299737085</v>
      </c>
      <c r="S1002" s="22">
        <v>1.3335559699935329</v>
      </c>
      <c r="T1002" s="22">
        <v>0.59450128738642993</v>
      </c>
      <c r="V1002" s="22">
        <v>1.4165695826707514</v>
      </c>
      <c r="W1002" s="22">
        <v>1.4136612736761009</v>
      </c>
    </row>
    <row r="1003" spans="1:23" x14ac:dyDescent="0.35">
      <c r="A1003" s="11">
        <v>0.22</v>
      </c>
      <c r="B1003" s="24">
        <v>0.11</v>
      </c>
      <c r="D1003" s="22">
        <v>3.44</v>
      </c>
      <c r="E1003" s="22">
        <v>0.97</v>
      </c>
      <c r="G1003" s="11">
        <v>1.18</v>
      </c>
      <c r="H1003" s="22">
        <v>0.11</v>
      </c>
      <c r="I1003" s="80"/>
      <c r="J1003" s="11">
        <v>0.11</v>
      </c>
      <c r="K1003" s="22">
        <v>1.18</v>
      </c>
      <c r="L1003" s="81"/>
      <c r="M1003" s="22">
        <v>1.3641825629843927</v>
      </c>
      <c r="N1003" s="22">
        <v>0.66808357735161072</v>
      </c>
      <c r="P1003" s="22">
        <v>1.2974617458751321</v>
      </c>
      <c r="Q1003" s="22">
        <v>0.62958290428390618</v>
      </c>
      <c r="S1003" s="22">
        <v>0.83474495831656259</v>
      </c>
      <c r="T1003" s="22">
        <v>0.63114862701983998</v>
      </c>
      <c r="V1003" s="22">
        <v>1.67168293491161</v>
      </c>
      <c r="W1003" s="22">
        <v>1.3039117352056169</v>
      </c>
    </row>
    <row r="1004" spans="1:23" x14ac:dyDescent="0.35">
      <c r="A1004" s="11">
        <v>1.18</v>
      </c>
      <c r="B1004" s="24">
        <v>0.11</v>
      </c>
      <c r="D1004" s="22">
        <v>3.1179999999999999</v>
      </c>
      <c r="E1004" s="22">
        <v>0.22</v>
      </c>
      <c r="G1004" s="11">
        <v>0.11</v>
      </c>
      <c r="H1004" s="22">
        <v>2.15</v>
      </c>
      <c r="I1004" s="80"/>
      <c r="J1004" s="11">
        <v>0.97</v>
      </c>
      <c r="K1004" s="22">
        <v>1.29</v>
      </c>
      <c r="L1004" s="81"/>
      <c r="M1004" s="22">
        <v>0.81642312314260446</v>
      </c>
      <c r="N1004" s="22">
        <v>0.70561636259608318</v>
      </c>
      <c r="P1004" s="22">
        <v>0.8333271074296611</v>
      </c>
      <c r="Q1004" s="22">
        <v>1.0886052933763475</v>
      </c>
      <c r="S1004" s="22">
        <v>1.1604990883913187</v>
      </c>
      <c r="T1004" s="22">
        <v>0.93959706893437467</v>
      </c>
      <c r="V1004" s="22">
        <v>0.82639282478021769</v>
      </c>
      <c r="W1004" s="22">
        <v>0.94486357623595429</v>
      </c>
    </row>
    <row r="1005" spans="1:23" x14ac:dyDescent="0.35">
      <c r="A1005" s="11">
        <v>0.22</v>
      </c>
      <c r="B1005" s="24">
        <v>0.54</v>
      </c>
      <c r="D1005" s="22">
        <v>0.32300000000000001</v>
      </c>
      <c r="E1005" s="22">
        <v>0.32</v>
      </c>
      <c r="G1005" s="11">
        <v>1.83</v>
      </c>
      <c r="H1005" s="22">
        <v>1.18</v>
      </c>
      <c r="I1005" s="80"/>
      <c r="J1005" s="11">
        <v>0.22</v>
      </c>
      <c r="K1005" s="22">
        <v>2.4700000000000002</v>
      </c>
      <c r="L1005" s="81"/>
      <c r="M1005" s="22">
        <v>0.80130417641774143</v>
      </c>
      <c r="N1005" s="22">
        <v>1.0159374309973819</v>
      </c>
      <c r="P1005" s="22">
        <v>1.4039549401445783</v>
      </c>
      <c r="Q1005" s="22">
        <v>0.89311575825697842</v>
      </c>
      <c r="S1005" s="22">
        <v>0.87912895853924811</v>
      </c>
      <c r="T1005" s="22">
        <v>0.9292136560382418</v>
      </c>
      <c r="V1005" s="22">
        <v>0.72681866735287393</v>
      </c>
      <c r="W1005" s="22">
        <v>1.3240203702896129</v>
      </c>
    </row>
    <row r="1006" spans="1:23" x14ac:dyDescent="0.35">
      <c r="A1006" s="11">
        <v>1.94</v>
      </c>
      <c r="B1006" s="24">
        <v>0.22</v>
      </c>
      <c r="D1006" s="22">
        <v>0.215</v>
      </c>
      <c r="E1006" s="22">
        <v>0.32</v>
      </c>
      <c r="G1006" s="11">
        <v>1.29</v>
      </c>
      <c r="H1006" s="22">
        <v>2.37</v>
      </c>
      <c r="I1006" s="80"/>
      <c r="J1006" s="11">
        <v>1.72</v>
      </c>
      <c r="K1006" s="22">
        <v>0.65</v>
      </c>
      <c r="L1006" s="81"/>
      <c r="M1006" s="22">
        <v>0.89201785676691969</v>
      </c>
      <c r="N1006" s="22">
        <v>0.7405969184439315</v>
      </c>
      <c r="P1006" s="22">
        <v>1.0679505513289114</v>
      </c>
      <c r="Q1006" s="22">
        <v>0.83947314180617538</v>
      </c>
      <c r="S1006" s="22">
        <v>1.0145205188515685</v>
      </c>
      <c r="T1006" s="22">
        <v>0.82558312340820994</v>
      </c>
      <c r="V1006" s="22">
        <v>1.8306139501727718</v>
      </c>
      <c r="W1006" s="22">
        <v>1.4051817287611628</v>
      </c>
    </row>
    <row r="1007" spans="1:23" x14ac:dyDescent="0.35">
      <c r="A1007" s="11">
        <v>0.11</v>
      </c>
      <c r="B1007" s="24">
        <v>2.37</v>
      </c>
      <c r="D1007" s="22">
        <v>0.86</v>
      </c>
      <c r="E1007" s="22">
        <v>0.32</v>
      </c>
      <c r="G1007" s="11">
        <v>0.75</v>
      </c>
      <c r="H1007" s="22">
        <v>0.75</v>
      </c>
      <c r="I1007" s="80"/>
      <c r="J1007" s="11">
        <v>0.11</v>
      </c>
      <c r="K1007" s="22">
        <v>3.44</v>
      </c>
      <c r="L1007" s="81"/>
      <c r="M1007" s="22">
        <v>0.99785048384096098</v>
      </c>
      <c r="N1007" s="22">
        <v>0.5104458793248261</v>
      </c>
      <c r="P1007" s="22">
        <v>1.405467013896883</v>
      </c>
      <c r="Q1007" s="22">
        <v>0.73470803182507716</v>
      </c>
      <c r="S1007" s="22">
        <v>1.1226301707701283</v>
      </c>
      <c r="T1007" s="22">
        <v>0.60793864525201358</v>
      </c>
      <c r="V1007" s="22">
        <v>1.0660007121175485</v>
      </c>
      <c r="W1007" s="22">
        <v>1.4642962704538738</v>
      </c>
    </row>
    <row r="1008" spans="1:23" x14ac:dyDescent="0.35">
      <c r="A1008" s="11">
        <v>0.11</v>
      </c>
      <c r="B1008" s="24">
        <v>0.65</v>
      </c>
      <c r="D1008" s="22">
        <v>0.215</v>
      </c>
      <c r="E1008" s="22">
        <v>1.61</v>
      </c>
      <c r="G1008" s="11">
        <v>0.97</v>
      </c>
      <c r="H1008" s="22">
        <v>0.54</v>
      </c>
      <c r="I1008" s="80"/>
      <c r="J1008" s="11">
        <v>0.11</v>
      </c>
      <c r="K1008" s="22">
        <v>1.08</v>
      </c>
      <c r="L1008" s="81"/>
      <c r="M1008" s="22">
        <v>0.83154206986746748</v>
      </c>
      <c r="N1008" s="22">
        <v>0.78563626073729853</v>
      </c>
      <c r="P1008" s="22">
        <v>1.3199628433796635</v>
      </c>
      <c r="Q1008" s="22">
        <v>1.2027308599193312</v>
      </c>
      <c r="S1008" s="22">
        <v>1.1672177673241104</v>
      </c>
      <c r="T1008" s="22">
        <v>0.58228550750862662</v>
      </c>
      <c r="V1008" s="22">
        <v>1.3809554679704605</v>
      </c>
      <c r="W1008" s="22">
        <v>1.1047635660605004</v>
      </c>
    </row>
    <row r="1009" spans="1:23" x14ac:dyDescent="0.35">
      <c r="A1009" s="11">
        <v>0.11</v>
      </c>
      <c r="B1009" s="24">
        <v>0.11</v>
      </c>
      <c r="D1009" s="22">
        <v>0.215</v>
      </c>
      <c r="E1009" s="22">
        <v>0.32</v>
      </c>
      <c r="G1009" s="11">
        <v>0.43</v>
      </c>
      <c r="H1009" s="22">
        <v>1.51</v>
      </c>
      <c r="I1009" s="80"/>
      <c r="J1009" s="11">
        <v>0.32</v>
      </c>
      <c r="K1009" s="22">
        <v>0.54</v>
      </c>
      <c r="L1009" s="81"/>
      <c r="M1009" s="22">
        <v>0.85422048995476207</v>
      </c>
      <c r="N1009" s="22">
        <v>0.54047210752040409</v>
      </c>
      <c r="P1009" s="22">
        <v>0.47392157720928135</v>
      </c>
      <c r="Q1009" s="22">
        <v>0.75558905030928225</v>
      </c>
      <c r="S1009" s="22">
        <v>0.81438532518689033</v>
      </c>
      <c r="T1009" s="22">
        <v>0.94244741757252881</v>
      </c>
      <c r="V1009" s="22">
        <v>0.961096551129617</v>
      </c>
      <c r="W1009" s="22">
        <v>1.0514635694523184</v>
      </c>
    </row>
    <row r="1010" spans="1:23" x14ac:dyDescent="0.35">
      <c r="A1010" s="11">
        <v>0.54</v>
      </c>
      <c r="B1010" s="24">
        <v>1.94</v>
      </c>
      <c r="D1010" s="22">
        <v>0.215</v>
      </c>
      <c r="E1010" s="22">
        <v>1.4</v>
      </c>
      <c r="G1010" s="11">
        <v>0.11</v>
      </c>
      <c r="H1010" s="22">
        <v>0.11</v>
      </c>
      <c r="I1010" s="80"/>
      <c r="J1010" s="11">
        <v>0.86</v>
      </c>
      <c r="K1010" s="22">
        <v>0.86</v>
      </c>
      <c r="L1010" s="81"/>
      <c r="M1010" s="22">
        <v>0.83154206986746748</v>
      </c>
      <c r="N1010" s="22">
        <v>0.90078684586734026</v>
      </c>
      <c r="P1010" s="22">
        <v>1.0679505513289114</v>
      </c>
      <c r="Q1010" s="22">
        <v>1.121726908903018</v>
      </c>
      <c r="S1010" s="22">
        <v>1.0587009227429574</v>
      </c>
      <c r="T1010" s="22">
        <v>0.75330642579787355</v>
      </c>
      <c r="V1010" s="22">
        <v>1.0478302454337267</v>
      </c>
      <c r="W1010" s="22">
        <v>1.1083976567383311</v>
      </c>
    </row>
    <row r="1011" spans="1:23" x14ac:dyDescent="0.35">
      <c r="A1011" s="11">
        <v>0.11</v>
      </c>
      <c r="B1011" s="24">
        <v>0.22</v>
      </c>
      <c r="D1011" s="22">
        <v>0.32300000000000001</v>
      </c>
      <c r="E1011" s="22">
        <v>0.43</v>
      </c>
      <c r="G1011" s="11">
        <v>0.43</v>
      </c>
      <c r="H1011" s="22">
        <v>1.94</v>
      </c>
      <c r="I1011" s="80"/>
      <c r="J1011" s="11">
        <v>0.11</v>
      </c>
      <c r="K1011" s="22">
        <v>0.43</v>
      </c>
      <c r="L1011" s="81"/>
      <c r="M1011" s="22">
        <v>1.1600767821987414</v>
      </c>
      <c r="N1011" s="22">
        <v>1.0584245438941249</v>
      </c>
      <c r="P1011" s="22">
        <v>0.65994265049874379</v>
      </c>
      <c r="Q1011" s="22">
        <v>1.1246070493835978</v>
      </c>
      <c r="S1011" s="22">
        <v>1.1299596386968103</v>
      </c>
      <c r="T1011" s="22">
        <v>1.0472995281903408</v>
      </c>
      <c r="V1011" s="22">
        <v>1.8655012462057099</v>
      </c>
      <c r="W1011" s="22">
        <v>0.67230677539865979</v>
      </c>
    </row>
    <row r="1012" spans="1:23" x14ac:dyDescent="0.35">
      <c r="A1012" s="11">
        <v>0.22</v>
      </c>
      <c r="B1012" s="24">
        <v>1.94</v>
      </c>
      <c r="D1012" s="22">
        <v>0.32300000000000001</v>
      </c>
      <c r="E1012" s="22">
        <v>2.69</v>
      </c>
      <c r="G1012" s="11">
        <v>1.83</v>
      </c>
      <c r="H1012" s="22">
        <v>2.04</v>
      </c>
      <c r="I1012" s="80"/>
      <c r="J1012" s="11">
        <v>0.11</v>
      </c>
      <c r="K1012" s="22">
        <v>6.02</v>
      </c>
      <c r="L1012" s="81"/>
      <c r="M1012" s="22">
        <v>0.90713680349178272</v>
      </c>
      <c r="N1012" s="22">
        <v>0.87076061767176227</v>
      </c>
      <c r="P1012" s="22">
        <v>0.99594703931441086</v>
      </c>
      <c r="Q1012" s="22">
        <v>1.1724893848732407</v>
      </c>
      <c r="S1012" s="22">
        <v>0.98438826181965366</v>
      </c>
      <c r="T1012" s="22">
        <v>0.88829079344760065</v>
      </c>
      <c r="V1012" s="22">
        <v>0.87218240082344878</v>
      </c>
      <c r="W1012" s="22">
        <v>1.1413467455506616</v>
      </c>
    </row>
    <row r="1013" spans="1:23" x14ac:dyDescent="0.35">
      <c r="A1013" s="11">
        <v>3.01</v>
      </c>
      <c r="B1013" s="24">
        <v>0.22</v>
      </c>
      <c r="D1013" s="22">
        <v>0.43</v>
      </c>
      <c r="E1013" s="22">
        <v>0.65</v>
      </c>
      <c r="G1013" s="11">
        <v>2.4700000000000002</v>
      </c>
      <c r="H1013" s="22">
        <v>1.29</v>
      </c>
      <c r="I1013" s="80"/>
      <c r="J1013" s="11">
        <v>0.22</v>
      </c>
      <c r="K1013" s="22">
        <v>0.11</v>
      </c>
      <c r="L1013" s="81"/>
      <c r="M1013" s="22">
        <v>0.97834704256588756</v>
      </c>
      <c r="N1013" s="22">
        <v>0.74179796757175465</v>
      </c>
      <c r="P1013" s="22">
        <v>0.85194001528540964</v>
      </c>
      <c r="Q1013" s="22">
        <v>1.1246070493835978</v>
      </c>
      <c r="S1013" s="22">
        <v>1.3702033096269428</v>
      </c>
      <c r="T1013" s="22">
        <v>0.72622811373540941</v>
      </c>
      <c r="V1013" s="22">
        <v>1.7928193794704224</v>
      </c>
      <c r="W1013" s="22">
        <v>0.8479544914938052</v>
      </c>
    </row>
    <row r="1014" spans="1:23" x14ac:dyDescent="0.35">
      <c r="A1014" s="11">
        <v>0.11</v>
      </c>
      <c r="B1014" s="24">
        <v>0.11</v>
      </c>
      <c r="D1014" s="22">
        <v>0.215</v>
      </c>
      <c r="E1014" s="22">
        <v>0.43</v>
      </c>
      <c r="G1014" s="11">
        <v>1.29</v>
      </c>
      <c r="H1014" s="22">
        <v>0.11</v>
      </c>
      <c r="I1014" s="80"/>
      <c r="J1014" s="11">
        <v>0.43</v>
      </c>
      <c r="K1014" s="22">
        <v>0.11</v>
      </c>
      <c r="L1014" s="81"/>
      <c r="M1014" s="22">
        <v>0.85422048995476207</v>
      </c>
      <c r="N1014" s="22">
        <v>0.74029665616197582</v>
      </c>
      <c r="P1014" s="22">
        <v>0.6719312352491581</v>
      </c>
      <c r="Q1014" s="22">
        <v>0.98060002535459667</v>
      </c>
      <c r="S1014" s="22">
        <v>1.2470275291924258</v>
      </c>
      <c r="T1014" s="22">
        <v>0.81438532518689033</v>
      </c>
      <c r="V1014" s="22">
        <v>0.83584146745580501</v>
      </c>
      <c r="W1014" s="22">
        <v>0.89640903386487969</v>
      </c>
    </row>
    <row r="1015" spans="1:23" x14ac:dyDescent="0.35">
      <c r="A1015" s="11">
        <v>0.11</v>
      </c>
      <c r="B1015" s="24">
        <v>1.08</v>
      </c>
      <c r="D1015" s="22">
        <v>0.43</v>
      </c>
      <c r="E1015" s="22">
        <v>1.08</v>
      </c>
      <c r="G1015" s="11">
        <v>0.22</v>
      </c>
      <c r="H1015" s="22">
        <v>0.43</v>
      </c>
      <c r="I1015" s="80"/>
      <c r="J1015" s="11">
        <v>2.58</v>
      </c>
      <c r="K1015" s="22">
        <v>3.01</v>
      </c>
      <c r="L1015" s="81"/>
      <c r="M1015" s="22">
        <v>1.1490399510895914</v>
      </c>
      <c r="N1015" s="22">
        <v>0.92075428761739964</v>
      </c>
      <c r="P1015" s="22">
        <v>1.0859514293325365</v>
      </c>
      <c r="Q1015" s="22">
        <v>1.0526035373690972</v>
      </c>
      <c r="S1015" s="22">
        <v>1.26229725403968</v>
      </c>
      <c r="T1015" s="22">
        <v>0.72276697610336516</v>
      </c>
      <c r="V1015" s="22">
        <v>1.4071209399951639</v>
      </c>
      <c r="W1015" s="22">
        <v>1.4398267265564813</v>
      </c>
    </row>
    <row r="1016" spans="1:23" x14ac:dyDescent="0.35">
      <c r="A1016" s="11">
        <v>0.11</v>
      </c>
      <c r="B1016" s="24">
        <v>0.22</v>
      </c>
      <c r="D1016" s="22">
        <v>0.215</v>
      </c>
      <c r="E1016" s="22">
        <v>0.22</v>
      </c>
      <c r="G1016" s="11">
        <v>1.72</v>
      </c>
      <c r="H1016" s="22">
        <v>0.22</v>
      </c>
      <c r="I1016" s="80"/>
      <c r="J1016" s="11">
        <v>0.11</v>
      </c>
      <c r="K1016" s="22">
        <v>3.01</v>
      </c>
      <c r="L1016" s="81"/>
      <c r="M1016" s="22">
        <v>1.2938794607137794</v>
      </c>
      <c r="N1016" s="22">
        <v>0.81596275121483242</v>
      </c>
      <c r="P1016" s="22">
        <v>0.85194001528540964</v>
      </c>
      <c r="Q1016" s="22">
        <v>1.3226167074234745</v>
      </c>
      <c r="S1016" s="22">
        <v>1.5395954572658161</v>
      </c>
      <c r="T1016" s="22">
        <v>0.84492477488139872</v>
      </c>
      <c r="V1016" s="22">
        <v>0.94486426755873609</v>
      </c>
      <c r="W1016" s="22">
        <v>1.2225081040222117</v>
      </c>
    </row>
    <row r="1017" spans="1:23" x14ac:dyDescent="0.35">
      <c r="A1017" s="11">
        <v>0.22</v>
      </c>
      <c r="B1017" s="24">
        <v>0.11</v>
      </c>
      <c r="D1017" s="22">
        <v>0.43</v>
      </c>
      <c r="E1017" s="22">
        <v>0.22</v>
      </c>
      <c r="G1017" s="11">
        <v>0.22</v>
      </c>
      <c r="H1017" s="22">
        <v>0.86</v>
      </c>
      <c r="I1017" s="80"/>
      <c r="J1017" s="11">
        <v>0.32</v>
      </c>
      <c r="K1017" s="22">
        <v>1.29</v>
      </c>
      <c r="L1017" s="81"/>
      <c r="M1017" s="22">
        <v>1.3153483650630851</v>
      </c>
      <c r="N1017" s="22">
        <v>0.96083930225849623</v>
      </c>
      <c r="P1017" s="22">
        <v>3.9570914709107483</v>
      </c>
      <c r="Q1017" s="22">
        <v>0.80059124531834513</v>
      </c>
      <c r="S1017" s="22">
        <v>0.82456514175172646</v>
      </c>
      <c r="T1017" s="22">
        <v>0.82700829772728701</v>
      </c>
      <c r="V1017" s="22">
        <v>0.84795511191168627</v>
      </c>
      <c r="W1017" s="22">
        <v>0.68442041099142847</v>
      </c>
    </row>
    <row r="1018" spans="1:23" x14ac:dyDescent="0.35">
      <c r="A1018" s="11">
        <v>0.43</v>
      </c>
      <c r="B1018" s="24">
        <v>0.22</v>
      </c>
      <c r="D1018" s="22">
        <v>0.215</v>
      </c>
      <c r="E1018" s="22">
        <v>0.54</v>
      </c>
      <c r="G1018" s="11">
        <v>1.08</v>
      </c>
      <c r="H1018" s="22">
        <v>1.29</v>
      </c>
      <c r="I1018" s="80"/>
      <c r="J1018" s="11">
        <v>1.83</v>
      </c>
      <c r="K1018" s="22">
        <v>1.61</v>
      </c>
      <c r="L1018" s="81"/>
      <c r="M1018" s="22">
        <v>1.2290191792641172</v>
      </c>
      <c r="N1018" s="22">
        <v>1.2686081412631709</v>
      </c>
      <c r="P1018" s="22">
        <v>0.79793738127453417</v>
      </c>
      <c r="Q1018" s="22">
        <v>0.86359431833103317</v>
      </c>
      <c r="S1018" s="22">
        <v>1.3539156031232051</v>
      </c>
      <c r="T1018" s="22">
        <v>0.81438532518689033</v>
      </c>
      <c r="V1018" s="22">
        <v>1.1842298820069495</v>
      </c>
      <c r="W1018" s="22">
        <v>1.1096090202976079</v>
      </c>
    </row>
    <row r="1019" spans="1:23" x14ac:dyDescent="0.35">
      <c r="A1019" s="11">
        <v>0.32</v>
      </c>
      <c r="B1019" s="24">
        <v>0.32</v>
      </c>
      <c r="D1019" s="22">
        <v>0.32300000000000001</v>
      </c>
      <c r="E1019" s="22">
        <v>0.43</v>
      </c>
      <c r="G1019" s="11">
        <v>0.32</v>
      </c>
      <c r="H1019" s="22">
        <v>0.11</v>
      </c>
      <c r="I1019" s="80"/>
      <c r="J1019" s="11">
        <v>0.11</v>
      </c>
      <c r="K1019" s="22">
        <v>3.23</v>
      </c>
      <c r="L1019" s="81"/>
      <c r="M1019" s="22">
        <v>1.3229078384255166</v>
      </c>
      <c r="N1019" s="22">
        <v>0.58551144981377112</v>
      </c>
      <c r="P1019" s="22">
        <v>1.6319900626945019</v>
      </c>
      <c r="Q1019" s="22">
        <v>0.65154397544832887</v>
      </c>
      <c r="S1019" s="22">
        <v>1.0790605558726296</v>
      </c>
      <c r="T1019" s="22">
        <v>0.59042936076049546</v>
      </c>
      <c r="V1019" s="22">
        <v>0.89640968973521118</v>
      </c>
      <c r="W1019" s="22">
        <v>1.2556994655463978</v>
      </c>
    </row>
    <row r="1020" spans="1:23" x14ac:dyDescent="0.35">
      <c r="A1020" s="11">
        <v>0.11</v>
      </c>
      <c r="B1020" s="24">
        <v>0.11</v>
      </c>
      <c r="D1020" s="22">
        <v>0.64500000000000002</v>
      </c>
      <c r="E1020" s="22">
        <v>0.65</v>
      </c>
      <c r="G1020" s="11">
        <v>0.11</v>
      </c>
      <c r="H1020" s="22">
        <v>0.22</v>
      </c>
      <c r="I1020" s="80"/>
      <c r="J1020" s="11">
        <v>0.11</v>
      </c>
      <c r="K1020" s="22">
        <v>0.97</v>
      </c>
      <c r="L1020" s="81"/>
      <c r="M1020" s="22">
        <v>1.0885641641901391</v>
      </c>
      <c r="N1020" s="22">
        <v>0.67559013440050519</v>
      </c>
      <c r="P1020" s="22">
        <v>0.89395406454587079</v>
      </c>
      <c r="Q1020" s="22">
        <v>0.78871066583595262</v>
      </c>
      <c r="S1020" s="22">
        <v>0.75330642579787355</v>
      </c>
      <c r="T1020" s="22">
        <v>0.73294679266820129</v>
      </c>
      <c r="V1020" s="22">
        <v>1.5263192014410354</v>
      </c>
      <c r="W1020" s="22">
        <v>0.99065311877661977</v>
      </c>
    </row>
    <row r="1021" spans="1:23" x14ac:dyDescent="0.35">
      <c r="A1021" s="11">
        <v>0.22</v>
      </c>
      <c r="B1021" s="24">
        <v>0.32</v>
      </c>
      <c r="D1021" s="22">
        <v>0.43</v>
      </c>
      <c r="E1021" s="22">
        <v>1.08</v>
      </c>
      <c r="G1021" s="11">
        <v>1.83</v>
      </c>
      <c r="H1021" s="22">
        <v>1.94</v>
      </c>
      <c r="I1021" s="80"/>
      <c r="J1021" s="11">
        <v>3.76</v>
      </c>
      <c r="K1021" s="22">
        <v>1.29</v>
      </c>
      <c r="L1021" s="81"/>
      <c r="M1021" s="22">
        <v>1.0885641641901391</v>
      </c>
      <c r="N1021" s="22">
        <v>0.72663472233298776</v>
      </c>
      <c r="P1021" s="22">
        <v>1.1939566973542874</v>
      </c>
      <c r="Q1021" s="22">
        <v>0.86179423053067072</v>
      </c>
      <c r="S1021" s="22">
        <v>0.9892745737707751</v>
      </c>
      <c r="T1021" s="22">
        <v>0.85510459144623485</v>
      </c>
      <c r="V1021" s="22">
        <v>1.3879813817548716</v>
      </c>
      <c r="W1021" s="22">
        <v>0.93274994064318562</v>
      </c>
    </row>
    <row r="1022" spans="1:23" x14ac:dyDescent="0.35">
      <c r="A1022" s="11">
        <v>0.11</v>
      </c>
      <c r="B1022" s="24">
        <v>0.11</v>
      </c>
      <c r="D1022" s="22">
        <v>0.64500000000000002</v>
      </c>
      <c r="E1022" s="22">
        <v>0.22</v>
      </c>
      <c r="G1022" s="11">
        <v>1.4</v>
      </c>
      <c r="H1022" s="22">
        <v>0.75</v>
      </c>
      <c r="I1022" s="80"/>
      <c r="J1022" s="11">
        <v>1.18</v>
      </c>
      <c r="K1022" s="22">
        <v>0.22</v>
      </c>
      <c r="L1022" s="81"/>
      <c r="M1022" s="22">
        <v>1.1407245303909168</v>
      </c>
      <c r="N1022" s="22">
        <v>0.74314914784055575</v>
      </c>
      <c r="P1022" s="22">
        <v>1.0319487953216611</v>
      </c>
      <c r="Q1022" s="22">
        <v>1.2146114394017236</v>
      </c>
      <c r="S1022" s="22">
        <v>1.0399700602636588</v>
      </c>
      <c r="T1022" s="22">
        <v>0.75615677443602769</v>
      </c>
      <c r="V1022" s="22">
        <v>1.8170466683821849</v>
      </c>
      <c r="W1022" s="22">
        <v>0.66624995760227546</v>
      </c>
    </row>
    <row r="1023" spans="1:23" x14ac:dyDescent="0.35">
      <c r="A1023" s="11">
        <v>0.22</v>
      </c>
      <c r="B1023" s="24">
        <v>0.54</v>
      </c>
      <c r="D1023" s="22">
        <v>0.215</v>
      </c>
      <c r="E1023" s="22">
        <v>0.22</v>
      </c>
      <c r="G1023" s="11">
        <v>0.86</v>
      </c>
      <c r="H1023" s="22">
        <v>0.54</v>
      </c>
      <c r="I1023" s="80"/>
      <c r="J1023" s="11">
        <v>0.43</v>
      </c>
      <c r="K1023" s="22">
        <v>0.65</v>
      </c>
      <c r="L1023" s="81"/>
      <c r="M1023" s="22">
        <v>0.81642312314260446</v>
      </c>
      <c r="N1023" s="22">
        <v>0.77317537603613373</v>
      </c>
      <c r="P1023" s="22">
        <v>0.81593825927815933</v>
      </c>
      <c r="Q1023" s="22">
        <v>0.83659300132559544</v>
      </c>
      <c r="S1023" s="22">
        <v>0.86528440801107098</v>
      </c>
      <c r="T1023" s="22">
        <v>0.77773798555348028</v>
      </c>
      <c r="V1023" s="22">
        <v>1.483921445845451</v>
      </c>
      <c r="W1023" s="22">
        <v>1.1507953813130212</v>
      </c>
    </row>
    <row r="1024" spans="1:23" x14ac:dyDescent="0.35">
      <c r="A1024" s="11">
        <v>0.22</v>
      </c>
      <c r="B1024" s="24">
        <v>0.75</v>
      </c>
      <c r="D1024" s="22">
        <v>1.5049999999999999</v>
      </c>
      <c r="E1024" s="22">
        <v>0.22</v>
      </c>
      <c r="G1024" s="11">
        <v>0.65</v>
      </c>
      <c r="H1024" s="22">
        <v>0.54</v>
      </c>
      <c r="I1024" s="80"/>
      <c r="J1024" s="11">
        <v>0.11</v>
      </c>
      <c r="K1024" s="22">
        <v>1.08</v>
      </c>
      <c r="L1024" s="81"/>
      <c r="M1024" s="22">
        <v>0.77106628296801527</v>
      </c>
      <c r="N1024" s="22">
        <v>1.0028760217323054</v>
      </c>
      <c r="P1024" s="22">
        <v>0.91623915151435875</v>
      </c>
      <c r="Q1024" s="22">
        <v>1.4007405179592078</v>
      </c>
      <c r="S1024" s="22">
        <v>0.96362143602738792</v>
      </c>
      <c r="T1024" s="22">
        <v>0.77773798555348028</v>
      </c>
      <c r="V1024" s="22">
        <v>1.1629098677645984</v>
      </c>
      <c r="W1024" s="22">
        <v>0.81403631183405301</v>
      </c>
    </row>
    <row r="1025" spans="1:23" x14ac:dyDescent="0.35">
      <c r="A1025" s="11">
        <v>0.11</v>
      </c>
      <c r="B1025" s="24">
        <v>0.11</v>
      </c>
      <c r="D1025" s="22">
        <v>0.215</v>
      </c>
      <c r="E1025" s="22">
        <v>1.08</v>
      </c>
      <c r="G1025" s="11">
        <v>0.75</v>
      </c>
      <c r="H1025" s="22">
        <v>0.11</v>
      </c>
      <c r="I1025" s="80"/>
      <c r="J1025" s="11">
        <v>0.11</v>
      </c>
      <c r="K1025" s="22">
        <v>0.11</v>
      </c>
      <c r="L1025" s="81"/>
      <c r="M1025" s="22">
        <v>1.3354565642071528</v>
      </c>
      <c r="N1025" s="22">
        <v>0.72062947669387223</v>
      </c>
      <c r="P1025" s="22">
        <v>0.76193562526728387</v>
      </c>
      <c r="Q1025" s="22">
        <v>1.1336074883854104</v>
      </c>
      <c r="S1025" s="22">
        <v>0.73294679266820129</v>
      </c>
      <c r="T1025" s="22">
        <v>0.65150826014951224</v>
      </c>
      <c r="V1025" s="22">
        <v>1.4536373347057479</v>
      </c>
      <c r="W1025" s="22">
        <v>1.2598181016479391</v>
      </c>
    </row>
    <row r="1026" spans="1:23" x14ac:dyDescent="0.35">
      <c r="A1026" s="11">
        <v>0.11</v>
      </c>
      <c r="B1026" s="24">
        <v>0.11</v>
      </c>
      <c r="D1026" s="22">
        <v>1.075</v>
      </c>
      <c r="E1026" s="22">
        <v>0.65</v>
      </c>
      <c r="G1026" s="11">
        <v>3.44</v>
      </c>
      <c r="H1026" s="22">
        <v>3.87</v>
      </c>
      <c r="I1026" s="80"/>
      <c r="J1026" s="11">
        <v>0.75</v>
      </c>
      <c r="K1026" s="22">
        <v>0.22</v>
      </c>
      <c r="L1026" s="81"/>
      <c r="M1026" s="22">
        <v>1.2072478959803139</v>
      </c>
      <c r="N1026" s="22">
        <v>0.79569504718281725</v>
      </c>
      <c r="P1026" s="22">
        <v>1.1507545901455871</v>
      </c>
      <c r="Q1026" s="22">
        <v>0.80059124531834513</v>
      </c>
      <c r="S1026" s="22">
        <v>0.94855530751143058</v>
      </c>
      <c r="T1026" s="22">
        <v>1.6202196044593182</v>
      </c>
      <c r="V1026" s="22">
        <v>1.2874381327710573</v>
      </c>
      <c r="W1026" s="22">
        <v>0.71470449997335006</v>
      </c>
    </row>
    <row r="1027" spans="1:23" x14ac:dyDescent="0.35">
      <c r="A1027" s="11">
        <v>0.43</v>
      </c>
      <c r="B1027" s="24">
        <v>0.11</v>
      </c>
      <c r="D1027" s="22">
        <v>1.3979999999999999</v>
      </c>
      <c r="E1027" s="22">
        <v>0.22</v>
      </c>
      <c r="G1027" s="11">
        <v>3.33</v>
      </c>
      <c r="H1027" s="22">
        <v>2.8</v>
      </c>
      <c r="I1027" s="80"/>
      <c r="J1027" s="11">
        <v>3.12</v>
      </c>
      <c r="K1027" s="22">
        <v>2.4700000000000002</v>
      </c>
      <c r="L1027" s="81"/>
      <c r="M1027" s="22">
        <v>1.1188020576398654</v>
      </c>
      <c r="N1027" s="22">
        <v>0.57049833571598219</v>
      </c>
      <c r="P1027" s="22">
        <v>1.8046184827492673</v>
      </c>
      <c r="Q1027" s="22">
        <v>1.0011210262787293</v>
      </c>
      <c r="S1027" s="22">
        <v>1.0251075280789981</v>
      </c>
      <c r="T1027" s="22">
        <v>0.8105169948922526</v>
      </c>
      <c r="V1027" s="22">
        <v>1.5287419303322116</v>
      </c>
      <c r="W1027" s="22">
        <v>1.3186903706287947</v>
      </c>
    </row>
    <row r="1028" spans="1:23" x14ac:dyDescent="0.35">
      <c r="A1028" s="11">
        <v>0.11</v>
      </c>
      <c r="B1028" s="24">
        <v>0.11</v>
      </c>
      <c r="D1028" s="22">
        <v>0.86</v>
      </c>
      <c r="E1028" s="22">
        <v>0.65</v>
      </c>
      <c r="G1028" s="11">
        <v>0.97</v>
      </c>
      <c r="H1028" s="22">
        <v>1.08</v>
      </c>
      <c r="I1028" s="80"/>
      <c r="J1028" s="11">
        <v>2.4700000000000002</v>
      </c>
      <c r="K1028" s="22">
        <v>3.98</v>
      </c>
      <c r="L1028" s="81"/>
      <c r="M1028" s="22">
        <v>1.6782030864597981</v>
      </c>
      <c r="N1028" s="22">
        <v>0.90078684586734026</v>
      </c>
      <c r="P1028" s="22">
        <v>1.405467013896883</v>
      </c>
      <c r="Q1028" s="22">
        <v>1.0886052933763475</v>
      </c>
      <c r="S1028" s="22">
        <v>0.82334356376394602</v>
      </c>
      <c r="T1028" s="22">
        <v>0.76552220567567686</v>
      </c>
      <c r="V1028" s="22">
        <v>1.3787750119684019</v>
      </c>
      <c r="W1028" s="22">
        <v>1.3751399124910966</v>
      </c>
    </row>
    <row r="1029" spans="1:23" x14ac:dyDescent="0.35">
      <c r="A1029" s="11">
        <v>0.11</v>
      </c>
      <c r="B1029" s="24">
        <v>0.11</v>
      </c>
      <c r="D1029" s="22">
        <v>1.613</v>
      </c>
      <c r="E1029" s="22">
        <v>0.86</v>
      </c>
      <c r="G1029" s="11">
        <v>0.32</v>
      </c>
      <c r="H1029" s="22">
        <v>0.43</v>
      </c>
      <c r="I1029" s="80"/>
      <c r="J1029" s="11">
        <v>2.2599999999999998</v>
      </c>
      <c r="K1029" s="22">
        <v>0.32</v>
      </c>
      <c r="L1029" s="81"/>
      <c r="M1029" s="22">
        <v>1.0205289039282557</v>
      </c>
      <c r="N1029" s="22">
        <v>0.64181062768047992</v>
      </c>
      <c r="P1029" s="22">
        <v>0.74634686491614444</v>
      </c>
      <c r="Q1029" s="22">
        <v>0.96259914735097152</v>
      </c>
      <c r="S1029" s="22">
        <v>0.83474495831656259</v>
      </c>
      <c r="T1029" s="22">
        <v>0.75330642579787355</v>
      </c>
      <c r="V1029" s="22">
        <v>1.5020919125292729</v>
      </c>
      <c r="W1029" s="22">
        <v>0.96909084742149165</v>
      </c>
    </row>
    <row r="1030" spans="1:23" x14ac:dyDescent="0.35">
      <c r="A1030" s="11">
        <v>0.11</v>
      </c>
      <c r="B1030" s="24">
        <v>0.22</v>
      </c>
      <c r="D1030" s="22">
        <v>0.32300000000000001</v>
      </c>
      <c r="E1030" s="22">
        <v>1.29</v>
      </c>
      <c r="G1030" s="11">
        <v>0.22</v>
      </c>
      <c r="H1030" s="22">
        <v>0.11</v>
      </c>
      <c r="I1030" s="80"/>
      <c r="J1030" s="11">
        <v>3.76</v>
      </c>
      <c r="K1030" s="22">
        <v>0.75</v>
      </c>
      <c r="L1030" s="81"/>
      <c r="M1030" s="22">
        <v>0.84666101659233051</v>
      </c>
      <c r="N1030" s="22">
        <v>0.88577373176955121</v>
      </c>
      <c r="P1030" s="22">
        <v>1.0559619665784972</v>
      </c>
      <c r="Q1030" s="22">
        <v>0.64470364180695139</v>
      </c>
      <c r="S1030" s="22">
        <v>0.66168807671434837</v>
      </c>
      <c r="T1030" s="22">
        <v>0.83474495831656259</v>
      </c>
      <c r="V1030" s="22">
        <v>1.8613826070907102</v>
      </c>
      <c r="W1030" s="22">
        <v>1.1595171989398148</v>
      </c>
    </row>
    <row r="1031" spans="1:23" x14ac:dyDescent="0.35">
      <c r="A1031" s="11">
        <v>0.32</v>
      </c>
      <c r="B1031" s="24">
        <v>1.29</v>
      </c>
      <c r="D1031" s="22">
        <v>3.3330000000000002</v>
      </c>
      <c r="E1031" s="22">
        <v>0.22</v>
      </c>
      <c r="G1031" s="11">
        <v>0.22</v>
      </c>
      <c r="H1031" s="22">
        <v>1.51</v>
      </c>
      <c r="I1031" s="80"/>
      <c r="J1031" s="11">
        <v>1.4</v>
      </c>
      <c r="K1031" s="22">
        <v>1.61</v>
      </c>
      <c r="L1031" s="81"/>
      <c r="M1031" s="22">
        <v>1.1611351084694819</v>
      </c>
      <c r="N1031" s="22">
        <v>0.79884780114335285</v>
      </c>
      <c r="P1031" s="22">
        <v>1.1980248957831066</v>
      </c>
      <c r="Q1031" s="22">
        <v>0.70458536257381077</v>
      </c>
      <c r="S1031" s="22">
        <v>0.59042936076049546</v>
      </c>
      <c r="T1031" s="22">
        <v>0.83331978399748552</v>
      </c>
      <c r="V1031" s="22">
        <v>1.7741643670083653</v>
      </c>
      <c r="W1031" s="22">
        <v>1.2823494638504889</v>
      </c>
    </row>
    <row r="1032" spans="1:23" x14ac:dyDescent="0.35">
      <c r="A1032" s="11">
        <v>0.86</v>
      </c>
      <c r="B1032" s="24">
        <v>0.32</v>
      </c>
      <c r="D1032" s="22">
        <v>0.215</v>
      </c>
      <c r="E1032" s="22">
        <v>0.65</v>
      </c>
      <c r="G1032" s="11">
        <v>1.29</v>
      </c>
      <c r="H1032" s="22">
        <v>0.32</v>
      </c>
      <c r="I1032" s="80"/>
      <c r="J1032" s="11">
        <v>0.11</v>
      </c>
      <c r="K1032" s="22">
        <v>2.04</v>
      </c>
      <c r="L1032" s="81"/>
      <c r="M1032" s="22">
        <v>2.1393309615681209</v>
      </c>
      <c r="N1032" s="22">
        <v>1.0359048727474414</v>
      </c>
      <c r="P1032" s="22">
        <v>0.79793738127453417</v>
      </c>
      <c r="Q1032" s="22">
        <v>1.1364876288659904</v>
      </c>
      <c r="S1032" s="22">
        <v>1.5693205216351376</v>
      </c>
      <c r="T1032" s="22">
        <v>0.56335104869803143</v>
      </c>
      <c r="V1032" s="22">
        <v>1.2355917344998857</v>
      </c>
      <c r="W1032" s="22">
        <v>1.2789576458845135</v>
      </c>
    </row>
    <row r="1033" spans="1:23" x14ac:dyDescent="0.35">
      <c r="A1033" s="11">
        <v>0.54</v>
      </c>
      <c r="B1033" s="24">
        <v>0.22</v>
      </c>
      <c r="D1033" s="22">
        <v>0.96799999999999997</v>
      </c>
      <c r="E1033" s="22">
        <v>0.86</v>
      </c>
      <c r="G1033" s="11">
        <v>0.11</v>
      </c>
      <c r="H1033" s="22">
        <v>0.11</v>
      </c>
      <c r="I1033" s="80"/>
      <c r="J1033" s="11">
        <v>3.98</v>
      </c>
      <c r="K1033" s="22">
        <v>0.22</v>
      </c>
      <c r="L1033" s="81"/>
      <c r="M1033" s="22">
        <v>0.78119597727367363</v>
      </c>
      <c r="N1033" s="22">
        <v>0.9157999599651292</v>
      </c>
      <c r="P1033" s="22">
        <v>0.91595113746630064</v>
      </c>
      <c r="Q1033" s="22">
        <v>1.0886052933763475</v>
      </c>
      <c r="S1033" s="22">
        <v>1.6694899166331252</v>
      </c>
      <c r="T1033" s="22">
        <v>0.61078899389016772</v>
      </c>
      <c r="V1033" s="22">
        <v>1.5636292263651497</v>
      </c>
      <c r="W1033" s="22">
        <v>0.9933181186070289</v>
      </c>
    </row>
    <row r="1034" spans="1:23" x14ac:dyDescent="0.35">
      <c r="A1034" s="11">
        <v>0.11</v>
      </c>
      <c r="B1034" s="24">
        <v>0.22</v>
      </c>
      <c r="D1034" s="22">
        <v>0.43</v>
      </c>
      <c r="E1034" s="22">
        <v>1.08</v>
      </c>
      <c r="G1034" s="11">
        <v>0.11</v>
      </c>
      <c r="H1034" s="22">
        <v>0.54</v>
      </c>
      <c r="I1034" s="80"/>
      <c r="J1034" s="11">
        <v>2.15</v>
      </c>
      <c r="K1034" s="22">
        <v>0.11</v>
      </c>
      <c r="L1034" s="81"/>
      <c r="M1034" s="22">
        <v>0.97517206375366638</v>
      </c>
      <c r="N1034" s="22">
        <v>0.64556390620492721</v>
      </c>
      <c r="P1034" s="22">
        <v>1.4999716234159151</v>
      </c>
      <c r="Q1034" s="22">
        <v>1.2106512462409262</v>
      </c>
      <c r="S1034" s="22">
        <v>1.7916477154111587</v>
      </c>
      <c r="T1034" s="22">
        <v>0.78995376543128348</v>
      </c>
      <c r="V1034" s="22">
        <v>1.4500032413689836</v>
      </c>
      <c r="W1034" s="22">
        <v>1.0417726609781035</v>
      </c>
    </row>
    <row r="1035" spans="1:23" x14ac:dyDescent="0.35">
      <c r="A1035" s="11">
        <v>0.11</v>
      </c>
      <c r="B1035" s="24">
        <v>0.11</v>
      </c>
      <c r="D1035" s="22">
        <v>0.215</v>
      </c>
      <c r="E1035" s="22">
        <v>0.43</v>
      </c>
      <c r="G1035" s="11">
        <v>0.32</v>
      </c>
      <c r="H1035" s="22">
        <v>0.11</v>
      </c>
      <c r="I1035" s="80"/>
      <c r="J1035" s="11">
        <v>0.22</v>
      </c>
      <c r="K1035" s="22">
        <v>0.11</v>
      </c>
      <c r="L1035" s="81"/>
      <c r="M1035" s="22">
        <v>1.4183083922594022</v>
      </c>
      <c r="N1035" s="22">
        <v>1.0509179868452303</v>
      </c>
      <c r="P1035" s="22">
        <v>0.92394352729991025</v>
      </c>
      <c r="Q1035" s="22">
        <v>0.87259475733284575</v>
      </c>
      <c r="S1035" s="22">
        <v>0.76002510473066531</v>
      </c>
      <c r="T1035" s="22">
        <v>0.75330642579787355</v>
      </c>
      <c r="V1035" s="22">
        <v>1.514205556985154</v>
      </c>
      <c r="W1035" s="22">
        <v>0.87218176267934244</v>
      </c>
    </row>
    <row r="1036" spans="1:23" x14ac:dyDescent="0.35">
      <c r="A1036" s="11">
        <v>0.11</v>
      </c>
      <c r="B1036" s="24">
        <v>0.75</v>
      </c>
      <c r="D1036" s="22">
        <v>0.32300000000000001</v>
      </c>
      <c r="E1036" s="22">
        <v>0.32250000000000001</v>
      </c>
      <c r="G1036" s="11">
        <v>3.12</v>
      </c>
      <c r="H1036" s="22">
        <v>0.65</v>
      </c>
      <c r="I1036" s="80"/>
      <c r="J1036" s="11">
        <v>2.9</v>
      </c>
      <c r="K1036" s="22">
        <v>0.11</v>
      </c>
      <c r="L1036" s="81"/>
      <c r="M1036" s="22">
        <v>1.9250954864768115</v>
      </c>
      <c r="N1036" s="22">
        <v>0.84193543860400732</v>
      </c>
      <c r="P1036" s="22">
        <v>1.4279681114014144</v>
      </c>
      <c r="Q1036" s="22">
        <v>0.96691935807184148</v>
      </c>
      <c r="S1036" s="22">
        <v>1.4300606310281792</v>
      </c>
      <c r="T1036" s="22">
        <v>0.75330642579787355</v>
      </c>
      <c r="V1036" s="22">
        <v>1.5003960023054494</v>
      </c>
      <c r="W1036" s="22">
        <v>1.7201362541731475</v>
      </c>
    </row>
    <row r="1037" spans="1:23" x14ac:dyDescent="0.35">
      <c r="A1037" s="11">
        <v>0.86</v>
      </c>
      <c r="B1037" s="24">
        <v>0.11</v>
      </c>
      <c r="D1037" s="22">
        <v>0.215</v>
      </c>
      <c r="E1037" s="22">
        <v>0.54</v>
      </c>
      <c r="G1037" s="11">
        <v>2.2599999999999998</v>
      </c>
      <c r="H1037" s="22">
        <v>5.48</v>
      </c>
      <c r="I1037" s="80"/>
      <c r="J1037" s="11">
        <v>0.65</v>
      </c>
      <c r="K1037" s="22">
        <v>0.11</v>
      </c>
      <c r="L1037" s="81"/>
      <c r="M1037" s="22">
        <v>1.2851104716133588</v>
      </c>
      <c r="N1037" s="22">
        <v>1.1593126706312669</v>
      </c>
      <c r="P1037" s="22">
        <v>0.6719312352491581</v>
      </c>
      <c r="Q1037" s="22">
        <v>0.96259914735097152</v>
      </c>
      <c r="S1037" s="22">
        <v>1.1226301707701283</v>
      </c>
      <c r="T1037" s="22">
        <v>0.93328558266417638</v>
      </c>
      <c r="V1037" s="22">
        <v>1.3123922403501729</v>
      </c>
      <c r="W1037" s="22">
        <v>0.65413632200950689</v>
      </c>
    </row>
    <row r="1038" spans="1:23" x14ac:dyDescent="0.35">
      <c r="A1038" s="11">
        <v>0.32</v>
      </c>
      <c r="B1038" s="24">
        <v>0.22</v>
      </c>
      <c r="D1038" s="22">
        <v>1.29</v>
      </c>
      <c r="E1038" s="22">
        <v>1.61</v>
      </c>
      <c r="G1038" s="11">
        <v>0.11</v>
      </c>
      <c r="H1038" s="22">
        <v>6.67</v>
      </c>
      <c r="I1038" s="80"/>
      <c r="J1038" s="11">
        <v>0.86</v>
      </c>
      <c r="K1038" s="22">
        <v>3.33</v>
      </c>
      <c r="L1038" s="81"/>
      <c r="M1038" s="22">
        <v>1.411051297831468</v>
      </c>
      <c r="N1038" s="22">
        <v>0.83502940611902432</v>
      </c>
      <c r="P1038" s="22">
        <v>0.53393650447336771</v>
      </c>
      <c r="Q1038" s="22">
        <v>1.0047212018794545</v>
      </c>
      <c r="S1038" s="22">
        <v>1.0383412896132851</v>
      </c>
      <c r="T1038" s="22">
        <v>0.91353673852839412</v>
      </c>
      <c r="V1038" s="22">
        <v>1.6474556459998477</v>
      </c>
      <c r="W1038" s="22">
        <v>1.0769022041971326</v>
      </c>
    </row>
    <row r="1039" spans="1:23" x14ac:dyDescent="0.35">
      <c r="A1039" s="11">
        <v>1.08</v>
      </c>
      <c r="B1039" s="24">
        <v>0.75</v>
      </c>
      <c r="D1039" s="22">
        <v>0.215</v>
      </c>
      <c r="E1039" s="22">
        <v>0.43</v>
      </c>
      <c r="G1039" s="11">
        <v>0.32</v>
      </c>
      <c r="H1039" s="22">
        <v>2.58</v>
      </c>
      <c r="I1039" s="80"/>
      <c r="J1039" s="11">
        <v>3.98</v>
      </c>
      <c r="K1039" s="22">
        <v>0.43</v>
      </c>
      <c r="L1039" s="81"/>
      <c r="M1039" s="22">
        <v>1.1717183711768862</v>
      </c>
      <c r="N1039" s="22">
        <v>0.69060324849829413</v>
      </c>
      <c r="P1039" s="22">
        <v>0.77993650327090902</v>
      </c>
      <c r="Q1039" s="22">
        <v>1.0166017813618469</v>
      </c>
      <c r="S1039" s="22">
        <v>1.1808587215209909</v>
      </c>
      <c r="T1039" s="22">
        <v>1.0688807393077935</v>
      </c>
      <c r="V1039" s="22">
        <v>1.6639302024598464</v>
      </c>
      <c r="W1039" s="22">
        <v>1.0357158431817191</v>
      </c>
    </row>
    <row r="1040" spans="1:23" x14ac:dyDescent="0.35">
      <c r="A1040" s="11">
        <v>0.11</v>
      </c>
      <c r="B1040" s="24">
        <v>0.32</v>
      </c>
      <c r="D1040" s="22">
        <v>0.215</v>
      </c>
      <c r="E1040" s="22">
        <v>0.43</v>
      </c>
      <c r="G1040" s="11">
        <v>3.33</v>
      </c>
      <c r="H1040" s="22">
        <v>0.65</v>
      </c>
      <c r="I1040" s="80"/>
      <c r="J1040" s="11">
        <v>2.4700000000000002</v>
      </c>
      <c r="K1040" s="22">
        <v>0.65</v>
      </c>
      <c r="L1040" s="81"/>
      <c r="M1040" s="22">
        <v>1.0929486587403496</v>
      </c>
      <c r="N1040" s="22">
        <v>0.82572127537839524</v>
      </c>
      <c r="P1040" s="22">
        <v>1.1759558193506623</v>
      </c>
      <c r="Q1040" s="22">
        <v>0.75810917322978977</v>
      </c>
      <c r="S1040" s="22">
        <v>1.1289416570403268</v>
      </c>
      <c r="T1040" s="22">
        <v>0.72276697610336516</v>
      </c>
      <c r="V1040" s="22">
        <v>1.4536373347057479</v>
      </c>
      <c r="W1040" s="22">
        <v>1.4536362711322375</v>
      </c>
    </row>
    <row r="1041" spans="1:23" x14ac:dyDescent="0.35">
      <c r="A1041" s="11">
        <v>0.43</v>
      </c>
      <c r="B1041" s="24">
        <v>0.11</v>
      </c>
      <c r="D1041" s="22">
        <v>0.215</v>
      </c>
      <c r="E1041" s="22">
        <v>0.53749999999999998</v>
      </c>
      <c r="G1041" s="11">
        <v>1.08</v>
      </c>
      <c r="H1041" s="22">
        <v>0.86</v>
      </c>
      <c r="I1041" s="80"/>
      <c r="J1041" s="11">
        <v>2.37</v>
      </c>
      <c r="K1041" s="22">
        <v>0.97</v>
      </c>
      <c r="L1041" s="81"/>
      <c r="M1041" s="22">
        <v>0.81642312314260446</v>
      </c>
      <c r="N1041" s="22">
        <v>0.6054788915638305</v>
      </c>
      <c r="P1041" s="22">
        <v>0.74393474726365871</v>
      </c>
      <c r="Q1041" s="22">
        <v>0.74262841814667213</v>
      </c>
      <c r="S1041" s="22">
        <v>0.84085284825546414</v>
      </c>
      <c r="T1041" s="22">
        <v>0.74556976520859797</v>
      </c>
      <c r="V1041" s="22">
        <v>1.3865277444201658</v>
      </c>
      <c r="W1041" s="22">
        <v>0.99598311843743803</v>
      </c>
    </row>
    <row r="1042" spans="1:23" x14ac:dyDescent="0.35">
      <c r="A1042" s="11">
        <v>0.11</v>
      </c>
      <c r="B1042" s="24">
        <v>0.97</v>
      </c>
      <c r="D1042" s="22">
        <v>0.215</v>
      </c>
      <c r="E1042" s="22">
        <v>0.32</v>
      </c>
      <c r="G1042" s="11">
        <v>0.43</v>
      </c>
      <c r="H1042" s="22">
        <v>0.43</v>
      </c>
      <c r="I1042" s="80"/>
      <c r="J1042" s="11">
        <v>0.22</v>
      </c>
      <c r="K1042" s="22">
        <v>0.11</v>
      </c>
      <c r="L1042" s="81"/>
      <c r="M1042" s="22">
        <v>0.86843229987613324</v>
      </c>
      <c r="N1042" s="22">
        <v>1.1042145418923812</v>
      </c>
      <c r="P1042" s="22">
        <v>0.4559206992056562</v>
      </c>
      <c r="Q1042" s="22">
        <v>0.24868432572719798</v>
      </c>
      <c r="S1042" s="22">
        <v>0.97217248194185024</v>
      </c>
      <c r="T1042" s="22">
        <v>0.64132844358467611</v>
      </c>
      <c r="V1042" s="22">
        <v>0.60568222279406159</v>
      </c>
      <c r="W1042" s="22">
        <v>0.96909084742149165</v>
      </c>
    </row>
    <row r="1043" spans="1:23" x14ac:dyDescent="0.35">
      <c r="A1043" s="11">
        <v>0.11</v>
      </c>
      <c r="B1043" s="24">
        <v>0.11</v>
      </c>
      <c r="D1043" s="22">
        <v>0.215</v>
      </c>
      <c r="E1043" s="22">
        <v>0.22</v>
      </c>
      <c r="G1043" s="11">
        <v>0.97</v>
      </c>
      <c r="H1043" s="22">
        <v>0.32</v>
      </c>
      <c r="I1043" s="80"/>
      <c r="J1043" s="11">
        <v>1.18</v>
      </c>
      <c r="K1043" s="22">
        <v>0.43</v>
      </c>
      <c r="L1043" s="81"/>
      <c r="M1043" s="22">
        <v>0.90713680349178272</v>
      </c>
      <c r="N1043" s="22">
        <v>0.72062947669387223</v>
      </c>
      <c r="P1043" s="22">
        <v>1.0499496733252862</v>
      </c>
      <c r="Q1043" s="22">
        <v>0.69258597729659421</v>
      </c>
      <c r="S1043" s="22">
        <v>0.95466319745033212</v>
      </c>
      <c r="T1043" s="22">
        <v>0.54299141556835917</v>
      </c>
      <c r="V1043" s="22">
        <v>1.4887669036278035</v>
      </c>
      <c r="W1043" s="22">
        <v>0.89035221606849546</v>
      </c>
    </row>
    <row r="1044" spans="1:23" x14ac:dyDescent="0.35">
      <c r="A1044" s="11">
        <v>0.22</v>
      </c>
      <c r="B1044" s="24">
        <v>0.54</v>
      </c>
      <c r="D1044" s="22">
        <v>0.32300000000000001</v>
      </c>
      <c r="E1044" s="22">
        <v>0.43</v>
      </c>
      <c r="G1044" s="11">
        <v>0.22</v>
      </c>
      <c r="H1044" s="22">
        <v>1.29</v>
      </c>
      <c r="I1044" s="80"/>
      <c r="J1044" s="11">
        <v>2.2599999999999998</v>
      </c>
      <c r="K1044" s="22">
        <v>0.32</v>
      </c>
      <c r="L1044" s="81"/>
      <c r="M1044" s="22">
        <v>0.89201785676691969</v>
      </c>
      <c r="N1044" s="22">
        <v>0.80575383362833586</v>
      </c>
      <c r="P1044" s="22">
        <v>0.80394967452774502</v>
      </c>
      <c r="Q1044" s="22">
        <v>0.87871505585407839</v>
      </c>
      <c r="S1044" s="22">
        <v>0.77366605892754581</v>
      </c>
      <c r="T1044" s="22">
        <v>0.88218290350869888</v>
      </c>
      <c r="V1044" s="22">
        <v>0.79489734919492649</v>
      </c>
      <c r="W1044" s="22">
        <v>1.5183230851976219</v>
      </c>
    </row>
    <row r="1045" spans="1:23" x14ac:dyDescent="0.35">
      <c r="A1045" s="11">
        <v>0.11</v>
      </c>
      <c r="B1045" s="24">
        <v>0.32</v>
      </c>
      <c r="D1045" s="22">
        <v>0.32300000000000001</v>
      </c>
      <c r="E1045" s="22">
        <v>0.65</v>
      </c>
      <c r="G1045" s="11">
        <v>2.15</v>
      </c>
      <c r="H1045" s="22">
        <v>0.54</v>
      </c>
      <c r="I1045" s="80"/>
      <c r="J1045" s="11">
        <v>0.32</v>
      </c>
      <c r="K1045" s="22">
        <v>0.22</v>
      </c>
      <c r="L1045" s="81"/>
      <c r="M1045" s="22">
        <v>0.90713680349178272</v>
      </c>
      <c r="N1045" s="22">
        <v>1.0246450371740996</v>
      </c>
      <c r="P1045" s="22">
        <v>0.86392860003582395</v>
      </c>
      <c r="Q1045" s="22">
        <v>0.85171373884864066</v>
      </c>
      <c r="S1045" s="22">
        <v>1.1401394552616464</v>
      </c>
      <c r="T1045" s="22">
        <v>0.76959413230161122</v>
      </c>
      <c r="V1045" s="22">
        <v>1.1951321620172424</v>
      </c>
      <c r="W1045" s="22">
        <v>0.86006812708657376</v>
      </c>
    </row>
    <row r="1046" spans="1:23" x14ac:dyDescent="0.35">
      <c r="A1046" s="11">
        <v>0.11</v>
      </c>
      <c r="B1046" s="24">
        <v>0.22</v>
      </c>
      <c r="D1046" s="22">
        <v>0.215</v>
      </c>
      <c r="E1046" s="22">
        <v>0.54</v>
      </c>
      <c r="G1046" s="11">
        <v>4.84</v>
      </c>
      <c r="H1046" s="22">
        <v>0.32</v>
      </c>
      <c r="I1046" s="80"/>
      <c r="J1046" s="11">
        <v>0.11</v>
      </c>
      <c r="K1046" s="22">
        <v>0.54</v>
      </c>
      <c r="L1046" s="81"/>
      <c r="M1046" s="22">
        <v>0.99785048384096098</v>
      </c>
      <c r="N1046" s="22">
        <v>0.76566881898723915</v>
      </c>
      <c r="P1046" s="22">
        <v>0.83393913728178448</v>
      </c>
      <c r="Q1046" s="22">
        <v>1.0886052933763475</v>
      </c>
      <c r="S1046" s="22">
        <v>0.94509416987938621</v>
      </c>
      <c r="T1046" s="22">
        <v>0.76694737999475393</v>
      </c>
      <c r="V1046" s="22">
        <v>1.0175461342940235</v>
      </c>
      <c r="W1046" s="22">
        <v>0.94001812199884682</v>
      </c>
    </row>
    <row r="1047" spans="1:23" x14ac:dyDescent="0.35">
      <c r="A1047" s="11">
        <v>0.75</v>
      </c>
      <c r="B1047" s="24">
        <v>0.54</v>
      </c>
      <c r="D1047" s="22">
        <v>3.9780000000000002</v>
      </c>
      <c r="E1047" s="22">
        <v>0.22</v>
      </c>
      <c r="G1047" s="11">
        <v>2.04</v>
      </c>
      <c r="H1047" s="22">
        <v>0.32</v>
      </c>
      <c r="I1047" s="80"/>
      <c r="J1047" s="11">
        <v>0.97</v>
      </c>
      <c r="K1047" s="22">
        <v>0.11</v>
      </c>
      <c r="L1047" s="81"/>
      <c r="M1047" s="22">
        <v>0.87825961524729435</v>
      </c>
      <c r="N1047" s="22">
        <v>0.83142625873555509</v>
      </c>
      <c r="P1047" s="22">
        <v>0.89669019800242178</v>
      </c>
      <c r="Q1047" s="22">
        <v>0.94459826934734636</v>
      </c>
      <c r="S1047" s="22">
        <v>1.0018975463111719</v>
      </c>
      <c r="T1047" s="22">
        <v>0.69222752640885676</v>
      </c>
      <c r="V1047" s="22">
        <v>1.136017577072542</v>
      </c>
      <c r="W1047" s="22">
        <v>0.92063630505041705</v>
      </c>
    </row>
    <row r="1048" spans="1:23" x14ac:dyDescent="0.35">
      <c r="A1048" s="11">
        <v>1.29</v>
      </c>
      <c r="B1048" s="24">
        <v>0.43</v>
      </c>
      <c r="D1048" s="22">
        <v>0.53800000000000003</v>
      </c>
      <c r="E1048" s="22">
        <v>2.69</v>
      </c>
      <c r="G1048" s="11">
        <v>1.08</v>
      </c>
      <c r="H1048" s="22">
        <v>1.08</v>
      </c>
      <c r="I1048" s="80"/>
      <c r="J1048" s="11">
        <v>0.54</v>
      </c>
      <c r="K1048" s="22">
        <v>0.22</v>
      </c>
      <c r="L1048" s="81"/>
      <c r="M1048" s="22">
        <v>1.0481965764347549</v>
      </c>
      <c r="N1048" s="22">
        <v>0.69060324849829413</v>
      </c>
      <c r="P1048" s="22">
        <v>1.0679505513289114</v>
      </c>
      <c r="Q1048" s="22">
        <v>0.25156446620777795</v>
      </c>
      <c r="S1048" s="22">
        <v>0.79198972874425078</v>
      </c>
      <c r="T1048" s="22">
        <v>0.84288881156843143</v>
      </c>
      <c r="V1048" s="22">
        <v>0.93517335199403118</v>
      </c>
      <c r="W1048" s="22">
        <v>0.75104540675165599</v>
      </c>
    </row>
    <row r="1049" spans="1:23" x14ac:dyDescent="0.35">
      <c r="A1049" s="11">
        <v>0.22</v>
      </c>
      <c r="B1049" s="24">
        <v>0.22</v>
      </c>
      <c r="D1049" s="22">
        <v>1.3979999999999999</v>
      </c>
      <c r="E1049" s="22">
        <v>0.22</v>
      </c>
      <c r="G1049" s="11">
        <v>0.11</v>
      </c>
      <c r="H1049" s="22">
        <v>0.75</v>
      </c>
      <c r="I1049" s="80"/>
      <c r="J1049" s="11">
        <v>0.86</v>
      </c>
      <c r="K1049" s="22">
        <v>0.65</v>
      </c>
      <c r="L1049" s="81"/>
      <c r="M1049" s="22">
        <v>0.97199708494144532</v>
      </c>
      <c r="N1049" s="22">
        <v>0.63490459519549691</v>
      </c>
      <c r="P1049" s="22">
        <v>1.0900916312733704</v>
      </c>
      <c r="Q1049" s="22">
        <v>0.58458070927484329</v>
      </c>
      <c r="S1049" s="22">
        <v>0.69222752640885676</v>
      </c>
      <c r="T1049" s="22">
        <v>0.60203435164440866</v>
      </c>
      <c r="V1049" s="22">
        <v>0.97514837869843918</v>
      </c>
      <c r="W1049" s="22">
        <v>0.85207312759534648</v>
      </c>
    </row>
    <row r="1050" spans="1:23" x14ac:dyDescent="0.35">
      <c r="A1050" s="11">
        <v>0.97</v>
      </c>
      <c r="B1050" s="24">
        <v>0.11</v>
      </c>
      <c r="D1050" s="22">
        <v>0.43</v>
      </c>
      <c r="E1050" s="22">
        <v>3.01</v>
      </c>
      <c r="G1050" s="11">
        <v>0.54</v>
      </c>
      <c r="H1050" s="22">
        <v>1.08</v>
      </c>
      <c r="I1050" s="80"/>
      <c r="J1050" s="11">
        <v>0.43</v>
      </c>
      <c r="K1050" s="22">
        <v>1.94</v>
      </c>
      <c r="L1050" s="81"/>
      <c r="M1050" s="22">
        <v>0.71059049606856317</v>
      </c>
      <c r="N1050" s="22">
        <v>1.0509179868452303</v>
      </c>
      <c r="P1050" s="22">
        <v>1.4909711844141025</v>
      </c>
      <c r="Q1050" s="22">
        <v>1.2927352499374569</v>
      </c>
      <c r="S1050" s="22">
        <v>0.7003713796607256</v>
      </c>
      <c r="T1050" s="22">
        <v>0.78791780211831641</v>
      </c>
      <c r="V1050" s="22">
        <v>1.0660007121175485</v>
      </c>
      <c r="W1050" s="22">
        <v>0.87751176234016059</v>
      </c>
    </row>
    <row r="1051" spans="1:23" x14ac:dyDescent="0.35">
      <c r="A1051" s="11">
        <v>0.22</v>
      </c>
      <c r="B1051" s="24">
        <v>0.11</v>
      </c>
      <c r="D1051" s="22">
        <v>1.1830000000000001</v>
      </c>
      <c r="E1051" s="22">
        <v>6.77</v>
      </c>
      <c r="G1051" s="11">
        <v>0.65</v>
      </c>
      <c r="H1051" s="22">
        <v>0.11</v>
      </c>
      <c r="I1051" s="80"/>
      <c r="J1051" s="11">
        <v>0.11</v>
      </c>
      <c r="K1051" s="22">
        <v>0.11</v>
      </c>
      <c r="L1051" s="81"/>
      <c r="M1051" s="22">
        <v>0.86177996331719353</v>
      </c>
      <c r="N1051" s="22">
        <v>1.1195279182721258</v>
      </c>
      <c r="P1051" s="22">
        <v>1.2086814155612531</v>
      </c>
      <c r="Q1051" s="22">
        <v>0.56657983127121814</v>
      </c>
      <c r="S1051" s="22">
        <v>0.72948565503615692</v>
      </c>
      <c r="T1051" s="22">
        <v>0.6718678932791845</v>
      </c>
      <c r="V1051" s="22">
        <v>1.2355917344998857</v>
      </c>
      <c r="W1051" s="22">
        <v>0.53299996608182043</v>
      </c>
    </row>
    <row r="1052" spans="1:23" x14ac:dyDescent="0.35">
      <c r="A1052" s="11">
        <v>0.11</v>
      </c>
      <c r="B1052" s="24">
        <v>0.65</v>
      </c>
      <c r="D1052" s="22">
        <v>0.64500000000000002</v>
      </c>
      <c r="E1052" s="22">
        <v>2.9</v>
      </c>
      <c r="G1052" s="11">
        <v>0.32</v>
      </c>
      <c r="H1052" s="22">
        <v>0.65</v>
      </c>
      <c r="I1052" s="80"/>
      <c r="J1052" s="11">
        <v>2.04</v>
      </c>
      <c r="K1052" s="22">
        <v>0.32</v>
      </c>
      <c r="L1052" s="81"/>
      <c r="M1052" s="22">
        <v>0.82020285982382024</v>
      </c>
      <c r="N1052" s="22">
        <v>1.2648548627387235</v>
      </c>
      <c r="P1052" s="22">
        <v>1.4999716234159151</v>
      </c>
      <c r="Q1052" s="22">
        <v>0.92659739134372121</v>
      </c>
      <c r="S1052" s="22">
        <v>0.58371068182770369</v>
      </c>
      <c r="T1052" s="22">
        <v>0.80074437099000983</v>
      </c>
      <c r="V1052" s="22">
        <v>1.5314069321125054</v>
      </c>
      <c r="W1052" s="22">
        <v>0.81573222081704055</v>
      </c>
    </row>
    <row r="1053" spans="1:23" x14ac:dyDescent="0.35">
      <c r="A1053" s="11">
        <v>0.22</v>
      </c>
      <c r="B1053" s="24">
        <v>0.86</v>
      </c>
      <c r="D1053" s="22">
        <v>0.32300000000000001</v>
      </c>
      <c r="E1053" s="22">
        <v>0.75</v>
      </c>
      <c r="G1053" s="11">
        <v>0.54</v>
      </c>
      <c r="H1053" s="22">
        <v>0.32</v>
      </c>
      <c r="I1053" s="80"/>
      <c r="J1053" s="11">
        <v>0.22</v>
      </c>
      <c r="K1053" s="22">
        <v>1.61</v>
      </c>
      <c r="L1053" s="81"/>
      <c r="M1053" s="22">
        <v>0.88899406742194698</v>
      </c>
      <c r="N1053" s="22">
        <v>0.57830515504683244</v>
      </c>
      <c r="P1053" s="22">
        <v>0.94795669855674625</v>
      </c>
      <c r="Q1053" s="22">
        <v>1.439622414447038</v>
      </c>
      <c r="S1053" s="22">
        <v>0.67593981990511898</v>
      </c>
      <c r="T1053" s="22">
        <v>0.54299141556835917</v>
      </c>
      <c r="V1053" s="22">
        <v>0.87218240082344878</v>
      </c>
      <c r="W1053" s="22">
        <v>0.81573222081704055</v>
      </c>
    </row>
    <row r="1054" spans="1:23" x14ac:dyDescent="0.35">
      <c r="A1054" s="11">
        <v>0.11</v>
      </c>
      <c r="B1054" s="24">
        <v>0.22</v>
      </c>
      <c r="D1054" s="22">
        <v>0.43</v>
      </c>
      <c r="E1054" s="22">
        <v>0.22</v>
      </c>
      <c r="G1054" s="11">
        <v>0.97</v>
      </c>
      <c r="H1054" s="22">
        <v>0.65</v>
      </c>
      <c r="I1054" s="80"/>
      <c r="J1054" s="11">
        <v>0.97</v>
      </c>
      <c r="K1054" s="22">
        <v>0.32</v>
      </c>
      <c r="L1054" s="81"/>
      <c r="M1054" s="22">
        <v>0.80735175510768664</v>
      </c>
      <c r="N1054" s="22">
        <v>1.2235687989698039</v>
      </c>
      <c r="P1054" s="22">
        <v>1.0769509903307239</v>
      </c>
      <c r="Q1054" s="22">
        <v>1.1066061713799726</v>
      </c>
      <c r="S1054" s="22">
        <v>0.75554598544213747</v>
      </c>
      <c r="T1054" s="22">
        <v>0.8042055086220542</v>
      </c>
      <c r="V1054" s="22">
        <v>0.88841468439432969</v>
      </c>
      <c r="W1054" s="22">
        <v>0.90440403335610697</v>
      </c>
    </row>
    <row r="1055" spans="1:23" x14ac:dyDescent="0.35">
      <c r="A1055" s="11">
        <v>0.65</v>
      </c>
      <c r="B1055" s="24">
        <v>0.65</v>
      </c>
      <c r="D1055" s="22">
        <v>0.43</v>
      </c>
      <c r="E1055" s="22">
        <v>0.32</v>
      </c>
      <c r="G1055" s="11">
        <v>0.11</v>
      </c>
      <c r="H1055" s="22">
        <v>1.08</v>
      </c>
      <c r="I1055" s="80"/>
      <c r="J1055" s="11">
        <v>0.65</v>
      </c>
      <c r="K1055" s="22">
        <v>0.43</v>
      </c>
      <c r="L1055" s="81"/>
      <c r="M1055" s="22">
        <v>0.81642312314260446</v>
      </c>
      <c r="N1055" s="22">
        <v>0.53746948470084632</v>
      </c>
      <c r="P1055" s="22">
        <v>1.1579549413470371</v>
      </c>
      <c r="Q1055" s="22">
        <v>0.92047709282248857</v>
      </c>
      <c r="S1055" s="22">
        <v>0.87546422457590711</v>
      </c>
      <c r="T1055" s="22">
        <v>0.6433644068976434</v>
      </c>
      <c r="V1055" s="22">
        <v>1.67168293491161</v>
      </c>
      <c r="W1055" s="22">
        <v>0.78738631352996191</v>
      </c>
    </row>
    <row r="1056" spans="1:23" x14ac:dyDescent="0.35">
      <c r="A1056" s="11">
        <v>0.11</v>
      </c>
      <c r="B1056" s="24">
        <v>0.11</v>
      </c>
      <c r="D1056" s="22">
        <v>8.7080000000000002</v>
      </c>
      <c r="E1056" s="22">
        <v>1.72</v>
      </c>
      <c r="G1056" s="11">
        <v>0.22</v>
      </c>
      <c r="H1056" s="22">
        <v>1.08</v>
      </c>
      <c r="I1056" s="80"/>
      <c r="J1056" s="11">
        <v>1.29</v>
      </c>
      <c r="K1056" s="22">
        <v>1.08</v>
      </c>
      <c r="L1056" s="81"/>
      <c r="M1056" s="22">
        <v>0.71059049606856317</v>
      </c>
      <c r="N1056" s="22">
        <v>0.76566881898723915</v>
      </c>
      <c r="P1056" s="22">
        <v>1.2043972065963902</v>
      </c>
      <c r="Q1056" s="22">
        <v>0.8905956353364709</v>
      </c>
      <c r="S1056" s="22">
        <v>0.54971009450115094</v>
      </c>
      <c r="T1056" s="22">
        <v>0.66576000334028285</v>
      </c>
      <c r="V1056" s="22">
        <v>1.1367443957398948</v>
      </c>
      <c r="W1056" s="22">
        <v>1.1435271999573602</v>
      </c>
    </row>
    <row r="1057" spans="1:23" x14ac:dyDescent="0.35">
      <c r="A1057" s="11">
        <v>0.22</v>
      </c>
      <c r="B1057" s="24">
        <v>0.11</v>
      </c>
      <c r="D1057" s="22">
        <v>0.53800000000000003</v>
      </c>
      <c r="E1057" s="22">
        <v>0.32</v>
      </c>
      <c r="G1057" s="11">
        <v>0.43</v>
      </c>
      <c r="H1057" s="22">
        <v>0.11</v>
      </c>
      <c r="I1057" s="80"/>
      <c r="J1057" s="11">
        <v>5.27</v>
      </c>
      <c r="K1057" s="22">
        <v>1.83</v>
      </c>
      <c r="L1057" s="81"/>
      <c r="M1057" s="22">
        <v>0.25203284190346698</v>
      </c>
      <c r="N1057" s="22">
        <v>0.79569504718281725</v>
      </c>
      <c r="P1057" s="22">
        <v>0.44151999680275616</v>
      </c>
      <c r="Q1057" s="22">
        <v>0.70446655677898673</v>
      </c>
      <c r="S1057" s="22">
        <v>0.62605871873742192</v>
      </c>
      <c r="T1057" s="22">
        <v>0.59042936076049546</v>
      </c>
      <c r="V1057" s="22">
        <v>1.6261356317574969</v>
      </c>
      <c r="W1057" s="22">
        <v>1.0332931160631653</v>
      </c>
    </row>
    <row r="1058" spans="1:23" x14ac:dyDescent="0.35">
      <c r="A1058" s="11">
        <v>2.4700000000000002</v>
      </c>
      <c r="B1058" s="24">
        <v>0.11</v>
      </c>
      <c r="D1058" s="22">
        <v>0.53800000000000003</v>
      </c>
      <c r="E1058" s="22">
        <v>0.54</v>
      </c>
      <c r="G1058" s="11">
        <v>0.11</v>
      </c>
      <c r="H1058" s="22">
        <v>0.11</v>
      </c>
      <c r="I1058" s="80"/>
      <c r="J1058" s="11">
        <v>0.22</v>
      </c>
      <c r="K1058" s="22">
        <v>1.29</v>
      </c>
      <c r="L1058" s="81"/>
      <c r="M1058" s="22">
        <v>0.78618522969287841</v>
      </c>
      <c r="N1058" s="22">
        <v>1.1560097855297533</v>
      </c>
      <c r="P1058" s="22">
        <v>1.0967519561347117</v>
      </c>
      <c r="Q1058" s="22">
        <v>0.79339089411689501</v>
      </c>
      <c r="S1058" s="22">
        <v>0.71258715953852902</v>
      </c>
      <c r="T1058" s="22">
        <v>0.85510459144623485</v>
      </c>
      <c r="V1058" s="22">
        <v>1.0538870676616672</v>
      </c>
      <c r="W1058" s="22">
        <v>0.88623357996695407</v>
      </c>
    </row>
    <row r="1059" spans="1:23" x14ac:dyDescent="0.35">
      <c r="A1059" s="11">
        <v>0.11</v>
      </c>
      <c r="B1059" s="24">
        <v>0.22</v>
      </c>
      <c r="D1059" s="22">
        <v>0.43</v>
      </c>
      <c r="E1059" s="22">
        <v>1.18</v>
      </c>
      <c r="G1059" s="11">
        <v>4.1900000000000004</v>
      </c>
      <c r="H1059" s="22">
        <v>0.65</v>
      </c>
      <c r="I1059" s="80"/>
      <c r="J1059" s="11">
        <v>2.2599999999999998</v>
      </c>
      <c r="K1059" s="22">
        <v>0.97</v>
      </c>
      <c r="L1059" s="81"/>
      <c r="M1059" s="22">
        <v>0.77605553538722016</v>
      </c>
      <c r="N1059" s="22">
        <v>0.81115855470353992</v>
      </c>
      <c r="P1059" s="22">
        <v>1.4099672333977893</v>
      </c>
      <c r="Q1059" s="22">
        <v>0.99860090335822183</v>
      </c>
      <c r="S1059" s="22">
        <v>1.2643332173526471</v>
      </c>
      <c r="T1059" s="22">
        <v>0.66168807671434837</v>
      </c>
      <c r="V1059" s="22">
        <v>1.1905289771240075</v>
      </c>
      <c r="W1059" s="22">
        <v>0.77527267793719323</v>
      </c>
    </row>
    <row r="1060" spans="1:23" x14ac:dyDescent="0.35">
      <c r="A1060" s="11">
        <v>0.43</v>
      </c>
      <c r="B1060" s="24">
        <v>0.22</v>
      </c>
      <c r="D1060" s="22">
        <v>0.753</v>
      </c>
      <c r="E1060" s="22">
        <v>2.9026000000000001</v>
      </c>
      <c r="G1060" s="11">
        <v>0.32</v>
      </c>
      <c r="H1060" s="22">
        <v>0.22</v>
      </c>
      <c r="I1060" s="80"/>
      <c r="J1060" s="11">
        <v>0.75</v>
      </c>
      <c r="K1060" s="22">
        <v>0.65</v>
      </c>
      <c r="L1060" s="81"/>
      <c r="M1060" s="22">
        <v>0.74082838951828922</v>
      </c>
      <c r="N1060" s="22">
        <v>0.96984717071716953</v>
      </c>
      <c r="P1060" s="22">
        <v>1.2942575895904869</v>
      </c>
      <c r="Q1060" s="22">
        <v>0.90859651334009606</v>
      </c>
      <c r="S1060" s="22">
        <v>1.316657474495905</v>
      </c>
      <c r="T1060" s="22">
        <v>0.6718678932791845</v>
      </c>
      <c r="V1060" s="22">
        <v>1.0175461342940235</v>
      </c>
      <c r="W1060" s="22">
        <v>0.75104540675165599</v>
      </c>
    </row>
    <row r="1061" spans="1:23" x14ac:dyDescent="0.35">
      <c r="A1061" s="11">
        <v>0.11</v>
      </c>
      <c r="B1061" s="24">
        <v>0.11</v>
      </c>
      <c r="D1061" s="22">
        <v>0.53800000000000003</v>
      </c>
      <c r="E1061" s="22">
        <v>0.32</v>
      </c>
      <c r="G1061" s="11">
        <v>0.11</v>
      </c>
      <c r="H1061" s="22">
        <v>0.97</v>
      </c>
      <c r="I1061" s="80"/>
      <c r="J1061" s="11">
        <v>3.98</v>
      </c>
      <c r="K1061" s="22">
        <v>0.43</v>
      </c>
      <c r="L1061" s="81"/>
      <c r="M1061" s="22">
        <v>0.78618522969287841</v>
      </c>
      <c r="N1061" s="22">
        <v>0.79389347349108252</v>
      </c>
      <c r="P1061" s="22">
        <v>1.2479593313651629</v>
      </c>
      <c r="Q1061" s="22">
        <v>0.98384018339524937</v>
      </c>
      <c r="S1061" s="22">
        <v>0.91618349083525152</v>
      </c>
      <c r="T1061" s="22">
        <v>0.65374781979377616</v>
      </c>
      <c r="V1061" s="22">
        <v>1.7259520620739579</v>
      </c>
      <c r="W1061" s="22">
        <v>0.89035221606849546</v>
      </c>
    </row>
    <row r="1062" spans="1:23" x14ac:dyDescent="0.35">
      <c r="A1062" s="11">
        <v>0.22</v>
      </c>
      <c r="B1062" s="24">
        <v>2.69</v>
      </c>
      <c r="D1062" s="22">
        <v>0.215</v>
      </c>
      <c r="E1062" s="22">
        <v>1.29</v>
      </c>
      <c r="G1062" s="11">
        <v>0.11</v>
      </c>
      <c r="H1062" s="22">
        <v>0.75</v>
      </c>
      <c r="I1062" s="80"/>
      <c r="J1062" s="11">
        <v>0.22</v>
      </c>
      <c r="K1062" s="22">
        <v>2.15</v>
      </c>
      <c r="L1062" s="81"/>
      <c r="M1062" s="22">
        <v>0.71059049606856317</v>
      </c>
      <c r="N1062" s="22">
        <v>0.93081307406291824</v>
      </c>
      <c r="P1062" s="22">
        <v>1.139954063343412</v>
      </c>
      <c r="Q1062" s="22">
        <v>0.969439480992349</v>
      </c>
      <c r="S1062" s="22">
        <v>1.0994201890023019</v>
      </c>
      <c r="T1062" s="22">
        <v>0.61669328749777264</v>
      </c>
      <c r="V1062" s="22">
        <v>1.1023416454851922</v>
      </c>
      <c r="W1062" s="22">
        <v>1.1374703821609757</v>
      </c>
    </row>
    <row r="1063" spans="1:23" x14ac:dyDescent="0.35">
      <c r="A1063" s="11">
        <v>0.43</v>
      </c>
      <c r="B1063" s="24">
        <v>1.83</v>
      </c>
      <c r="D1063" s="22">
        <v>0.53800000000000003</v>
      </c>
      <c r="E1063" s="22">
        <v>0.22</v>
      </c>
      <c r="G1063" s="11">
        <v>0.11</v>
      </c>
      <c r="H1063" s="22">
        <v>0.11</v>
      </c>
      <c r="I1063" s="80"/>
      <c r="J1063" s="11">
        <v>2.15</v>
      </c>
      <c r="K1063" s="22">
        <v>0.22</v>
      </c>
      <c r="L1063" s="81"/>
      <c r="M1063" s="22">
        <v>0.65011470916911096</v>
      </c>
      <c r="N1063" s="22">
        <v>0.67559013440050519</v>
      </c>
      <c r="P1063" s="22">
        <v>0.77273615206945878</v>
      </c>
      <c r="Q1063" s="22">
        <v>1.1447680327476581</v>
      </c>
      <c r="S1063" s="22">
        <v>0.75330642579787355</v>
      </c>
      <c r="T1063" s="22">
        <v>0.75330642579787355</v>
      </c>
      <c r="V1063" s="22">
        <v>1.6292851793160257</v>
      </c>
      <c r="W1063" s="22">
        <v>1.126568110127484</v>
      </c>
    </row>
    <row r="1064" spans="1:23" x14ac:dyDescent="0.35">
      <c r="A1064" s="11">
        <v>0.97</v>
      </c>
      <c r="B1064" s="24">
        <v>0.11</v>
      </c>
      <c r="D1064" s="22">
        <v>0.215</v>
      </c>
      <c r="E1064" s="22">
        <v>0.43</v>
      </c>
      <c r="G1064" s="11">
        <v>0.22</v>
      </c>
      <c r="H1064" s="22">
        <v>0.11</v>
      </c>
      <c r="I1064" s="80"/>
      <c r="J1064" s="11">
        <v>1.83</v>
      </c>
      <c r="K1064" s="22">
        <v>0.32</v>
      </c>
      <c r="L1064" s="81"/>
      <c r="M1064" s="22">
        <v>1.0432073240155502</v>
      </c>
      <c r="N1064" s="22">
        <v>0.98335897340517975</v>
      </c>
      <c r="P1064" s="22">
        <v>0.6719312352491581</v>
      </c>
      <c r="Q1064" s="22">
        <v>0.34156885622590372</v>
      </c>
      <c r="S1064" s="22">
        <v>1.5473321178550916</v>
      </c>
      <c r="T1064" s="22">
        <v>0.69222752640885676</v>
      </c>
      <c r="V1064" s="22">
        <v>1.7557516274354259</v>
      </c>
      <c r="W1064" s="22">
        <v>0.67036859370381685</v>
      </c>
    </row>
    <row r="1065" spans="1:23" x14ac:dyDescent="0.35">
      <c r="A1065" s="11">
        <v>1.51</v>
      </c>
      <c r="B1065" s="24">
        <v>0.11</v>
      </c>
      <c r="D1065" s="22">
        <v>0.43</v>
      </c>
      <c r="E1065" s="22">
        <v>2.04</v>
      </c>
      <c r="G1065" s="11">
        <v>0.11</v>
      </c>
      <c r="H1065" s="22">
        <v>0.97</v>
      </c>
      <c r="I1065" s="80"/>
      <c r="J1065" s="11">
        <v>0.32</v>
      </c>
      <c r="K1065" s="22">
        <v>0.11</v>
      </c>
      <c r="L1065" s="81"/>
      <c r="M1065" s="22">
        <v>1.2273560951243823</v>
      </c>
      <c r="N1065" s="22">
        <v>0.97840464575290942</v>
      </c>
      <c r="P1065" s="22">
        <v>1.1039523073361617</v>
      </c>
      <c r="Q1065" s="22">
        <v>0.86071417785045323</v>
      </c>
      <c r="S1065" s="22">
        <v>1.5676917509847639</v>
      </c>
      <c r="T1065" s="22">
        <v>0.63786730595263175</v>
      </c>
      <c r="V1065" s="22">
        <v>0.79950053408816135</v>
      </c>
      <c r="W1065" s="22">
        <v>1.2598181016479391</v>
      </c>
    </row>
    <row r="1066" spans="1:23" x14ac:dyDescent="0.35">
      <c r="A1066" s="11">
        <v>2.15</v>
      </c>
      <c r="B1066" s="24">
        <v>5.16</v>
      </c>
      <c r="D1066" s="22">
        <v>1.29</v>
      </c>
      <c r="E1066" s="22">
        <v>0.75</v>
      </c>
      <c r="G1066" s="11">
        <v>1.72</v>
      </c>
      <c r="H1066" s="22">
        <v>0.43</v>
      </c>
      <c r="I1066" s="80"/>
      <c r="J1066" s="11">
        <v>4.41</v>
      </c>
      <c r="K1066" s="22">
        <v>1.4</v>
      </c>
      <c r="L1066" s="81"/>
      <c r="M1066" s="22">
        <v>1.037159745325605</v>
      </c>
      <c r="N1066" s="22">
        <v>0.71627567360551336</v>
      </c>
      <c r="P1066" s="22">
        <v>1.1969448431028891</v>
      </c>
      <c r="Q1066" s="22">
        <v>0.92047709282248857</v>
      </c>
      <c r="S1066" s="22">
        <v>1.2533390154626243</v>
      </c>
      <c r="T1066" s="22">
        <v>0.63114862701983998</v>
      </c>
      <c r="V1066" s="22">
        <v>1.3862854715310482</v>
      </c>
      <c r="W1066" s="22">
        <v>1.1537026538552857</v>
      </c>
    </row>
    <row r="1067" spans="1:23" x14ac:dyDescent="0.35">
      <c r="A1067" s="11">
        <v>0.32</v>
      </c>
      <c r="B1067" s="24">
        <v>0.43</v>
      </c>
      <c r="D1067" s="22">
        <v>0.96799999999999997</v>
      </c>
      <c r="E1067" s="22">
        <v>0.54</v>
      </c>
      <c r="G1067" s="11">
        <v>0.65</v>
      </c>
      <c r="H1067" s="22">
        <v>0.43</v>
      </c>
      <c r="I1067" s="80"/>
      <c r="J1067" s="11">
        <v>0.75</v>
      </c>
      <c r="K1067" s="22">
        <v>2.2599999999999998</v>
      </c>
      <c r="L1067" s="81"/>
      <c r="M1067" s="22">
        <v>0.77862575633044684</v>
      </c>
      <c r="N1067" s="22">
        <v>0.54047210752040409</v>
      </c>
      <c r="P1067" s="22">
        <v>0.97996225964719164</v>
      </c>
      <c r="Q1067" s="22">
        <v>1.0706044153727223</v>
      </c>
      <c r="S1067" s="22">
        <v>0.78730701312442619</v>
      </c>
      <c r="T1067" s="22">
        <v>0.68204770984402063</v>
      </c>
      <c r="V1067" s="22">
        <v>1.3879813817548716</v>
      </c>
      <c r="W1067" s="22">
        <v>1.0279631164023473</v>
      </c>
    </row>
    <row r="1068" spans="1:23" x14ac:dyDescent="0.35">
      <c r="A1068" s="11">
        <v>0.43</v>
      </c>
      <c r="B1068" s="24">
        <v>0.22</v>
      </c>
      <c r="D1068" s="22">
        <v>0.753</v>
      </c>
      <c r="E1068" s="22">
        <v>1.4</v>
      </c>
      <c r="G1068" s="11">
        <v>0.54</v>
      </c>
      <c r="H1068" s="22">
        <v>0.32</v>
      </c>
      <c r="I1068" s="80"/>
      <c r="J1068" s="11">
        <v>1.4</v>
      </c>
      <c r="K1068" s="22">
        <v>1.08</v>
      </c>
      <c r="L1068" s="81"/>
      <c r="M1068" s="22">
        <v>1.0734452174652762</v>
      </c>
      <c r="N1068" s="22">
        <v>0.81070816128060619</v>
      </c>
      <c r="P1068" s="22">
        <v>0.82623476149623298</v>
      </c>
      <c r="Q1068" s="22">
        <v>0.91651689966169103</v>
      </c>
      <c r="S1068" s="22">
        <v>0.68815559978292229</v>
      </c>
      <c r="T1068" s="22">
        <v>0.63786730595263175</v>
      </c>
      <c r="V1068" s="22">
        <v>1.0810216312428411</v>
      </c>
      <c r="W1068" s="22">
        <v>0.96182266606583044</v>
      </c>
    </row>
    <row r="1069" spans="1:23" x14ac:dyDescent="0.35">
      <c r="A1069" s="11">
        <v>0.11</v>
      </c>
      <c r="B1069" s="24">
        <v>0.54</v>
      </c>
      <c r="D1069" s="22">
        <v>0.215</v>
      </c>
      <c r="E1069" s="22">
        <v>1.94</v>
      </c>
      <c r="G1069" s="11">
        <v>1.83</v>
      </c>
      <c r="H1069" s="22">
        <v>0.54</v>
      </c>
      <c r="I1069" s="80"/>
      <c r="J1069" s="11">
        <v>1.29</v>
      </c>
      <c r="K1069" s="22">
        <v>0.65</v>
      </c>
      <c r="L1069" s="81"/>
      <c r="M1069" s="22">
        <v>0.81642312314260446</v>
      </c>
      <c r="N1069" s="22">
        <v>0.74314914784055575</v>
      </c>
      <c r="P1069" s="22">
        <v>0.76193562526728387</v>
      </c>
      <c r="Q1069" s="22">
        <v>0.69258597729659421</v>
      </c>
      <c r="S1069" s="22">
        <v>1.4899179524294159</v>
      </c>
      <c r="T1069" s="22">
        <v>0.70851523291259455</v>
      </c>
      <c r="V1069" s="22">
        <v>1.3608468181736977</v>
      </c>
      <c r="W1069" s="22">
        <v>0.93274994064318562</v>
      </c>
    </row>
    <row r="1070" spans="1:23" x14ac:dyDescent="0.35">
      <c r="A1070" s="11">
        <v>0.11</v>
      </c>
      <c r="B1070" s="24">
        <v>0.43</v>
      </c>
      <c r="D1070" s="22">
        <v>1.1830000000000001</v>
      </c>
      <c r="E1070" s="22">
        <v>3.23</v>
      </c>
      <c r="G1070" s="11">
        <v>0.22</v>
      </c>
      <c r="H1070" s="22">
        <v>2.04</v>
      </c>
      <c r="I1070" s="80"/>
      <c r="J1070" s="11">
        <v>0.22</v>
      </c>
      <c r="K1070" s="22">
        <v>0.22</v>
      </c>
      <c r="L1070" s="81"/>
      <c r="M1070" s="22">
        <v>0.93631637067076845</v>
      </c>
      <c r="N1070" s="22">
        <v>0.80170029282193278</v>
      </c>
      <c r="P1070" s="22">
        <v>0.73410626787367927</v>
      </c>
      <c r="Q1070" s="22">
        <v>0.77647006879348734</v>
      </c>
      <c r="S1070" s="22">
        <v>1.2826568871693522</v>
      </c>
      <c r="T1070" s="22">
        <v>0.74373739822692753</v>
      </c>
      <c r="V1070" s="22">
        <v>1.2961599567792919</v>
      </c>
      <c r="W1070" s="22">
        <v>1.0417726609781035</v>
      </c>
    </row>
    <row r="1071" spans="1:23" x14ac:dyDescent="0.35">
      <c r="A1071" s="11">
        <v>0.32</v>
      </c>
      <c r="B1071" s="24">
        <v>3.55</v>
      </c>
      <c r="D1071" s="22">
        <v>0.215</v>
      </c>
      <c r="E1071" s="22">
        <v>0.86</v>
      </c>
      <c r="G1071" s="11">
        <v>2.15</v>
      </c>
      <c r="H1071" s="22">
        <v>0.75</v>
      </c>
      <c r="I1071" s="80"/>
      <c r="J1071" s="11">
        <v>1.4</v>
      </c>
      <c r="K1071" s="22">
        <v>1.72</v>
      </c>
      <c r="L1071" s="81"/>
      <c r="M1071" s="22">
        <v>0.93737469694150877</v>
      </c>
      <c r="N1071" s="22">
        <v>0.84073438947618417</v>
      </c>
      <c r="P1071" s="22">
        <v>0.92394352729991025</v>
      </c>
      <c r="Q1071" s="22">
        <v>0.93523781278546136</v>
      </c>
      <c r="S1071" s="22">
        <v>1.1381034919486792</v>
      </c>
      <c r="T1071" s="22">
        <v>0.53220081000963282</v>
      </c>
      <c r="V1071" s="22">
        <v>1.3678727319581088</v>
      </c>
      <c r="W1071" s="22">
        <v>0.94026039471070233</v>
      </c>
    </row>
    <row r="1072" spans="1:23" x14ac:dyDescent="0.35">
      <c r="A1072" s="11">
        <v>0.22</v>
      </c>
      <c r="B1072" s="24">
        <v>0.97</v>
      </c>
      <c r="D1072" s="22">
        <v>0.64500000000000002</v>
      </c>
      <c r="E1072" s="22">
        <v>3.55</v>
      </c>
      <c r="G1072" s="11">
        <v>1.51</v>
      </c>
      <c r="H1072" s="22">
        <v>0.11</v>
      </c>
      <c r="I1072" s="80"/>
      <c r="J1072" s="11">
        <v>2.9</v>
      </c>
      <c r="K1072" s="22">
        <v>4.5199999999999996</v>
      </c>
      <c r="L1072" s="81"/>
      <c r="M1072" s="22">
        <v>0.85422048995476207</v>
      </c>
      <c r="N1072" s="22">
        <v>0.69060324849829413</v>
      </c>
      <c r="P1072" s="22">
        <v>0.91195494254949594</v>
      </c>
      <c r="Q1072" s="22">
        <v>1.4126210974416002</v>
      </c>
      <c r="S1072" s="22">
        <v>0.8042055086220542</v>
      </c>
      <c r="T1072" s="22">
        <v>0.89582385770557937</v>
      </c>
      <c r="V1072" s="22">
        <v>1.4642973418269234</v>
      </c>
      <c r="W1072" s="22">
        <v>1.1738112889392818</v>
      </c>
    </row>
    <row r="1073" spans="1:23" x14ac:dyDescent="0.35">
      <c r="A1073" s="11">
        <v>0.32</v>
      </c>
      <c r="B1073" s="24">
        <v>1.4</v>
      </c>
      <c r="D1073" s="22">
        <v>3.44</v>
      </c>
      <c r="E1073" s="22">
        <v>0.22</v>
      </c>
      <c r="G1073" s="11">
        <v>3.44</v>
      </c>
      <c r="H1073" s="22">
        <v>0.32</v>
      </c>
      <c r="I1073" s="80"/>
      <c r="J1073" s="11">
        <v>1.51</v>
      </c>
      <c r="K1073" s="22">
        <v>0.32</v>
      </c>
      <c r="L1073" s="81"/>
      <c r="M1073" s="22">
        <v>0.89201785676691969</v>
      </c>
      <c r="N1073" s="22">
        <v>0.57049833571598219</v>
      </c>
      <c r="P1073" s="22">
        <v>0.91717519717054707</v>
      </c>
      <c r="Q1073" s="22">
        <v>0.84703351056769804</v>
      </c>
      <c r="S1073" s="22">
        <v>0.8722066832751596</v>
      </c>
      <c r="T1073" s="22">
        <v>0.63114862701983998</v>
      </c>
      <c r="V1073" s="22">
        <v>1.1299607548446013</v>
      </c>
      <c r="W1073" s="22">
        <v>0.81573222081704055</v>
      </c>
    </row>
    <row r="1074" spans="1:23" x14ac:dyDescent="0.35">
      <c r="A1074" s="11">
        <v>0.32</v>
      </c>
      <c r="B1074" s="24">
        <v>0.65</v>
      </c>
      <c r="D1074" s="22">
        <v>0.32300000000000001</v>
      </c>
      <c r="E1074" s="22">
        <v>0.65</v>
      </c>
      <c r="G1074" s="11">
        <v>1.72</v>
      </c>
      <c r="H1074" s="22">
        <v>1.4</v>
      </c>
      <c r="I1074" s="80"/>
      <c r="J1074" s="11">
        <v>0.75</v>
      </c>
      <c r="K1074" s="22">
        <v>0.32</v>
      </c>
      <c r="L1074" s="81"/>
      <c r="M1074" s="22">
        <v>0.33639656462820278</v>
      </c>
      <c r="N1074" s="22">
        <v>0.63430407063158545</v>
      </c>
      <c r="P1074" s="22">
        <v>0.6479180639923221</v>
      </c>
      <c r="Q1074" s="22">
        <v>1.0976057323781601</v>
      </c>
      <c r="S1074" s="22">
        <v>0.90987200456505313</v>
      </c>
      <c r="T1074" s="22">
        <v>0.96158547271442063</v>
      </c>
      <c r="V1074" s="22">
        <v>1.3152995150195843</v>
      </c>
      <c r="W1074" s="22">
        <v>0.81573222081704055</v>
      </c>
    </row>
    <row r="1075" spans="1:23" x14ac:dyDescent="0.35">
      <c r="A1075" s="11">
        <v>0.22</v>
      </c>
      <c r="B1075" s="24">
        <v>3.33</v>
      </c>
      <c r="D1075" s="22">
        <v>0.64500000000000002</v>
      </c>
      <c r="E1075" s="22">
        <v>0.32</v>
      </c>
      <c r="G1075" s="11">
        <v>0.86</v>
      </c>
      <c r="H1075" s="22">
        <v>0.65</v>
      </c>
      <c r="I1075" s="80"/>
      <c r="J1075" s="11">
        <v>0.86</v>
      </c>
      <c r="K1075" s="22">
        <v>4.09</v>
      </c>
      <c r="L1075" s="81"/>
      <c r="M1075" s="22">
        <v>0.69547154934370004</v>
      </c>
      <c r="N1075" s="22">
        <v>0.77317537603613373</v>
      </c>
      <c r="P1075" s="22">
        <v>0.52191191796694603</v>
      </c>
      <c r="Q1075" s="22">
        <v>0.72858773330384452</v>
      </c>
      <c r="S1075" s="22">
        <v>0.81682848116245088</v>
      </c>
      <c r="T1075" s="22">
        <v>0.89236272007353501</v>
      </c>
      <c r="V1075" s="22">
        <v>1.2932526821098804</v>
      </c>
      <c r="W1075" s="22">
        <v>1.0652731140280747</v>
      </c>
    </row>
    <row r="1076" spans="1:23" x14ac:dyDescent="0.35">
      <c r="A1076" s="11">
        <v>0.22</v>
      </c>
      <c r="B1076" s="24">
        <v>0.11</v>
      </c>
      <c r="D1076" s="22">
        <v>0.215</v>
      </c>
      <c r="E1076" s="22">
        <v>0.22</v>
      </c>
      <c r="G1076" s="11">
        <v>0.43</v>
      </c>
      <c r="H1076" s="22">
        <v>4.09</v>
      </c>
      <c r="I1076" s="80"/>
      <c r="J1076" s="11">
        <v>0.32</v>
      </c>
      <c r="K1076" s="22">
        <v>1.18</v>
      </c>
      <c r="L1076" s="81"/>
      <c r="M1076" s="22">
        <v>0.84106700630413123</v>
      </c>
      <c r="N1076" s="22">
        <v>0.75816226193834468</v>
      </c>
      <c r="P1076" s="22">
        <v>0.83393913728178448</v>
      </c>
      <c r="Q1076" s="22">
        <v>1.0407229578867048</v>
      </c>
      <c r="S1076" s="22">
        <v>0.73294679266820129</v>
      </c>
      <c r="T1076" s="22">
        <v>1.0994201890023019</v>
      </c>
      <c r="V1076" s="22">
        <v>1.0982230063701925</v>
      </c>
      <c r="W1076" s="22">
        <v>0.9228167594571155</v>
      </c>
    </row>
    <row r="1077" spans="1:23" x14ac:dyDescent="0.35">
      <c r="A1077" s="11">
        <v>0.11</v>
      </c>
      <c r="B1077" s="24">
        <v>0.54</v>
      </c>
      <c r="D1077" s="22">
        <v>0.215</v>
      </c>
      <c r="E1077" s="22">
        <v>0.97</v>
      </c>
      <c r="G1077" s="11">
        <v>0.11</v>
      </c>
      <c r="H1077" s="22">
        <v>1.29</v>
      </c>
      <c r="I1077" s="80"/>
      <c r="J1077" s="11">
        <v>0.43</v>
      </c>
      <c r="K1077" s="22">
        <v>0.65</v>
      </c>
      <c r="L1077" s="81"/>
      <c r="M1077" s="22">
        <v>1.0302050298321681</v>
      </c>
      <c r="N1077" s="22">
        <v>0.78818849013392267</v>
      </c>
      <c r="P1077" s="22">
        <v>0.9419444053035354</v>
      </c>
      <c r="Q1077" s="22">
        <v>0.8905956353364709</v>
      </c>
      <c r="S1077" s="22">
        <v>0.77366605892754581</v>
      </c>
      <c r="T1077" s="22">
        <v>0.98744220678910444</v>
      </c>
      <c r="V1077" s="22">
        <v>0.98726202315432043</v>
      </c>
      <c r="W1077" s="22">
        <v>0.79949994912273059</v>
      </c>
    </row>
    <row r="1078" spans="1:23" x14ac:dyDescent="0.35">
      <c r="A1078" s="11">
        <v>0.11</v>
      </c>
      <c r="B1078" s="24">
        <v>0.54</v>
      </c>
      <c r="D1078" s="22">
        <v>0.32300000000000001</v>
      </c>
      <c r="E1078" s="22">
        <v>0.64500000000000002</v>
      </c>
      <c r="G1078" s="11">
        <v>1.83</v>
      </c>
      <c r="H1078" s="22">
        <v>0.43</v>
      </c>
      <c r="I1078" s="80"/>
      <c r="J1078" s="11">
        <v>2.4700000000000002</v>
      </c>
      <c r="K1078" s="22">
        <v>1.08</v>
      </c>
      <c r="L1078" s="81"/>
      <c r="M1078" s="22">
        <v>0.87689891004205667</v>
      </c>
      <c r="N1078" s="22">
        <v>0.9683458593073907</v>
      </c>
      <c r="P1078" s="22">
        <v>0.80394967452774502</v>
      </c>
      <c r="Q1078" s="22">
        <v>0.82219229892269541</v>
      </c>
      <c r="S1078" s="22">
        <v>1.1114323725488087</v>
      </c>
      <c r="T1078" s="22">
        <v>0.58024954419565933</v>
      </c>
      <c r="V1078" s="22">
        <v>1.3809554679704605</v>
      </c>
      <c r="W1078" s="22">
        <v>0.82614994742682157</v>
      </c>
    </row>
    <row r="1079" spans="1:23" x14ac:dyDescent="0.35">
      <c r="A1079" s="11">
        <v>0.22</v>
      </c>
      <c r="B1079" s="24">
        <v>0.43</v>
      </c>
      <c r="D1079" s="22">
        <v>0.53800000000000003</v>
      </c>
      <c r="E1079" s="22">
        <v>3.55</v>
      </c>
      <c r="G1079" s="11">
        <v>0.11</v>
      </c>
      <c r="H1079" s="22">
        <v>0.22</v>
      </c>
      <c r="I1079" s="80"/>
      <c r="J1079" s="11">
        <v>0.22</v>
      </c>
      <c r="K1079" s="22">
        <v>0.54</v>
      </c>
      <c r="L1079" s="81"/>
      <c r="M1079" s="22">
        <v>0.83335634347445098</v>
      </c>
      <c r="N1079" s="22">
        <v>0.5930180068626657</v>
      </c>
      <c r="P1079" s="22">
        <v>1.2191579265593626</v>
      </c>
      <c r="Q1079" s="22">
        <v>0.96871944587220415</v>
      </c>
      <c r="S1079" s="22">
        <v>0.61078899389016772</v>
      </c>
      <c r="T1079" s="22">
        <v>0.73294679266820129</v>
      </c>
      <c r="V1079" s="22">
        <v>1.150796223308717</v>
      </c>
      <c r="W1079" s="22">
        <v>0.94970903047306188</v>
      </c>
    </row>
    <row r="1080" spans="1:23" x14ac:dyDescent="0.35">
      <c r="A1080" s="11">
        <v>0.22</v>
      </c>
      <c r="B1080" s="24">
        <v>1.08</v>
      </c>
      <c r="D1080" s="22">
        <v>0.215</v>
      </c>
      <c r="E1080" s="22">
        <v>0.22</v>
      </c>
      <c r="G1080" s="11">
        <v>0.11</v>
      </c>
      <c r="H1080" s="22">
        <v>0.32</v>
      </c>
      <c r="I1080" s="80"/>
      <c r="J1080" s="11">
        <v>2.9</v>
      </c>
      <c r="K1080" s="22">
        <v>0.75</v>
      </c>
      <c r="L1080" s="81"/>
      <c r="M1080" s="22">
        <v>0.98772078953530273</v>
      </c>
      <c r="N1080" s="22">
        <v>0.37908113096917234</v>
      </c>
      <c r="P1080" s="22">
        <v>1.373965477390539</v>
      </c>
      <c r="Q1080" s="22">
        <v>0.84847358080798796</v>
      </c>
      <c r="S1080" s="22">
        <v>0.63114862701983998</v>
      </c>
      <c r="T1080" s="22">
        <v>0.73966547160099305</v>
      </c>
      <c r="V1080" s="22">
        <v>1.2697522118654707</v>
      </c>
      <c r="W1080" s="22">
        <v>0.88938312522107399</v>
      </c>
    </row>
    <row r="1081" spans="1:23" x14ac:dyDescent="0.35">
      <c r="A1081" s="11">
        <v>0.11</v>
      </c>
      <c r="B1081" s="24">
        <v>0.65</v>
      </c>
      <c r="D1081" s="22">
        <v>0.53800000000000003</v>
      </c>
      <c r="E1081" s="22">
        <v>0.22</v>
      </c>
      <c r="G1081" s="11">
        <v>0.11</v>
      </c>
      <c r="H1081" s="22">
        <v>0.43</v>
      </c>
      <c r="I1081" s="80"/>
      <c r="J1081" s="11">
        <v>1.94</v>
      </c>
      <c r="K1081" s="22">
        <v>0.75</v>
      </c>
      <c r="L1081" s="81"/>
      <c r="M1081" s="22">
        <v>0.97366016908118025</v>
      </c>
      <c r="N1081" s="22">
        <v>0.94207290963626</v>
      </c>
      <c r="P1081" s="22">
        <v>1.1687554681492121</v>
      </c>
      <c r="Q1081" s="22">
        <v>1.2146114394017236</v>
      </c>
      <c r="S1081" s="22">
        <v>0.69222752640885676</v>
      </c>
      <c r="T1081" s="22">
        <v>1.191038538085827</v>
      </c>
      <c r="V1081" s="22">
        <v>1.1144552899410733</v>
      </c>
      <c r="W1081" s="22">
        <v>0.86176403606956142</v>
      </c>
    </row>
    <row r="1082" spans="1:23" x14ac:dyDescent="0.35">
      <c r="A1082" s="11">
        <v>0.54</v>
      </c>
      <c r="B1082" s="24">
        <v>0.11</v>
      </c>
      <c r="D1082" s="22">
        <v>0.53800000000000003</v>
      </c>
      <c r="E1082" s="22">
        <v>0.86</v>
      </c>
      <c r="G1082" s="11">
        <v>0.11</v>
      </c>
      <c r="H1082" s="22">
        <v>1.83</v>
      </c>
      <c r="I1082" s="80"/>
      <c r="J1082" s="11">
        <v>0.32</v>
      </c>
      <c r="K1082" s="22">
        <v>0.11</v>
      </c>
      <c r="L1082" s="81"/>
      <c r="M1082" s="22">
        <v>0.81642312314260446</v>
      </c>
      <c r="N1082" s="22">
        <v>0.65307046325382168</v>
      </c>
      <c r="P1082" s="22">
        <v>1.0319487953216611</v>
      </c>
      <c r="Q1082" s="22">
        <v>0.98060002535459667</v>
      </c>
      <c r="S1082" s="22">
        <v>0.61078899389016772</v>
      </c>
      <c r="T1082" s="22">
        <v>1.1916493270797173</v>
      </c>
      <c r="V1082" s="22">
        <v>0.92063697864697369</v>
      </c>
      <c r="W1082" s="22">
        <v>0.79949994912273059</v>
      </c>
    </row>
    <row r="1083" spans="1:23" x14ac:dyDescent="0.35">
      <c r="A1083" s="11">
        <v>0.11</v>
      </c>
      <c r="B1083" s="24">
        <v>0.11</v>
      </c>
      <c r="D1083" s="22">
        <v>0.215</v>
      </c>
      <c r="E1083" s="22">
        <v>0.43</v>
      </c>
      <c r="G1083" s="11">
        <v>0.43</v>
      </c>
      <c r="H1083" s="22">
        <v>0.11</v>
      </c>
      <c r="I1083" s="80"/>
      <c r="J1083" s="11">
        <v>3.23</v>
      </c>
      <c r="K1083" s="22">
        <v>1.51</v>
      </c>
      <c r="L1083" s="81"/>
      <c r="M1083" s="22">
        <v>0.76350680960558381</v>
      </c>
      <c r="N1083" s="22">
        <v>0.87076061767176227</v>
      </c>
      <c r="P1083" s="22">
        <v>0.56392596722740718</v>
      </c>
      <c r="Q1083" s="22">
        <v>0.47837552905345493</v>
      </c>
      <c r="S1083" s="22">
        <v>1.0179816564836128</v>
      </c>
      <c r="T1083" s="22">
        <v>1.3640954196880413</v>
      </c>
      <c r="V1083" s="22">
        <v>1.2024003486907713</v>
      </c>
      <c r="W1083" s="22">
        <v>1.0262672074193595</v>
      </c>
    </row>
    <row r="1084" spans="1:23" x14ac:dyDescent="0.35">
      <c r="A1084" s="11">
        <v>0.11</v>
      </c>
      <c r="B1084" s="24">
        <v>3.23</v>
      </c>
      <c r="D1084" s="22">
        <v>0.32300000000000001</v>
      </c>
      <c r="E1084" s="22">
        <v>0.97</v>
      </c>
      <c r="G1084" s="11">
        <v>1.72</v>
      </c>
      <c r="H1084" s="22">
        <v>1.08</v>
      </c>
      <c r="I1084" s="80"/>
      <c r="J1084" s="11">
        <v>0.32</v>
      </c>
      <c r="K1084" s="22">
        <v>0.43</v>
      </c>
      <c r="L1084" s="81"/>
      <c r="M1084" s="22">
        <v>0.69547154934370004</v>
      </c>
      <c r="N1084" s="22">
        <v>1.0959573291385973</v>
      </c>
      <c r="P1084" s="22">
        <v>0.97193386805757487</v>
      </c>
      <c r="Q1084" s="22">
        <v>1.2146114394017236</v>
      </c>
      <c r="S1084" s="22">
        <v>1.0778389778848492</v>
      </c>
      <c r="T1084" s="22">
        <v>0.77977394886644735</v>
      </c>
      <c r="V1084" s="22">
        <v>0.69459637310022992</v>
      </c>
      <c r="W1084" s="22">
        <v>0.66019313980589112</v>
      </c>
    </row>
    <row r="1085" spans="1:23" x14ac:dyDescent="0.35">
      <c r="A1085" s="11">
        <v>0.65</v>
      </c>
      <c r="B1085" s="24">
        <v>0.11</v>
      </c>
      <c r="D1085" s="22">
        <v>2.58</v>
      </c>
      <c r="E1085" s="22">
        <v>1.18</v>
      </c>
      <c r="G1085" s="11">
        <v>0.11</v>
      </c>
      <c r="H1085" s="22">
        <v>0.54</v>
      </c>
      <c r="I1085" s="80"/>
      <c r="J1085" s="11">
        <v>0.22</v>
      </c>
      <c r="K1085" s="22">
        <v>1.08</v>
      </c>
      <c r="L1085" s="81"/>
      <c r="M1085" s="22">
        <v>0.41199129825251796</v>
      </c>
      <c r="N1085" s="22">
        <v>0.57049833571598219</v>
      </c>
      <c r="P1085" s="22">
        <v>0.98845867406490284</v>
      </c>
      <c r="Q1085" s="22">
        <v>0.98060002535459667</v>
      </c>
      <c r="S1085" s="22">
        <v>1.3233761534286967</v>
      </c>
      <c r="T1085" s="22">
        <v>0.7288748660422667</v>
      </c>
      <c r="V1085" s="22">
        <v>1.0296597787499047</v>
      </c>
      <c r="W1085" s="22">
        <v>1.1774453796171123</v>
      </c>
    </row>
    <row r="1086" spans="1:23" x14ac:dyDescent="0.35">
      <c r="A1086" s="11">
        <v>0.65</v>
      </c>
      <c r="B1086" s="24">
        <v>1.08</v>
      </c>
      <c r="D1086" s="22">
        <v>0.32300000000000001</v>
      </c>
      <c r="E1086" s="22">
        <v>1.18</v>
      </c>
      <c r="G1086" s="11">
        <v>0.11</v>
      </c>
      <c r="H1086" s="22">
        <v>1.72</v>
      </c>
      <c r="I1086" s="80"/>
      <c r="J1086" s="11">
        <v>3.23</v>
      </c>
      <c r="K1086" s="22">
        <v>2.4700000000000002</v>
      </c>
      <c r="L1086" s="81"/>
      <c r="M1086" s="22">
        <v>0.68035260261883701</v>
      </c>
      <c r="N1086" s="22">
        <v>0.9683458593073907</v>
      </c>
      <c r="P1086" s="22">
        <v>0.80394967452774502</v>
      </c>
      <c r="Q1086" s="22">
        <v>1.0076013423600343</v>
      </c>
      <c r="S1086" s="22">
        <v>1.0994201890023019</v>
      </c>
      <c r="T1086" s="22">
        <v>1.0039335096241391</v>
      </c>
      <c r="V1086" s="22">
        <v>1.405182756882223</v>
      </c>
      <c r="W1086" s="22">
        <v>0.92790448640607814</v>
      </c>
    </row>
    <row r="1087" spans="1:23" x14ac:dyDescent="0.35">
      <c r="A1087" s="11">
        <v>0.32</v>
      </c>
      <c r="B1087" s="24">
        <v>0.22</v>
      </c>
      <c r="D1087" s="22">
        <v>0.43</v>
      </c>
      <c r="E1087" s="22">
        <v>0.43</v>
      </c>
      <c r="G1087" s="11">
        <v>0.22</v>
      </c>
      <c r="H1087" s="22">
        <v>1.51</v>
      </c>
      <c r="I1087" s="80"/>
      <c r="J1087" s="11">
        <v>0.43</v>
      </c>
      <c r="K1087" s="22">
        <v>0.11</v>
      </c>
      <c r="L1087" s="81"/>
      <c r="M1087" s="22">
        <v>0.7030310227061316</v>
      </c>
      <c r="N1087" s="22">
        <v>0.5104458793248261</v>
      </c>
      <c r="P1087" s="22">
        <v>1.7699847934702924</v>
      </c>
      <c r="Q1087" s="22">
        <v>1.1966105613980984</v>
      </c>
      <c r="S1087" s="22">
        <v>0.63114862701983998</v>
      </c>
      <c r="T1087" s="22">
        <v>1.0354909409751309</v>
      </c>
      <c r="V1087" s="22">
        <v>1.1083984677131329</v>
      </c>
      <c r="W1087" s="22">
        <v>0.75104540675165599</v>
      </c>
    </row>
    <row r="1088" spans="1:23" x14ac:dyDescent="0.35">
      <c r="A1088" s="11">
        <v>0.22</v>
      </c>
      <c r="B1088" s="24">
        <v>0.11</v>
      </c>
      <c r="D1088" s="22">
        <v>0.32300000000000001</v>
      </c>
      <c r="E1088" s="22">
        <v>0.54</v>
      </c>
      <c r="G1088" s="11">
        <v>0.43</v>
      </c>
      <c r="H1088" s="22">
        <v>0.32</v>
      </c>
      <c r="I1088" s="80"/>
      <c r="J1088" s="11">
        <v>0.11</v>
      </c>
      <c r="K1088" s="22">
        <v>4.3</v>
      </c>
      <c r="L1088" s="81"/>
      <c r="M1088" s="22">
        <v>0.69547154934370004</v>
      </c>
      <c r="N1088" s="22">
        <v>0.71162160823519871</v>
      </c>
      <c r="P1088" s="22">
        <v>0.75592333201407302</v>
      </c>
      <c r="Q1088" s="22">
        <v>0.72858773330384452</v>
      </c>
      <c r="S1088" s="22">
        <v>0.72785688438578322</v>
      </c>
      <c r="T1088" s="22">
        <v>1.1741400425881992</v>
      </c>
      <c r="V1088" s="22">
        <v>1.041773423205786</v>
      </c>
      <c r="W1088" s="22">
        <v>1.6462430770572589</v>
      </c>
    </row>
    <row r="1089" spans="1:23" x14ac:dyDescent="0.35">
      <c r="A1089" s="11">
        <v>0.11</v>
      </c>
      <c r="B1089" s="24">
        <v>0.22</v>
      </c>
      <c r="D1089" s="22">
        <v>0.215</v>
      </c>
      <c r="E1089" s="22">
        <v>1.51</v>
      </c>
      <c r="G1089" s="11">
        <v>0.32</v>
      </c>
      <c r="H1089" s="22">
        <v>3.44</v>
      </c>
      <c r="I1089" s="80"/>
      <c r="J1089" s="11">
        <v>0.32</v>
      </c>
      <c r="K1089" s="22">
        <v>1.18</v>
      </c>
      <c r="L1089" s="81"/>
      <c r="M1089" s="22">
        <v>1.3342470484691638</v>
      </c>
      <c r="N1089" s="22">
        <v>1.0959573291385973</v>
      </c>
      <c r="P1089" s="22">
        <v>0.63592947924190779</v>
      </c>
      <c r="Q1089" s="22">
        <v>0.66846480077173642</v>
      </c>
      <c r="S1089" s="22">
        <v>0.73966547160099305</v>
      </c>
      <c r="T1089" s="22">
        <v>1.3754968142406578</v>
      </c>
      <c r="V1089" s="22">
        <v>0.9368692622178546</v>
      </c>
      <c r="W1089" s="22">
        <v>1.2334103760557034</v>
      </c>
    </row>
    <row r="1090" spans="1:23" x14ac:dyDescent="0.35">
      <c r="A1090" s="11">
        <v>0.11</v>
      </c>
      <c r="B1090" s="24">
        <v>0.54</v>
      </c>
      <c r="D1090" s="22">
        <v>1.5049999999999999</v>
      </c>
      <c r="E1090" s="22">
        <v>1.4</v>
      </c>
      <c r="G1090" s="11">
        <v>1.29</v>
      </c>
      <c r="H1090" s="22">
        <v>5.48</v>
      </c>
      <c r="I1090" s="80"/>
      <c r="J1090" s="11">
        <v>0.75</v>
      </c>
      <c r="K1090" s="22">
        <v>0.11</v>
      </c>
      <c r="L1090" s="81"/>
      <c r="M1090" s="22">
        <v>0.75594733624315225</v>
      </c>
      <c r="N1090" s="22">
        <v>0.82271865255883736</v>
      </c>
      <c r="P1090" s="22">
        <v>1.0448014222162494</v>
      </c>
      <c r="Q1090" s="22">
        <v>0.76458948931109483</v>
      </c>
      <c r="S1090" s="22">
        <v>1.1554091801089006</v>
      </c>
      <c r="T1090" s="22">
        <v>1.1326063910036677</v>
      </c>
      <c r="V1090" s="22">
        <v>0.92402879909462043</v>
      </c>
      <c r="W1090" s="22">
        <v>0.77527267793719323</v>
      </c>
    </row>
    <row r="1091" spans="1:23" x14ac:dyDescent="0.35">
      <c r="A1091" s="11">
        <v>0.11</v>
      </c>
      <c r="B1091" s="24">
        <v>0.22</v>
      </c>
      <c r="D1091" s="22">
        <v>0.32300000000000001</v>
      </c>
      <c r="E1091" s="22">
        <v>3.01</v>
      </c>
      <c r="G1091" s="11">
        <v>1.61</v>
      </c>
      <c r="H1091" s="22">
        <v>1.72</v>
      </c>
      <c r="I1091" s="80"/>
      <c r="J1091" s="11">
        <v>2.2599999999999998</v>
      </c>
      <c r="K1091" s="22">
        <v>0.54</v>
      </c>
      <c r="L1091" s="81"/>
      <c r="M1091" s="22">
        <v>0.86435018426042032</v>
      </c>
      <c r="N1091" s="22">
        <v>0.63535498861843065</v>
      </c>
      <c r="P1091" s="22">
        <v>1.1159408920865761</v>
      </c>
      <c r="Q1091" s="22">
        <v>0.83659300132559544</v>
      </c>
      <c r="S1091" s="22">
        <v>1.3178790524836852</v>
      </c>
      <c r="T1091" s="22">
        <v>1.2635188320274604</v>
      </c>
      <c r="V1091" s="22">
        <v>1.4352245951328084</v>
      </c>
      <c r="W1091" s="22">
        <v>1.0223908440296736</v>
      </c>
    </row>
    <row r="1092" spans="1:23" x14ac:dyDescent="0.35">
      <c r="A1092" s="11">
        <v>0.32</v>
      </c>
      <c r="B1092" s="24">
        <v>0.11</v>
      </c>
      <c r="D1092" s="22">
        <v>0.64500000000000002</v>
      </c>
      <c r="E1092" s="22">
        <v>4.1900000000000004</v>
      </c>
      <c r="G1092" s="11">
        <v>1.18</v>
      </c>
      <c r="H1092" s="22">
        <v>1.18</v>
      </c>
      <c r="I1092" s="80"/>
      <c r="J1092" s="11">
        <v>0.65</v>
      </c>
      <c r="K1092" s="22">
        <v>0.97</v>
      </c>
      <c r="L1092" s="81"/>
      <c r="M1092" s="22">
        <v>0.85270859528227572</v>
      </c>
      <c r="N1092" s="22">
        <v>0.92180520560424484</v>
      </c>
      <c r="P1092" s="22">
        <v>0.59992772323465748</v>
      </c>
      <c r="Q1092" s="22">
        <v>1.3524981649094923</v>
      </c>
      <c r="S1092" s="22">
        <v>1.2826568871693522</v>
      </c>
      <c r="T1092" s="22">
        <v>0.93104602301991224</v>
      </c>
      <c r="V1092" s="22">
        <v>0.92863198398785529</v>
      </c>
      <c r="W1092" s="22">
        <v>1.0282053891142025</v>
      </c>
    </row>
    <row r="1093" spans="1:23" x14ac:dyDescent="0.35">
      <c r="A1093" s="11">
        <v>1.94</v>
      </c>
      <c r="B1093" s="24">
        <v>0.32</v>
      </c>
      <c r="D1093" s="22">
        <v>0.43</v>
      </c>
      <c r="E1093" s="22">
        <v>1.4</v>
      </c>
      <c r="G1093" s="11">
        <v>0.54</v>
      </c>
      <c r="H1093" s="22">
        <v>1.29</v>
      </c>
      <c r="I1093" s="80"/>
      <c r="J1093" s="11">
        <v>0.11</v>
      </c>
      <c r="K1093" s="22">
        <v>4.09</v>
      </c>
      <c r="L1093" s="81"/>
      <c r="M1093" s="22">
        <v>0.79117448211208308</v>
      </c>
      <c r="N1093" s="22">
        <v>0.93831963111181271</v>
      </c>
      <c r="P1093" s="22">
        <v>1.0589501123270988</v>
      </c>
      <c r="Q1093" s="22">
        <v>0.73470803182507716</v>
      </c>
      <c r="S1093" s="22">
        <v>1.1808587215209909</v>
      </c>
      <c r="T1093" s="22">
        <v>1.2861180248013966</v>
      </c>
      <c r="V1093" s="22">
        <v>1.0175461342940235</v>
      </c>
      <c r="W1093" s="22">
        <v>1.1641203804650668</v>
      </c>
    </row>
    <row r="1094" spans="1:23" x14ac:dyDescent="0.35">
      <c r="A1094" s="11">
        <v>0.22</v>
      </c>
      <c r="B1094" s="24">
        <v>0.11</v>
      </c>
      <c r="D1094" s="22">
        <v>0.43</v>
      </c>
      <c r="E1094" s="22">
        <v>0.43</v>
      </c>
      <c r="G1094" s="11">
        <v>0.43</v>
      </c>
      <c r="H1094" s="22">
        <v>0.22</v>
      </c>
      <c r="I1094" s="80"/>
      <c r="J1094" s="11">
        <v>0.86</v>
      </c>
      <c r="K1094" s="22">
        <v>0.43</v>
      </c>
      <c r="L1094" s="81"/>
      <c r="M1094" s="22">
        <v>0</v>
      </c>
      <c r="N1094" s="22">
        <v>1.0959573291385973</v>
      </c>
      <c r="P1094" s="22">
        <v>0.74393474726365871</v>
      </c>
      <c r="Q1094" s="22">
        <v>1.2113712813610711</v>
      </c>
      <c r="S1094" s="22">
        <v>0.52935046137147868</v>
      </c>
      <c r="T1094" s="22">
        <v>0.88564404114074324</v>
      </c>
      <c r="V1094" s="22">
        <v>0.86612557859550809</v>
      </c>
      <c r="W1094" s="22">
        <v>0.77527267793719323</v>
      </c>
    </row>
    <row r="1095" spans="1:23" x14ac:dyDescent="0.35">
      <c r="A1095" s="11">
        <v>0.65</v>
      </c>
      <c r="B1095" s="24">
        <v>0.11</v>
      </c>
      <c r="D1095" s="22">
        <v>0.96799999999999997</v>
      </c>
      <c r="E1095" s="22">
        <v>1.29</v>
      </c>
      <c r="G1095" s="11">
        <v>0.43</v>
      </c>
      <c r="H1095" s="22">
        <v>0.75</v>
      </c>
      <c r="I1095" s="80"/>
      <c r="J1095" s="11">
        <v>0.22</v>
      </c>
      <c r="K1095" s="22">
        <v>0.22</v>
      </c>
      <c r="L1095" s="81"/>
      <c r="M1095" s="22">
        <v>2.109093068118395</v>
      </c>
      <c r="N1095" s="22">
        <v>0.76566881898723915</v>
      </c>
      <c r="P1095" s="22">
        <v>0.85593621020221433</v>
      </c>
      <c r="Q1095" s="22">
        <v>0.89311575825697842</v>
      </c>
      <c r="S1095" s="22">
        <v>0.69222752640885676</v>
      </c>
      <c r="T1095" s="22">
        <v>0.86670958233014794</v>
      </c>
      <c r="V1095" s="22">
        <v>0.83584146745580501</v>
      </c>
      <c r="W1095" s="22">
        <v>1.0781135677564093</v>
      </c>
    </row>
    <row r="1096" spans="1:23" x14ac:dyDescent="0.35">
      <c r="A1096" s="11">
        <v>0.11</v>
      </c>
      <c r="B1096" s="24">
        <v>0.32</v>
      </c>
      <c r="D1096" s="22">
        <v>0.53800000000000003</v>
      </c>
      <c r="E1096" s="22">
        <v>2.04</v>
      </c>
      <c r="G1096" s="11">
        <v>0.86</v>
      </c>
      <c r="H1096" s="22">
        <v>0.22</v>
      </c>
      <c r="I1096" s="80"/>
      <c r="J1096" s="11">
        <v>0.65</v>
      </c>
      <c r="K1096" s="22">
        <v>0.22</v>
      </c>
      <c r="L1096" s="81"/>
      <c r="M1096" s="22">
        <v>1.5421325659360305</v>
      </c>
      <c r="N1096" s="22">
        <v>1.151055457877483</v>
      </c>
      <c r="P1096" s="22">
        <v>1.2695603849695134</v>
      </c>
      <c r="Q1096" s="22">
        <v>1.1606088053908481</v>
      </c>
      <c r="S1096" s="22">
        <v>0.73803670095061935</v>
      </c>
      <c r="T1096" s="22">
        <v>0.84492477488139872</v>
      </c>
      <c r="V1096" s="22">
        <v>0.95697791201461735</v>
      </c>
      <c r="W1096" s="22">
        <v>0.71470449997335006</v>
      </c>
    </row>
    <row r="1097" spans="1:23" x14ac:dyDescent="0.35">
      <c r="A1097" s="11">
        <v>0.22</v>
      </c>
      <c r="B1097" s="24">
        <v>0.43</v>
      </c>
      <c r="D1097" s="22">
        <v>2.3650000000000002</v>
      </c>
      <c r="E1097" s="22">
        <v>0.54</v>
      </c>
      <c r="G1097" s="11">
        <v>1.18</v>
      </c>
      <c r="H1097" s="22">
        <v>4.1900000000000004</v>
      </c>
      <c r="I1097" s="80"/>
      <c r="J1097" s="11">
        <v>0.97</v>
      </c>
      <c r="K1097" s="22">
        <v>3.55</v>
      </c>
      <c r="L1097" s="81"/>
      <c r="M1097" s="22">
        <v>0.65011470916911096</v>
      </c>
      <c r="N1097" s="22">
        <v>1.011883890190979</v>
      </c>
      <c r="P1097" s="22">
        <v>0.92394352729991025</v>
      </c>
      <c r="Q1097" s="22">
        <v>0.63858334328571875</v>
      </c>
      <c r="S1097" s="22">
        <v>0.93471075698325323</v>
      </c>
      <c r="T1097" s="22">
        <v>1.1014561523152691</v>
      </c>
      <c r="V1097" s="22">
        <v>0.75104595626463644</v>
      </c>
      <c r="W1097" s="22">
        <v>1.2070026504634679</v>
      </c>
    </row>
    <row r="1098" spans="1:23" x14ac:dyDescent="0.35">
      <c r="A1098" s="11">
        <v>2.69</v>
      </c>
      <c r="B1098" s="24">
        <v>5.81</v>
      </c>
      <c r="D1098" s="22">
        <v>0.32300000000000001</v>
      </c>
      <c r="E1098" s="22">
        <v>0.22</v>
      </c>
      <c r="G1098" s="11">
        <v>0.86</v>
      </c>
      <c r="H1098" s="22">
        <v>1.4</v>
      </c>
      <c r="I1098" s="80"/>
      <c r="J1098" s="11">
        <v>1.08</v>
      </c>
      <c r="K1098" s="22">
        <v>0.75</v>
      </c>
      <c r="L1098" s="81"/>
      <c r="M1098" s="22">
        <v>0.74082838951828922</v>
      </c>
      <c r="N1098" s="22">
        <v>0.97089808870401495</v>
      </c>
      <c r="P1098" s="22">
        <v>1.0319487953216611</v>
      </c>
      <c r="Q1098" s="22">
        <v>1.3884999209167426</v>
      </c>
      <c r="S1098" s="22">
        <v>0.60060917732533159</v>
      </c>
      <c r="T1098" s="22">
        <v>0.96952572963499284</v>
      </c>
      <c r="V1098" s="22">
        <v>0.66625044507346776</v>
      </c>
      <c r="W1098" s="22">
        <v>0.79610813115675538</v>
      </c>
    </row>
    <row r="1099" spans="1:23" x14ac:dyDescent="0.35">
      <c r="A1099" s="11">
        <v>0.32</v>
      </c>
      <c r="B1099" s="24">
        <v>0.32</v>
      </c>
      <c r="D1099" s="22">
        <v>0.32300000000000001</v>
      </c>
      <c r="E1099" s="22">
        <v>0.32</v>
      </c>
      <c r="G1099" s="11">
        <v>0.65</v>
      </c>
      <c r="H1099" s="22">
        <v>0.65</v>
      </c>
      <c r="I1099" s="80"/>
      <c r="J1099" s="11">
        <v>0.22</v>
      </c>
      <c r="K1099" s="22">
        <v>2.37</v>
      </c>
      <c r="L1099" s="81"/>
      <c r="M1099" s="22">
        <v>0.95627338034758758</v>
      </c>
      <c r="N1099" s="22">
        <v>0.97840464575290942</v>
      </c>
      <c r="P1099" s="22">
        <v>0.94795669855674625</v>
      </c>
      <c r="Q1099" s="22">
        <v>0.57162007711223317</v>
      </c>
      <c r="S1099" s="22">
        <v>0.69568866404090102</v>
      </c>
      <c r="T1099" s="22">
        <v>0.87546422457590711</v>
      </c>
      <c r="V1099" s="22">
        <v>0.61779586724994284</v>
      </c>
      <c r="W1099" s="22">
        <v>1.3610880952034849</v>
      </c>
    </row>
    <row r="1100" spans="1:23" x14ac:dyDescent="0.35">
      <c r="A1100" s="11">
        <v>0.11</v>
      </c>
      <c r="B1100" s="24">
        <v>0.97</v>
      </c>
      <c r="D1100" s="22">
        <v>0.64500000000000002</v>
      </c>
      <c r="E1100" s="22">
        <v>1.94</v>
      </c>
      <c r="G1100" s="11">
        <v>0.54</v>
      </c>
      <c r="H1100" s="22">
        <v>0.65</v>
      </c>
      <c r="I1100" s="80"/>
      <c r="J1100" s="11">
        <v>1.72</v>
      </c>
      <c r="K1100" s="22">
        <v>2.58</v>
      </c>
      <c r="L1100" s="81"/>
      <c r="M1100" s="22">
        <v>0.94493417030394034</v>
      </c>
      <c r="N1100" s="22">
        <v>1.1388948354582737</v>
      </c>
      <c r="P1100" s="22">
        <v>0.98993474606120002</v>
      </c>
      <c r="Q1100" s="22">
        <v>1.0407229578867048</v>
      </c>
      <c r="S1100" s="22">
        <v>0.91618349083525152</v>
      </c>
      <c r="T1100" s="22">
        <v>0.72948565503615692</v>
      </c>
      <c r="V1100" s="22">
        <v>0.92524016354020844</v>
      </c>
      <c r="W1100" s="22">
        <v>1.0994335663996824</v>
      </c>
    </row>
    <row r="1101" spans="1:23" x14ac:dyDescent="0.35">
      <c r="A1101" s="11">
        <v>0.43</v>
      </c>
      <c r="B1101" s="24">
        <v>1.29</v>
      </c>
      <c r="D1101" s="22">
        <v>0.215</v>
      </c>
      <c r="E1101" s="22">
        <v>0.43</v>
      </c>
      <c r="G1101" s="11">
        <v>0.54</v>
      </c>
      <c r="H1101" s="22">
        <v>0.54</v>
      </c>
      <c r="I1101" s="80"/>
      <c r="J1101" s="11">
        <v>1.61</v>
      </c>
      <c r="K1101" s="22">
        <v>0.11</v>
      </c>
      <c r="L1101" s="81"/>
      <c r="M1101" s="22">
        <v>0.18142736069835655</v>
      </c>
      <c r="N1101" s="22">
        <v>1.1091688695446515</v>
      </c>
      <c r="P1101" s="22">
        <v>0.76193562526728387</v>
      </c>
      <c r="Q1101" s="22">
        <v>0.86071417785045323</v>
      </c>
      <c r="S1101" s="22">
        <v>1.046485142865154</v>
      </c>
      <c r="T1101" s="22">
        <v>1.1279236753838431</v>
      </c>
      <c r="V1101" s="22">
        <v>0.92717834665314958</v>
      </c>
      <c r="W1101" s="22">
        <v>1.1386817457202527</v>
      </c>
    </row>
    <row r="1102" spans="1:23" x14ac:dyDescent="0.35">
      <c r="A1102" s="11">
        <v>0.43</v>
      </c>
      <c r="B1102" s="24">
        <v>0.11</v>
      </c>
      <c r="D1102" s="22">
        <v>0.96799999999999997</v>
      </c>
      <c r="E1102" s="22">
        <v>0.22</v>
      </c>
      <c r="G1102" s="11">
        <v>2.15</v>
      </c>
      <c r="H1102" s="22">
        <v>0.43</v>
      </c>
      <c r="I1102" s="80"/>
      <c r="J1102" s="11">
        <v>0.97</v>
      </c>
      <c r="K1102" s="22">
        <v>1.72</v>
      </c>
      <c r="L1102" s="81"/>
      <c r="M1102" s="22">
        <v>0.8050839130989571</v>
      </c>
      <c r="N1102" s="22">
        <v>0.73564259079166117</v>
      </c>
      <c r="P1102" s="22">
        <v>0.82792684402857364</v>
      </c>
      <c r="Q1102" s="22">
        <v>0.70446655677898673</v>
      </c>
      <c r="S1102" s="22">
        <v>0.75432440745435703</v>
      </c>
      <c r="T1102" s="22">
        <v>0.70240734297369289</v>
      </c>
      <c r="V1102" s="22">
        <v>0.68102909130964284</v>
      </c>
      <c r="W1102" s="22">
        <v>1.0432262972492357</v>
      </c>
    </row>
    <row r="1103" spans="1:23" x14ac:dyDescent="0.35">
      <c r="A1103" s="11">
        <v>0.54</v>
      </c>
      <c r="B1103" s="24">
        <v>0.75</v>
      </c>
      <c r="D1103" s="22">
        <v>0.753</v>
      </c>
      <c r="E1103" s="22">
        <v>0.32</v>
      </c>
      <c r="G1103" s="11">
        <v>0.11</v>
      </c>
      <c r="H1103" s="22">
        <v>1.72</v>
      </c>
      <c r="I1103" s="80"/>
      <c r="J1103" s="11">
        <v>0.97</v>
      </c>
      <c r="K1103" s="22">
        <v>0.75</v>
      </c>
      <c r="L1103" s="81"/>
      <c r="M1103" s="22">
        <v>0.84121819577137991</v>
      </c>
      <c r="N1103" s="22">
        <v>0.81070816128060619</v>
      </c>
      <c r="P1103" s="22">
        <v>0.74908299837269554</v>
      </c>
      <c r="Q1103" s="22">
        <v>0.60258158727846844</v>
      </c>
      <c r="S1103" s="22">
        <v>1.1197798221319741</v>
      </c>
      <c r="T1103" s="22">
        <v>0.92005182112988926</v>
      </c>
      <c r="V1103" s="22">
        <v>0.78884052696698592</v>
      </c>
      <c r="W1103" s="22">
        <v>0.87920767132314825</v>
      </c>
    </row>
    <row r="1104" spans="1:23" x14ac:dyDescent="0.35">
      <c r="A1104" s="11">
        <v>0.43</v>
      </c>
      <c r="B1104" s="24">
        <v>1.4</v>
      </c>
      <c r="D1104" s="22">
        <v>1.1830000000000001</v>
      </c>
      <c r="E1104" s="22">
        <v>1.61</v>
      </c>
      <c r="G1104" s="11">
        <v>1.51</v>
      </c>
      <c r="H1104" s="22">
        <v>0.22</v>
      </c>
      <c r="I1104" s="80"/>
      <c r="J1104" s="11">
        <v>0.54</v>
      </c>
      <c r="K1104" s="22">
        <v>0.43</v>
      </c>
      <c r="L1104" s="81"/>
      <c r="M1104" s="22">
        <v>0.97517206375366638</v>
      </c>
      <c r="N1104" s="22">
        <v>0.83322783242728971</v>
      </c>
      <c r="P1104" s="22">
        <v>0.6719312352491581</v>
      </c>
      <c r="Q1104" s="22">
        <v>1.2506131954089739</v>
      </c>
      <c r="S1104" s="22">
        <v>1.1503192718264825</v>
      </c>
      <c r="T1104" s="22">
        <v>1.26229725403968</v>
      </c>
      <c r="V1104" s="22">
        <v>0.79465507630580878</v>
      </c>
      <c r="W1104" s="22">
        <v>0.64807950421312255</v>
      </c>
    </row>
    <row r="1105" spans="1:23" x14ac:dyDescent="0.35">
      <c r="A1105" s="11">
        <v>0.32</v>
      </c>
      <c r="B1105" s="24">
        <v>0.75</v>
      </c>
      <c r="D1105" s="22">
        <v>2.15</v>
      </c>
      <c r="E1105" s="22">
        <v>0.32</v>
      </c>
      <c r="G1105" s="11">
        <v>0.11</v>
      </c>
      <c r="H1105" s="22">
        <v>1.08</v>
      </c>
      <c r="I1105" s="80"/>
      <c r="J1105" s="11">
        <v>0.65</v>
      </c>
      <c r="K1105" s="22">
        <v>0.11</v>
      </c>
      <c r="L1105" s="81"/>
      <c r="M1105" s="22">
        <v>0.78618522969287841</v>
      </c>
      <c r="N1105" s="22">
        <v>0.72062947669387223</v>
      </c>
      <c r="P1105" s="22">
        <v>1.0931517805339868</v>
      </c>
      <c r="Q1105" s="22">
        <v>0.61029676359082219</v>
      </c>
      <c r="S1105" s="22">
        <v>1.4048146859473858</v>
      </c>
      <c r="T1105" s="22">
        <v>0.81031339856095574</v>
      </c>
      <c r="V1105" s="22">
        <v>0.57733629476729953</v>
      </c>
      <c r="W1105" s="22">
        <v>0.79949994912273059</v>
      </c>
    </row>
    <row r="1106" spans="1:23" x14ac:dyDescent="0.35">
      <c r="A1106" s="11">
        <v>1.18</v>
      </c>
      <c r="B1106" s="24">
        <v>0.22</v>
      </c>
      <c r="D1106" s="22">
        <v>0.64500000000000002</v>
      </c>
      <c r="E1106" s="22">
        <v>0.54</v>
      </c>
      <c r="G1106" s="11">
        <v>2.04</v>
      </c>
      <c r="H1106" s="22">
        <v>0.32</v>
      </c>
      <c r="I1106" s="80"/>
      <c r="J1106" s="11">
        <v>2.15</v>
      </c>
      <c r="K1106" s="22">
        <v>0.22</v>
      </c>
      <c r="L1106" s="81"/>
      <c r="M1106" s="22">
        <v>0.77106628296801527</v>
      </c>
      <c r="N1106" s="22">
        <v>0.87826717472065674</v>
      </c>
      <c r="P1106" s="22">
        <v>1.0319487953216611</v>
      </c>
      <c r="Q1106" s="22">
        <v>0.57558027027303071</v>
      </c>
      <c r="S1106" s="22">
        <v>1.2859144284700996</v>
      </c>
      <c r="T1106" s="22">
        <v>0.69222752640885676</v>
      </c>
      <c r="V1106" s="22">
        <v>0.71955048067934524</v>
      </c>
      <c r="W1106" s="22">
        <v>0.61779541523120085</v>
      </c>
    </row>
    <row r="1107" spans="1:23" x14ac:dyDescent="0.35">
      <c r="A1107" s="11">
        <v>0.11</v>
      </c>
      <c r="B1107" s="24">
        <v>0.11</v>
      </c>
      <c r="D1107" s="22">
        <v>0.43</v>
      </c>
      <c r="E1107" s="22">
        <v>0.54</v>
      </c>
      <c r="G1107" s="11">
        <v>0.43</v>
      </c>
      <c r="H1107" s="22">
        <v>0.32</v>
      </c>
      <c r="I1107" s="80"/>
      <c r="J1107" s="11">
        <v>0.43</v>
      </c>
      <c r="K1107" s="22">
        <v>1.83</v>
      </c>
      <c r="L1107" s="81"/>
      <c r="M1107" s="22">
        <v>0.79374470305530986</v>
      </c>
      <c r="N1107" s="22">
        <v>0.60052456391156017</v>
      </c>
      <c r="P1107" s="22">
        <v>1.0319487953216611</v>
      </c>
      <c r="Q1107" s="22">
        <v>0.76782964735174752</v>
      </c>
      <c r="S1107" s="22">
        <v>1.5727816592671819</v>
      </c>
      <c r="T1107" s="22">
        <v>0.65150826014951224</v>
      </c>
      <c r="V1107" s="22">
        <v>0.62385268947788353</v>
      </c>
      <c r="W1107" s="22">
        <v>0.89059448878035075</v>
      </c>
    </row>
    <row r="1108" spans="1:23" x14ac:dyDescent="0.35">
      <c r="A1108" s="11">
        <v>0.54</v>
      </c>
      <c r="B1108" s="24">
        <v>0.43</v>
      </c>
      <c r="D1108" s="22">
        <v>0.215</v>
      </c>
      <c r="E1108" s="22">
        <v>0.32</v>
      </c>
      <c r="G1108" s="11">
        <v>0.32</v>
      </c>
      <c r="H1108" s="22">
        <v>0.11</v>
      </c>
      <c r="I1108" s="80"/>
      <c r="J1108" s="11">
        <v>0.43</v>
      </c>
      <c r="K1108" s="22">
        <v>1.18</v>
      </c>
      <c r="L1108" s="81"/>
      <c r="M1108" s="22">
        <v>0.83653132228667226</v>
      </c>
      <c r="N1108" s="22">
        <v>1.1204287051179933</v>
      </c>
      <c r="P1108" s="22">
        <v>0.72593386926003356</v>
      </c>
      <c r="Q1108" s="22">
        <v>0.54857895326759298</v>
      </c>
      <c r="S1108" s="22">
        <v>0.61750767282295949</v>
      </c>
      <c r="T1108" s="22">
        <v>1.2419376209100077</v>
      </c>
      <c r="V1108" s="22">
        <v>0.66625044507346776</v>
      </c>
      <c r="W1108" s="22">
        <v>0.75104540675165599</v>
      </c>
    </row>
    <row r="1109" spans="1:23" x14ac:dyDescent="0.35">
      <c r="A1109" s="11">
        <v>1.94</v>
      </c>
      <c r="B1109" s="24">
        <v>2.2599999999999998</v>
      </c>
      <c r="D1109" s="22">
        <v>0.32300000000000001</v>
      </c>
      <c r="E1109" s="22">
        <v>0.32</v>
      </c>
      <c r="G1109" s="11">
        <v>0.43</v>
      </c>
      <c r="H1109" s="22">
        <v>3.44</v>
      </c>
      <c r="I1109" s="80"/>
      <c r="J1109" s="11">
        <v>1.72</v>
      </c>
      <c r="K1109" s="22">
        <v>0.43</v>
      </c>
      <c r="L1109" s="81"/>
      <c r="M1109" s="22">
        <v>1.2878318820238344</v>
      </c>
      <c r="N1109" s="22">
        <v>0.49408158495823606</v>
      </c>
      <c r="P1109" s="22">
        <v>1.2239461601083268</v>
      </c>
      <c r="Q1109" s="22">
        <v>1.3694189902328999</v>
      </c>
      <c r="S1109" s="22">
        <v>1.0790605558726296</v>
      </c>
      <c r="T1109" s="22">
        <v>0.98357387649446681</v>
      </c>
      <c r="V1109" s="22">
        <v>1.0282061414151991</v>
      </c>
      <c r="W1109" s="22">
        <v>0.78738631352996191</v>
      </c>
    </row>
    <row r="1110" spans="1:23" x14ac:dyDescent="0.35">
      <c r="A1110" s="11">
        <v>0.32</v>
      </c>
      <c r="B1110" s="24">
        <v>0.11</v>
      </c>
      <c r="D1110" s="22">
        <v>0.215</v>
      </c>
      <c r="E1110" s="22">
        <v>0.43</v>
      </c>
      <c r="G1110" s="11">
        <v>0.43</v>
      </c>
      <c r="H1110" s="22">
        <v>1.29</v>
      </c>
      <c r="I1110" s="80"/>
      <c r="J1110" s="11">
        <v>0.11</v>
      </c>
      <c r="K1110" s="22">
        <v>0.65</v>
      </c>
      <c r="L1110" s="81"/>
      <c r="M1110" s="22">
        <v>0.97895180043488217</v>
      </c>
      <c r="N1110" s="22">
        <v>0.93831963111181271</v>
      </c>
      <c r="P1110" s="22">
        <v>0.88794177129265994</v>
      </c>
      <c r="Q1110" s="22">
        <v>1.3316171464252871</v>
      </c>
      <c r="S1110" s="22">
        <v>0.72276697610336516</v>
      </c>
      <c r="T1110" s="22">
        <v>0.84329600423102491</v>
      </c>
      <c r="V1110" s="22">
        <v>0.58145493388229919</v>
      </c>
      <c r="W1110" s="22">
        <v>0.82372722030826784</v>
      </c>
    </row>
    <row r="1111" spans="1:23" x14ac:dyDescent="0.35">
      <c r="A1111" s="11">
        <v>0.43</v>
      </c>
      <c r="B1111" s="24">
        <v>0.22</v>
      </c>
      <c r="D1111" s="22">
        <v>0.64500000000000002</v>
      </c>
      <c r="E1111" s="22">
        <v>0.54</v>
      </c>
      <c r="G1111" s="11">
        <v>1.83</v>
      </c>
      <c r="H1111" s="22">
        <v>0.43</v>
      </c>
      <c r="I1111" s="80"/>
      <c r="J1111" s="11">
        <v>0.97</v>
      </c>
      <c r="K1111" s="22">
        <v>2.58</v>
      </c>
      <c r="L1111" s="81"/>
      <c r="M1111" s="22">
        <v>0.80886364978017289</v>
      </c>
      <c r="N1111" s="22">
        <v>0.90078684586734026</v>
      </c>
      <c r="P1111" s="22">
        <v>0.67794352850236894</v>
      </c>
      <c r="Q1111" s="22">
        <v>0.95647884882973888</v>
      </c>
      <c r="S1111" s="22">
        <v>0.80603787560372475</v>
      </c>
      <c r="T1111" s="22">
        <v>0.64132844358467611</v>
      </c>
      <c r="V1111" s="22">
        <v>0.84795511191168627</v>
      </c>
      <c r="W1111" s="22">
        <v>0.89447085217003675</v>
      </c>
    </row>
    <row r="1112" spans="1:23" x14ac:dyDescent="0.35">
      <c r="A1112" s="11">
        <v>0.75</v>
      </c>
      <c r="B1112" s="24">
        <v>0.11</v>
      </c>
      <c r="D1112" s="22">
        <v>0.32300000000000001</v>
      </c>
      <c r="E1112" s="22">
        <v>1.08</v>
      </c>
      <c r="G1112" s="11">
        <v>3.23</v>
      </c>
      <c r="H1112" s="22">
        <v>1.72</v>
      </c>
      <c r="I1112" s="80"/>
      <c r="J1112" s="11">
        <v>0.22</v>
      </c>
      <c r="K1112" s="22">
        <v>1.29</v>
      </c>
      <c r="L1112" s="81"/>
      <c r="M1112" s="22">
        <v>0.83154206986746748</v>
      </c>
      <c r="N1112" s="22">
        <v>1.2010491278231203</v>
      </c>
      <c r="P1112" s="22">
        <v>0.75592333201407302</v>
      </c>
      <c r="Q1112" s="22">
        <v>0.92227718062285124</v>
      </c>
      <c r="S1112" s="22">
        <v>1.9606326703874384</v>
      </c>
      <c r="T1112" s="22">
        <v>1.1847270518156285</v>
      </c>
      <c r="V1112" s="22">
        <v>0.84795511191168627</v>
      </c>
      <c r="W1112" s="22">
        <v>0.96109584793026437</v>
      </c>
    </row>
    <row r="1113" spans="1:23" x14ac:dyDescent="0.35">
      <c r="A1113" s="11">
        <v>1.4</v>
      </c>
      <c r="B1113" s="24">
        <v>0.75</v>
      </c>
      <c r="D1113" s="22">
        <v>0.86</v>
      </c>
      <c r="E1113" s="22">
        <v>2.2599999999999998</v>
      </c>
      <c r="G1113" s="11">
        <v>1.51</v>
      </c>
      <c r="H1113" s="22">
        <v>0.22</v>
      </c>
      <c r="I1113" s="80"/>
      <c r="J1113" s="11">
        <v>0.54</v>
      </c>
      <c r="K1113" s="22">
        <v>1.18</v>
      </c>
      <c r="L1113" s="81"/>
      <c r="M1113" s="22">
        <v>0.63877549912546372</v>
      </c>
      <c r="N1113" s="22">
        <v>0.87646560102892213</v>
      </c>
      <c r="P1113" s="22">
        <v>1.1939566973542874</v>
      </c>
      <c r="Q1113" s="22">
        <v>1.3046158294198493</v>
      </c>
      <c r="S1113" s="22">
        <v>1.2521174374748438</v>
      </c>
      <c r="T1113" s="22">
        <v>0.78384587549238194</v>
      </c>
      <c r="V1113" s="22">
        <v>0.67836408952934901</v>
      </c>
      <c r="W1113" s="22">
        <v>0.93832221301585916</v>
      </c>
    </row>
    <row r="1114" spans="1:23" x14ac:dyDescent="0.35">
      <c r="A1114" s="11">
        <v>0.32</v>
      </c>
      <c r="B1114" s="24">
        <v>0.11</v>
      </c>
      <c r="D1114" s="22">
        <v>0.43</v>
      </c>
      <c r="E1114" s="22">
        <v>0.22</v>
      </c>
      <c r="G1114" s="11">
        <v>0.32</v>
      </c>
      <c r="H1114" s="22">
        <v>0.22</v>
      </c>
      <c r="I1114" s="80"/>
      <c r="J1114" s="11">
        <v>0.22</v>
      </c>
      <c r="K1114" s="22">
        <v>1.4</v>
      </c>
      <c r="L1114" s="81"/>
      <c r="M1114" s="22">
        <v>0.65011470916911096</v>
      </c>
      <c r="N1114" s="22">
        <v>1.0058786445518633</v>
      </c>
      <c r="P1114" s="22">
        <v>1.0499496733252862</v>
      </c>
      <c r="Q1114" s="22">
        <v>0.9276774440239387</v>
      </c>
      <c r="S1114" s="22">
        <v>2.0088850009047619</v>
      </c>
      <c r="T1114" s="22">
        <v>0.76348624236270968</v>
      </c>
      <c r="V1114" s="22">
        <v>0.6299095117058241</v>
      </c>
      <c r="W1114" s="22">
        <v>0.92620857742309048</v>
      </c>
    </row>
    <row r="1115" spans="1:23" x14ac:dyDescent="0.35">
      <c r="A1115" s="11">
        <v>0.11</v>
      </c>
      <c r="B1115" s="24">
        <v>0.11</v>
      </c>
      <c r="D1115" s="22">
        <v>0.43</v>
      </c>
      <c r="E1115" s="22">
        <v>0.22</v>
      </c>
      <c r="G1115" s="11">
        <v>2.15</v>
      </c>
      <c r="H1115" s="22">
        <v>0.22</v>
      </c>
      <c r="I1115" s="80"/>
      <c r="J1115" s="11">
        <v>0.22</v>
      </c>
      <c r="K1115" s="22">
        <v>1.4</v>
      </c>
      <c r="L1115" s="81"/>
      <c r="M1115" s="22">
        <v>0.66523365589397399</v>
      </c>
      <c r="N1115" s="22">
        <v>0.66057702030271614</v>
      </c>
      <c r="P1115" s="22">
        <v>1.0319487953216611</v>
      </c>
      <c r="Q1115" s="22">
        <v>1.2506131954089739</v>
      </c>
      <c r="S1115" s="22">
        <v>1.8517086331436918</v>
      </c>
      <c r="T1115" s="22">
        <v>1.2012183546506632</v>
      </c>
      <c r="V1115" s="22">
        <v>0.65413680061758661</v>
      </c>
      <c r="W1115" s="22">
        <v>0.93371903149060709</v>
      </c>
    </row>
    <row r="1116" spans="1:23" x14ac:dyDescent="0.35">
      <c r="A1116" s="11">
        <v>0.22</v>
      </c>
      <c r="B1116" s="24">
        <v>0.43</v>
      </c>
      <c r="D1116" s="22">
        <v>2.258</v>
      </c>
      <c r="E1116" s="22">
        <v>0.22</v>
      </c>
      <c r="G1116" s="11">
        <v>0.54</v>
      </c>
      <c r="H1116" s="22">
        <v>4.09</v>
      </c>
      <c r="I1116" s="80"/>
      <c r="J1116" s="11">
        <v>0.32</v>
      </c>
      <c r="K1116" s="22">
        <v>1.61</v>
      </c>
      <c r="L1116" s="81"/>
      <c r="M1116" s="22">
        <v>0.98273153711609795</v>
      </c>
      <c r="N1116" s="22">
        <v>0.72062947669387223</v>
      </c>
      <c r="P1116" s="22">
        <v>1.0439373800720755</v>
      </c>
      <c r="Q1116" s="22">
        <v>1.0166017813618469</v>
      </c>
      <c r="S1116" s="22">
        <v>0.62707670039390551</v>
      </c>
      <c r="T1116" s="22">
        <v>1.0232751610973276</v>
      </c>
      <c r="V1116" s="22">
        <v>0.67036908418846741</v>
      </c>
      <c r="W1116" s="22">
        <v>1.2096676502938768</v>
      </c>
    </row>
    <row r="1117" spans="1:23" x14ac:dyDescent="0.35">
      <c r="A1117" s="11">
        <v>0.22</v>
      </c>
      <c r="B1117" s="24">
        <v>0.86</v>
      </c>
      <c r="D1117" s="22">
        <v>0.32300000000000001</v>
      </c>
      <c r="E1117" s="22">
        <v>0.32</v>
      </c>
      <c r="G1117" s="11">
        <v>2.15</v>
      </c>
      <c r="H1117" s="22">
        <v>0.32</v>
      </c>
      <c r="I1117" s="80"/>
      <c r="J1117" s="11">
        <v>2.15</v>
      </c>
      <c r="K1117" s="22">
        <v>0.32</v>
      </c>
      <c r="L1117" s="81"/>
      <c r="M1117" s="22">
        <v>1.3177673965390628</v>
      </c>
      <c r="N1117" s="22">
        <v>0.77002262207559802</v>
      </c>
      <c r="P1117" s="22">
        <v>0.6959444065059941</v>
      </c>
      <c r="Q1117" s="22">
        <v>0.74658861130746967</v>
      </c>
      <c r="S1117" s="22">
        <v>1.9514708354790857</v>
      </c>
      <c r="T1117" s="22">
        <v>0.69894620534164853</v>
      </c>
      <c r="V1117" s="22">
        <v>1.1302030277337189</v>
      </c>
      <c r="W1117" s="22">
        <v>0.96109584793026437</v>
      </c>
    </row>
    <row r="1118" spans="1:23" x14ac:dyDescent="0.35">
      <c r="A1118" s="11">
        <v>0.11</v>
      </c>
      <c r="B1118" s="24">
        <v>1.08</v>
      </c>
      <c r="D1118" s="22">
        <v>2.6880000000000002</v>
      </c>
      <c r="E1118" s="22">
        <v>0.22</v>
      </c>
      <c r="G1118" s="11">
        <v>1.72</v>
      </c>
      <c r="H1118" s="22">
        <v>0.43</v>
      </c>
      <c r="I1118" s="80"/>
      <c r="J1118" s="11">
        <v>0.22</v>
      </c>
      <c r="K1118" s="22">
        <v>0.22</v>
      </c>
      <c r="L1118" s="81"/>
      <c r="M1118" s="22">
        <v>0.66523365589397399</v>
      </c>
      <c r="N1118" s="22">
        <v>0.74314914784055575</v>
      </c>
      <c r="P1118" s="22">
        <v>0.79001699495293909</v>
      </c>
      <c r="Q1118" s="22">
        <v>0.80059124531834513</v>
      </c>
      <c r="S1118" s="22">
        <v>1.1503192718264825</v>
      </c>
      <c r="T1118" s="22">
        <v>0.83983486659898066</v>
      </c>
      <c r="V1118" s="22">
        <v>0.58145493388229919</v>
      </c>
      <c r="W1118" s="22">
        <v>0.71470449997335006</v>
      </c>
    </row>
    <row r="1119" spans="1:23" x14ac:dyDescent="0.35">
      <c r="A1119" s="11">
        <v>3.01</v>
      </c>
      <c r="B1119" s="24">
        <v>0.11</v>
      </c>
      <c r="D1119" s="22">
        <v>0.53800000000000003</v>
      </c>
      <c r="E1119" s="22">
        <v>1.08</v>
      </c>
      <c r="G1119" s="11">
        <v>0.11</v>
      </c>
      <c r="H1119" s="22">
        <v>0.22</v>
      </c>
      <c r="I1119" s="80"/>
      <c r="J1119" s="11">
        <v>3.98</v>
      </c>
      <c r="K1119" s="22">
        <v>1.08</v>
      </c>
      <c r="L1119" s="81"/>
      <c r="M1119" s="22">
        <v>0.77106628296801527</v>
      </c>
      <c r="N1119" s="22">
        <v>0.90078684586734026</v>
      </c>
      <c r="P1119" s="22">
        <v>0.93834422970281028</v>
      </c>
      <c r="Q1119" s="22">
        <v>0.20656227119871506</v>
      </c>
      <c r="S1119" s="22">
        <v>1.5066128515957471</v>
      </c>
      <c r="T1119" s="22">
        <v>0.70240734297369289</v>
      </c>
      <c r="V1119" s="22">
        <v>1.5624178619195612</v>
      </c>
      <c r="W1119" s="22">
        <v>0.89883176098343354</v>
      </c>
    </row>
    <row r="1120" spans="1:23" x14ac:dyDescent="0.35">
      <c r="A1120" s="11">
        <v>3.76</v>
      </c>
      <c r="B1120" s="24">
        <v>1.18</v>
      </c>
      <c r="D1120" s="22">
        <v>0.96799999999999997</v>
      </c>
      <c r="E1120" s="22">
        <v>0.97</v>
      </c>
      <c r="G1120" s="11">
        <v>1.72</v>
      </c>
      <c r="H1120" s="22">
        <v>0.22</v>
      </c>
      <c r="I1120" s="80"/>
      <c r="J1120" s="11">
        <v>1.61</v>
      </c>
      <c r="K1120" s="22">
        <v>2.15</v>
      </c>
      <c r="L1120" s="81"/>
      <c r="M1120" s="22">
        <v>0.75594733624315225</v>
      </c>
      <c r="N1120" s="22">
        <v>0.58551144981377112</v>
      </c>
      <c r="P1120" s="22">
        <v>0.7359423574300491</v>
      </c>
      <c r="Q1120" s="22">
        <v>1.2207317379229563</v>
      </c>
      <c r="S1120" s="22">
        <v>1.1987751986751025</v>
      </c>
      <c r="T1120" s="22">
        <v>0.90600367427041539</v>
      </c>
      <c r="V1120" s="22">
        <v>0.85110465947021541</v>
      </c>
      <c r="W1120" s="22">
        <v>0.9860499372513678</v>
      </c>
    </row>
    <row r="1121" spans="1:23" x14ac:dyDescent="0.35">
      <c r="A1121" s="11">
        <v>0.11</v>
      </c>
      <c r="B1121" s="24">
        <v>0.75</v>
      </c>
      <c r="D1121" s="22">
        <v>0.32300000000000001</v>
      </c>
      <c r="E1121" s="22">
        <v>0.43</v>
      </c>
      <c r="G1121" s="11">
        <v>0.54</v>
      </c>
      <c r="H1121" s="22">
        <v>1.18</v>
      </c>
      <c r="I1121" s="80"/>
      <c r="J1121" s="11">
        <v>0.22</v>
      </c>
      <c r="K1121" s="22">
        <v>0.32</v>
      </c>
      <c r="L1121" s="81"/>
      <c r="M1121" s="22">
        <v>0.68791207598126858</v>
      </c>
      <c r="N1121" s="22">
        <v>0.65051823385719754</v>
      </c>
      <c r="P1121" s="22">
        <v>0.98395845456399655</v>
      </c>
      <c r="Q1121" s="22">
        <v>1.326576900584272</v>
      </c>
      <c r="S1121" s="22">
        <v>0.93247119733898931</v>
      </c>
      <c r="T1121" s="22">
        <v>1.0475031245216377</v>
      </c>
      <c r="V1121" s="22">
        <v>0.61779586724994284</v>
      </c>
      <c r="W1121" s="22">
        <v>0.70259086438058138</v>
      </c>
    </row>
    <row r="1122" spans="1:23" x14ac:dyDescent="0.35">
      <c r="A1122" s="11">
        <v>0.32</v>
      </c>
      <c r="B1122" s="24">
        <v>0.65</v>
      </c>
      <c r="D1122" s="22">
        <v>1.3979999999999999</v>
      </c>
      <c r="E1122" s="22">
        <v>0.97</v>
      </c>
      <c r="G1122" s="11">
        <v>0.11</v>
      </c>
      <c r="H1122" s="22">
        <v>0.86</v>
      </c>
      <c r="I1122" s="80"/>
      <c r="J1122" s="11">
        <v>4.1900000000000004</v>
      </c>
      <c r="K1122" s="22">
        <v>0.97</v>
      </c>
      <c r="L1122" s="81"/>
      <c r="M1122" s="22">
        <v>0.7207201903742213</v>
      </c>
      <c r="N1122" s="22">
        <v>0.57049833571598219</v>
      </c>
      <c r="P1122" s="22">
        <v>1.1787279545632205</v>
      </c>
      <c r="Q1122" s="22">
        <v>0.93559783034553379</v>
      </c>
      <c r="S1122" s="22">
        <v>1.9341651473188644</v>
      </c>
      <c r="T1122" s="22">
        <v>0.79646884803277862</v>
      </c>
      <c r="V1122" s="22">
        <v>1.2101530811425352</v>
      </c>
      <c r="W1122" s="22">
        <v>0.72415313573570961</v>
      </c>
    </row>
    <row r="1123" spans="1:23" x14ac:dyDescent="0.35">
      <c r="A1123" s="11">
        <v>0.11</v>
      </c>
      <c r="B1123" s="24">
        <v>0.43</v>
      </c>
      <c r="D1123" s="22">
        <v>0.32300000000000001</v>
      </c>
      <c r="E1123" s="22">
        <v>1.08</v>
      </c>
      <c r="G1123" s="11">
        <v>0.32</v>
      </c>
      <c r="H1123" s="22">
        <v>1.83</v>
      </c>
      <c r="I1123" s="80"/>
      <c r="J1123" s="11">
        <v>0.97</v>
      </c>
      <c r="K1123" s="22">
        <v>0.22</v>
      </c>
      <c r="L1123" s="81"/>
      <c r="M1123" s="22">
        <v>0.67022290831317877</v>
      </c>
      <c r="N1123" s="22">
        <v>1.0208917586496522</v>
      </c>
      <c r="P1123" s="22">
        <v>0.11991631038998916</v>
      </c>
      <c r="Q1123" s="22">
        <v>1.0126415882010495</v>
      </c>
      <c r="S1123" s="22">
        <v>1.0043407022867323</v>
      </c>
      <c r="T1123" s="22">
        <v>0.89215912374223827</v>
      </c>
      <c r="V1123" s="22">
        <v>0.90173969329579895</v>
      </c>
      <c r="W1123" s="22">
        <v>0.83584085590103652</v>
      </c>
    </row>
    <row r="1124" spans="1:23" x14ac:dyDescent="0.35">
      <c r="A1124" s="11">
        <v>0.11</v>
      </c>
      <c r="B1124" s="24">
        <v>2.15</v>
      </c>
      <c r="D1124" s="22">
        <v>0.32300000000000001</v>
      </c>
      <c r="E1124" s="22">
        <v>0.43</v>
      </c>
      <c r="G1124" s="11">
        <v>0.43</v>
      </c>
      <c r="H1124" s="22">
        <v>0.32</v>
      </c>
      <c r="I1124" s="80"/>
      <c r="J1124" s="11">
        <v>1.51</v>
      </c>
      <c r="K1124" s="22">
        <v>0.54</v>
      </c>
      <c r="L1124" s="81"/>
      <c r="M1124" s="22">
        <v>0.79117448211208308</v>
      </c>
      <c r="N1124" s="22">
        <v>0.90514064895569901</v>
      </c>
      <c r="P1124" s="22">
        <v>1.0439373800720755</v>
      </c>
      <c r="Q1124" s="22">
        <v>0.6205824652820936</v>
      </c>
      <c r="S1124" s="22">
        <v>0.80929541690447226</v>
      </c>
      <c r="T1124" s="22">
        <v>0.80074437099000983</v>
      </c>
      <c r="V1124" s="22">
        <v>1.0643048018937251</v>
      </c>
      <c r="W1124" s="22">
        <v>0.94001812199884682</v>
      </c>
    </row>
    <row r="1125" spans="1:23" x14ac:dyDescent="0.35">
      <c r="A1125" s="11">
        <v>0.65</v>
      </c>
      <c r="B1125" s="24">
        <v>0.97</v>
      </c>
      <c r="D1125" s="22">
        <v>0.43</v>
      </c>
      <c r="E1125" s="22">
        <v>0.22</v>
      </c>
      <c r="G1125" s="11">
        <v>0.11</v>
      </c>
      <c r="H1125" s="22">
        <v>3.55</v>
      </c>
      <c r="I1125" s="80"/>
      <c r="J1125" s="11">
        <v>1.29</v>
      </c>
      <c r="K1125" s="22">
        <v>0.43</v>
      </c>
      <c r="L1125" s="81"/>
      <c r="M1125" s="22">
        <v>0.86359423692417703</v>
      </c>
      <c r="N1125" s="22">
        <v>1.5163245238766894</v>
      </c>
      <c r="P1125" s="22">
        <v>1.2029571363561</v>
      </c>
      <c r="Q1125" s="22">
        <v>0.72858773330384452</v>
      </c>
      <c r="S1125" s="22">
        <v>1.0790605558726296</v>
      </c>
      <c r="T1125" s="22">
        <v>1.1376962992860857</v>
      </c>
      <c r="V1125" s="22">
        <v>1.1163934730540144</v>
      </c>
      <c r="W1125" s="22">
        <v>0.75710222454804033</v>
      </c>
    </row>
    <row r="1126" spans="1:23" x14ac:dyDescent="0.35">
      <c r="A1126" s="11">
        <v>2.9</v>
      </c>
      <c r="B1126" s="24">
        <v>0.65</v>
      </c>
      <c r="D1126" s="22">
        <v>0.215</v>
      </c>
      <c r="E1126" s="22">
        <v>1.4</v>
      </c>
      <c r="G1126" s="11">
        <v>0.43</v>
      </c>
      <c r="H1126" s="22">
        <v>0.43</v>
      </c>
      <c r="I1126" s="80"/>
      <c r="J1126" s="11">
        <v>0.11</v>
      </c>
      <c r="K1126" s="22">
        <v>0.11</v>
      </c>
      <c r="L1126" s="81"/>
      <c r="M1126" s="22">
        <v>0.7257094427934262</v>
      </c>
      <c r="N1126" s="22">
        <v>0.75065570488945021</v>
      </c>
      <c r="P1126" s="22">
        <v>0.9419444053035354</v>
      </c>
      <c r="Q1126" s="22">
        <v>1.3406175854270996</v>
      </c>
      <c r="S1126" s="22">
        <v>1.3844550528177135</v>
      </c>
      <c r="T1126" s="22">
        <v>0.53953027793631481</v>
      </c>
      <c r="V1126" s="22">
        <v>0.60568222279406159</v>
      </c>
      <c r="W1126" s="22">
        <v>0.79949994912273059</v>
      </c>
    </row>
    <row r="1127" spans="1:23" x14ac:dyDescent="0.35">
      <c r="A1127" s="11">
        <v>0.11</v>
      </c>
      <c r="B1127" s="24">
        <v>0.75</v>
      </c>
      <c r="D1127" s="22">
        <v>0.64500000000000002</v>
      </c>
      <c r="E1127" s="22">
        <v>0.65</v>
      </c>
      <c r="G1127" s="11">
        <v>2.69</v>
      </c>
      <c r="H1127" s="22">
        <v>0.22</v>
      </c>
      <c r="I1127" s="80"/>
      <c r="J1127" s="11">
        <v>0.65</v>
      </c>
      <c r="K1127" s="22">
        <v>2.2599999999999998</v>
      </c>
      <c r="L1127" s="81"/>
      <c r="M1127" s="22">
        <v>0.96383285371001914</v>
      </c>
      <c r="N1127" s="22">
        <v>0.93081307406291824</v>
      </c>
      <c r="P1127" s="22">
        <v>1.1759558193506623</v>
      </c>
      <c r="Q1127" s="22">
        <v>0.80059124531834513</v>
      </c>
      <c r="S1127" s="22">
        <v>1.2508958594870634</v>
      </c>
      <c r="T1127" s="22">
        <v>0.66168807671434837</v>
      </c>
      <c r="V1127" s="22">
        <v>0.85207375102668592</v>
      </c>
      <c r="W1127" s="22">
        <v>1.1144544745347154</v>
      </c>
    </row>
    <row r="1128" spans="1:23" x14ac:dyDescent="0.35">
      <c r="A1128" s="11">
        <v>0.75</v>
      </c>
      <c r="B1128" s="24">
        <v>0.54</v>
      </c>
      <c r="D1128" s="22">
        <v>0.96799999999999997</v>
      </c>
      <c r="E1128" s="22">
        <v>0.43</v>
      </c>
      <c r="G1128" s="11">
        <v>1.51</v>
      </c>
      <c r="H1128" s="22">
        <v>1.4</v>
      </c>
      <c r="I1128" s="80"/>
      <c r="J1128" s="11">
        <v>0.43</v>
      </c>
      <c r="K1128" s="22">
        <v>1.51</v>
      </c>
      <c r="L1128" s="81"/>
      <c r="M1128" s="22">
        <v>0.76093658866235703</v>
      </c>
      <c r="N1128" s="22">
        <v>0.7806819330850282</v>
      </c>
      <c r="P1128" s="22">
        <v>0.92793972221671495</v>
      </c>
      <c r="Q1128" s="22">
        <v>1.1724893848732407</v>
      </c>
      <c r="S1128" s="22">
        <v>0.82028961879449525</v>
      </c>
      <c r="T1128" s="22">
        <v>0.73600073763765206</v>
      </c>
      <c r="V1128" s="22">
        <v>0.77527324517639884</v>
      </c>
      <c r="W1128" s="22">
        <v>0.84456267352782988</v>
      </c>
    </row>
    <row r="1129" spans="1:23" x14ac:dyDescent="0.35">
      <c r="A1129" s="11">
        <v>0.86</v>
      </c>
      <c r="B1129" s="24">
        <v>3.55</v>
      </c>
      <c r="D1129" s="22">
        <v>0.43</v>
      </c>
      <c r="E1129" s="22">
        <v>0.54</v>
      </c>
      <c r="G1129" s="11">
        <v>0.11</v>
      </c>
      <c r="H1129" s="22">
        <v>0.32</v>
      </c>
      <c r="I1129" s="80"/>
      <c r="J1129" s="11">
        <v>0.11</v>
      </c>
      <c r="K1129" s="22">
        <v>0.43</v>
      </c>
      <c r="L1129" s="81"/>
      <c r="M1129" s="22">
        <v>0.80568867096795171</v>
      </c>
      <c r="N1129" s="22">
        <v>0.94582618816070729</v>
      </c>
      <c r="P1129" s="22">
        <v>2.8410370346859888</v>
      </c>
      <c r="Q1129" s="22">
        <v>0.72858773330384452</v>
      </c>
      <c r="S1129" s="22">
        <v>1.3844550528177135</v>
      </c>
      <c r="T1129" s="22">
        <v>0.72622811373540941</v>
      </c>
      <c r="V1129" s="22">
        <v>0.70259137844111152</v>
      </c>
      <c r="W1129" s="22">
        <v>0.77527267793719323</v>
      </c>
    </row>
    <row r="1130" spans="1:23" x14ac:dyDescent="0.35">
      <c r="A1130" s="11">
        <v>0.11</v>
      </c>
      <c r="B1130" s="24">
        <v>0.22</v>
      </c>
      <c r="D1130" s="22">
        <v>0.215</v>
      </c>
      <c r="E1130" s="22">
        <v>1.29</v>
      </c>
      <c r="G1130" s="11">
        <v>0.65</v>
      </c>
      <c r="H1130" s="22">
        <v>0.43</v>
      </c>
      <c r="I1130" s="80"/>
      <c r="J1130" s="11">
        <v>1.72</v>
      </c>
      <c r="K1130" s="22">
        <v>0.32</v>
      </c>
      <c r="L1130" s="81"/>
      <c r="M1130" s="22">
        <v>0.87689891004205667</v>
      </c>
      <c r="N1130" s="22">
        <v>0.60052456391156017</v>
      </c>
      <c r="P1130" s="22">
        <v>1.3199628433796635</v>
      </c>
      <c r="Q1130" s="22">
        <v>0.60258158727846844</v>
      </c>
      <c r="S1130" s="22">
        <v>1.1503192718264825</v>
      </c>
      <c r="T1130" s="22">
        <v>0.74312660923303742</v>
      </c>
      <c r="V1130" s="22">
        <v>1.0114893120660828</v>
      </c>
      <c r="W1130" s="22">
        <v>0.79150494963150331</v>
      </c>
    </row>
    <row r="1131" spans="1:23" x14ac:dyDescent="0.35">
      <c r="A1131" s="11">
        <v>0.43</v>
      </c>
      <c r="B1131" s="24">
        <v>1.18</v>
      </c>
      <c r="D1131" s="22">
        <v>0.53800000000000003</v>
      </c>
      <c r="E1131" s="22">
        <v>0.97</v>
      </c>
      <c r="G1131" s="11">
        <v>2.4700000000000002</v>
      </c>
      <c r="H1131" s="22">
        <v>0.22</v>
      </c>
      <c r="I1131" s="80"/>
      <c r="J1131" s="11">
        <v>0.97</v>
      </c>
      <c r="K1131" s="22">
        <v>0.22</v>
      </c>
      <c r="L1131" s="81"/>
      <c r="M1131" s="22">
        <v>0.66523365589397399</v>
      </c>
      <c r="N1131" s="22">
        <v>0.82346930826372688</v>
      </c>
      <c r="P1131" s="22">
        <v>0.80153755687525918</v>
      </c>
      <c r="Q1131" s="22">
        <v>1.0526035373690972</v>
      </c>
      <c r="S1131" s="22">
        <v>1.3693889243017561</v>
      </c>
      <c r="T1131" s="22">
        <v>0.58024954419565933</v>
      </c>
      <c r="V1131" s="22">
        <v>0.67303408596876135</v>
      </c>
      <c r="W1131" s="22">
        <v>1.0054317541997975</v>
      </c>
    </row>
    <row r="1132" spans="1:23" x14ac:dyDescent="0.35">
      <c r="A1132" s="11">
        <v>0.32</v>
      </c>
      <c r="B1132" s="24">
        <v>0.22</v>
      </c>
      <c r="D1132" s="22">
        <v>0.215</v>
      </c>
      <c r="E1132" s="22">
        <v>1.61</v>
      </c>
      <c r="G1132" s="11">
        <v>2.15</v>
      </c>
      <c r="H1132" s="22">
        <v>0.11</v>
      </c>
      <c r="I1132" s="80"/>
      <c r="J1132" s="11">
        <v>0.11</v>
      </c>
      <c r="K1132" s="22">
        <v>0.11</v>
      </c>
      <c r="L1132" s="81"/>
      <c r="M1132" s="22">
        <v>0.7257094427934262</v>
      </c>
      <c r="N1132" s="22">
        <v>0.66057702030271614</v>
      </c>
      <c r="P1132" s="22">
        <v>1.0319487953216611</v>
      </c>
      <c r="Q1132" s="22">
        <v>0.72138738210239439</v>
      </c>
      <c r="S1132" s="22">
        <v>1.4170304658251891</v>
      </c>
      <c r="T1132" s="22">
        <v>0.77366605892754581</v>
      </c>
      <c r="V1132" s="22">
        <v>0.77527324517639884</v>
      </c>
      <c r="W1132" s="22">
        <v>0.8479544914938052</v>
      </c>
    </row>
    <row r="1133" spans="1:23" x14ac:dyDescent="0.35">
      <c r="A1133" s="11">
        <v>0.54</v>
      </c>
      <c r="B1133" s="24">
        <v>0.75</v>
      </c>
      <c r="D1133" s="22">
        <v>1.075</v>
      </c>
      <c r="E1133" s="22">
        <v>1.72</v>
      </c>
      <c r="G1133" s="11">
        <v>1.61</v>
      </c>
      <c r="H1133" s="22">
        <v>0.11</v>
      </c>
      <c r="I1133" s="80"/>
      <c r="J1133" s="11">
        <v>0.11</v>
      </c>
      <c r="K1133" s="22">
        <v>0.11</v>
      </c>
      <c r="L1133" s="81"/>
      <c r="M1133" s="22">
        <v>0.67022290831317877</v>
      </c>
      <c r="N1133" s="22">
        <v>0.67559013440050519</v>
      </c>
      <c r="P1133" s="22">
        <v>0.94554458090426041</v>
      </c>
      <c r="Q1133" s="22">
        <v>0.84847358080798796</v>
      </c>
      <c r="S1133" s="22">
        <v>0.65965211340138108</v>
      </c>
      <c r="T1133" s="22">
        <v>0.85510459144623485</v>
      </c>
      <c r="V1133" s="22">
        <v>0.53300035605877427</v>
      </c>
      <c r="W1133" s="22">
        <v>0.8479544914938052</v>
      </c>
    </row>
    <row r="1134" spans="1:23" x14ac:dyDescent="0.35">
      <c r="A1134" s="11">
        <v>0.11</v>
      </c>
      <c r="B1134" s="24">
        <v>0.75</v>
      </c>
      <c r="D1134" s="22">
        <v>0.32300000000000001</v>
      </c>
      <c r="E1134" s="22">
        <v>2.4700000000000002</v>
      </c>
      <c r="G1134" s="11">
        <v>1.08</v>
      </c>
      <c r="H1134" s="22">
        <v>1.72</v>
      </c>
      <c r="I1134" s="80"/>
      <c r="J1134" s="11">
        <v>0.65</v>
      </c>
      <c r="K1134" s="22">
        <v>0.65</v>
      </c>
      <c r="L1134" s="81"/>
      <c r="M1134" s="22">
        <v>0.63499576244424794</v>
      </c>
      <c r="N1134" s="22">
        <v>0.92330651701402378</v>
      </c>
      <c r="P1134" s="22">
        <v>0.61191630798507179</v>
      </c>
      <c r="Q1134" s="22">
        <v>0.96259914735097152</v>
      </c>
      <c r="S1134" s="22">
        <v>1.9076976242502905</v>
      </c>
      <c r="T1134" s="22">
        <v>1.1554091801089006</v>
      </c>
      <c r="V1134" s="22">
        <v>0.89640968973521118</v>
      </c>
      <c r="W1134" s="22">
        <v>0.88429539827211112</v>
      </c>
    </row>
    <row r="1135" spans="1:23" x14ac:dyDescent="0.35">
      <c r="A1135" s="11">
        <v>0.22</v>
      </c>
      <c r="B1135" s="24">
        <v>0.11</v>
      </c>
      <c r="D1135" s="22">
        <v>0.215</v>
      </c>
      <c r="E1135" s="22">
        <v>0.54</v>
      </c>
      <c r="G1135" s="11">
        <v>0.32</v>
      </c>
      <c r="H1135" s="22">
        <v>0.11</v>
      </c>
      <c r="I1135" s="80"/>
      <c r="J1135" s="11">
        <v>0.22</v>
      </c>
      <c r="K1135" s="22">
        <v>0.75</v>
      </c>
      <c r="L1135" s="81"/>
      <c r="M1135" s="22">
        <v>0.88597027807697448</v>
      </c>
      <c r="N1135" s="22">
        <v>0.67934341292495237</v>
      </c>
      <c r="P1135" s="22">
        <v>1.0499496733252862</v>
      </c>
      <c r="Q1135" s="22">
        <v>1.2430528266474514</v>
      </c>
      <c r="S1135" s="22">
        <v>2.5382354622762402</v>
      </c>
      <c r="T1135" s="22">
        <v>0.63114862701983998</v>
      </c>
      <c r="V1135" s="22">
        <v>0.81161417854404261</v>
      </c>
      <c r="W1135" s="22">
        <v>0.87218176267934244</v>
      </c>
    </row>
    <row r="1136" spans="1:23" x14ac:dyDescent="0.35">
      <c r="A1136" s="11">
        <v>0.11</v>
      </c>
      <c r="B1136" s="24">
        <v>0.75</v>
      </c>
      <c r="D1136" s="22">
        <v>0.43</v>
      </c>
      <c r="E1136" s="22">
        <v>0.75</v>
      </c>
      <c r="G1136" s="11">
        <v>0.11</v>
      </c>
      <c r="H1136" s="22">
        <v>0.65</v>
      </c>
      <c r="I1136" s="80"/>
      <c r="J1136" s="11">
        <v>1.08</v>
      </c>
      <c r="K1136" s="22">
        <v>0.22</v>
      </c>
      <c r="L1136" s="81"/>
      <c r="M1136" s="22">
        <v>0.83154206986746748</v>
      </c>
      <c r="N1136" s="22">
        <v>1.0359048727474414</v>
      </c>
      <c r="P1136" s="22">
        <v>3.7950835688781219</v>
      </c>
      <c r="Q1136" s="22">
        <v>1.1966105613980984</v>
      </c>
      <c r="S1136" s="22">
        <v>1.1197798221319741</v>
      </c>
      <c r="T1136" s="22">
        <v>0.78730701312442619</v>
      </c>
      <c r="V1136" s="22">
        <v>0.78254143184992753</v>
      </c>
      <c r="W1136" s="22">
        <v>0.73893177115888731</v>
      </c>
    </row>
    <row r="1137" spans="1:23" x14ac:dyDescent="0.35">
      <c r="A1137" s="11">
        <v>0.32</v>
      </c>
      <c r="B1137" s="24">
        <v>0.22</v>
      </c>
      <c r="D1137" s="22">
        <v>0.43</v>
      </c>
      <c r="E1137" s="22">
        <v>0.65</v>
      </c>
      <c r="G1137" s="11">
        <v>0.86</v>
      </c>
      <c r="H1137" s="22">
        <v>3.44</v>
      </c>
      <c r="I1137" s="80"/>
      <c r="J1137" s="11">
        <v>1.08</v>
      </c>
      <c r="K1137" s="22">
        <v>0.11</v>
      </c>
      <c r="L1137" s="81"/>
      <c r="M1137" s="22">
        <v>0.63998501486345261</v>
      </c>
      <c r="N1137" s="22">
        <v>0.87076061767176227</v>
      </c>
      <c r="P1137" s="22">
        <v>1.0319487953216611</v>
      </c>
      <c r="Q1137" s="22">
        <v>1.4126210974416002</v>
      </c>
      <c r="S1137" s="22">
        <v>0.76348624236270968</v>
      </c>
      <c r="T1137" s="22">
        <v>0.9925321150715225</v>
      </c>
      <c r="V1137" s="22">
        <v>0.74135504069993152</v>
      </c>
      <c r="W1137" s="22">
        <v>0.94486357623595429</v>
      </c>
    </row>
    <row r="1138" spans="1:23" x14ac:dyDescent="0.35">
      <c r="A1138" s="11">
        <v>3.01</v>
      </c>
      <c r="B1138" s="24">
        <v>1.08</v>
      </c>
      <c r="D1138" s="22">
        <v>0.215</v>
      </c>
      <c r="E1138" s="22">
        <v>0.22</v>
      </c>
      <c r="G1138" s="11">
        <v>1.18</v>
      </c>
      <c r="H1138" s="22">
        <v>0.22</v>
      </c>
      <c r="I1138" s="80"/>
      <c r="J1138" s="11">
        <v>0.11</v>
      </c>
      <c r="K1138" s="22">
        <v>0.22</v>
      </c>
      <c r="L1138" s="81"/>
      <c r="M1138" s="22">
        <v>0.6198768157193848</v>
      </c>
      <c r="N1138" s="22">
        <v>0.96083930225849623</v>
      </c>
      <c r="P1138" s="22">
        <v>1.3199628433796635</v>
      </c>
      <c r="Q1138" s="22">
        <v>0.60870188579970108</v>
      </c>
      <c r="S1138" s="22">
        <v>0.91068638989023998</v>
      </c>
      <c r="T1138" s="22">
        <v>0.54971009450115094</v>
      </c>
      <c r="V1138" s="22">
        <v>0.94486426755873609</v>
      </c>
      <c r="W1138" s="22">
        <v>0.77527267793719323</v>
      </c>
    </row>
    <row r="1139" spans="1:23" x14ac:dyDescent="0.35">
      <c r="A1139" s="11">
        <v>0.11</v>
      </c>
      <c r="B1139" s="24">
        <v>3.01</v>
      </c>
      <c r="D1139" s="22">
        <v>0.86</v>
      </c>
      <c r="E1139" s="22">
        <v>0.65</v>
      </c>
      <c r="G1139" s="11">
        <v>5.81</v>
      </c>
      <c r="H1139" s="22">
        <v>1.51</v>
      </c>
      <c r="I1139" s="80"/>
      <c r="J1139" s="11">
        <v>3.01</v>
      </c>
      <c r="K1139" s="22">
        <v>0.43</v>
      </c>
      <c r="L1139" s="81"/>
      <c r="M1139" s="22">
        <v>0.6198768157193848</v>
      </c>
      <c r="N1139" s="22">
        <v>0.61553767800934911</v>
      </c>
      <c r="P1139" s="22">
        <v>1.2119575753579126</v>
      </c>
      <c r="Q1139" s="22">
        <v>0.91759695234190863</v>
      </c>
      <c r="S1139" s="22">
        <v>1.2995553826669801</v>
      </c>
      <c r="T1139" s="22">
        <v>0.68489805848217478</v>
      </c>
      <c r="V1139" s="22">
        <v>1.3957341142066355</v>
      </c>
      <c r="W1139" s="22">
        <v>0.92669312284680139</v>
      </c>
    </row>
    <row r="1140" spans="1:23" x14ac:dyDescent="0.35">
      <c r="A1140" s="11">
        <v>0.11</v>
      </c>
      <c r="B1140" s="24">
        <v>3.55</v>
      </c>
      <c r="D1140" s="22">
        <v>0.215</v>
      </c>
      <c r="E1140" s="22">
        <v>0.22</v>
      </c>
      <c r="G1140" s="11">
        <v>0.11</v>
      </c>
      <c r="H1140" s="22">
        <v>3.33</v>
      </c>
      <c r="I1140" s="80"/>
      <c r="J1140" s="11">
        <v>2.9</v>
      </c>
      <c r="K1140" s="22">
        <v>0.65</v>
      </c>
      <c r="L1140" s="81"/>
      <c r="M1140" s="22">
        <v>0.71059049606856317</v>
      </c>
      <c r="N1140" s="22">
        <v>0.79569504718281725</v>
      </c>
      <c r="P1140" s="22">
        <v>0.65393035724553294</v>
      </c>
      <c r="Q1140" s="22">
        <v>1.0958056445777977</v>
      </c>
      <c r="S1140" s="22">
        <v>0.83474495831656259</v>
      </c>
      <c r="T1140" s="22">
        <v>0.78221710484200813</v>
      </c>
      <c r="V1140" s="22">
        <v>1.2741131238695882</v>
      </c>
      <c r="W1140" s="22">
        <v>0.85207312759534648</v>
      </c>
    </row>
    <row r="1141" spans="1:23" x14ac:dyDescent="0.35">
      <c r="A1141" s="11">
        <v>1.94</v>
      </c>
      <c r="B1141" s="24">
        <v>0.75</v>
      </c>
      <c r="D1141" s="22">
        <v>4.9450000000000003</v>
      </c>
      <c r="E1141" s="22">
        <v>0.97</v>
      </c>
      <c r="G1141" s="11">
        <v>0.11</v>
      </c>
      <c r="H1141" s="22">
        <v>0.65</v>
      </c>
      <c r="I1141" s="80"/>
      <c r="J1141" s="11">
        <v>2.69</v>
      </c>
      <c r="K1141" s="22">
        <v>0.75</v>
      </c>
      <c r="L1141" s="81"/>
      <c r="M1141" s="22">
        <v>0.86177996331719353</v>
      </c>
      <c r="N1141" s="22">
        <v>1.0509179868452303</v>
      </c>
      <c r="P1141" s="22">
        <v>1.2628280565961572</v>
      </c>
      <c r="Q1141" s="22">
        <v>0.96259914735097152</v>
      </c>
      <c r="S1141" s="22">
        <v>0.85510459144623485</v>
      </c>
      <c r="T1141" s="22">
        <v>0.82802627938377071</v>
      </c>
      <c r="V1141" s="22">
        <v>1.5582992228045616</v>
      </c>
      <c r="W1141" s="22">
        <v>0.89980085183085501</v>
      </c>
    </row>
    <row r="1142" spans="1:23" x14ac:dyDescent="0.35">
      <c r="A1142" s="11">
        <v>1.61</v>
      </c>
      <c r="B1142" s="24">
        <v>0.11</v>
      </c>
      <c r="D1142" s="22">
        <v>0.215</v>
      </c>
      <c r="E1142" s="22">
        <v>0.75</v>
      </c>
      <c r="G1142" s="11">
        <v>2.69</v>
      </c>
      <c r="H1142" s="22">
        <v>0.65</v>
      </c>
      <c r="I1142" s="80"/>
      <c r="J1142" s="11">
        <v>1.72</v>
      </c>
      <c r="K1142" s="22">
        <v>0.43</v>
      </c>
      <c r="L1142" s="81"/>
      <c r="M1142" s="22">
        <v>0.64255523580667939</v>
      </c>
      <c r="N1142" s="22">
        <v>0.81070816128060619</v>
      </c>
      <c r="P1142" s="22">
        <v>1.3019619653760384</v>
      </c>
      <c r="Q1142" s="22">
        <v>0.80059124531834513</v>
      </c>
      <c r="S1142" s="22">
        <v>0.96097468372053063</v>
      </c>
      <c r="T1142" s="22">
        <v>0.81784646281893458</v>
      </c>
      <c r="V1142" s="22">
        <v>1.0282061414151991</v>
      </c>
      <c r="W1142" s="22">
        <v>0.68442041099142847</v>
      </c>
    </row>
    <row r="1143" spans="1:23" x14ac:dyDescent="0.35">
      <c r="A1143" s="11">
        <v>0.32</v>
      </c>
      <c r="B1143" s="24">
        <v>0.22</v>
      </c>
      <c r="D1143" s="22">
        <v>1.1830000000000001</v>
      </c>
      <c r="E1143" s="22">
        <v>0.43</v>
      </c>
      <c r="G1143" s="11">
        <v>0.65</v>
      </c>
      <c r="H1143" s="22">
        <v>0.11</v>
      </c>
      <c r="I1143" s="80"/>
      <c r="J1143" s="11">
        <v>0.32</v>
      </c>
      <c r="K1143" s="22">
        <v>0.22</v>
      </c>
      <c r="L1143" s="81"/>
      <c r="M1143" s="22">
        <v>0.69547154934370004</v>
      </c>
      <c r="N1143" s="22">
        <v>0.76566881898723915</v>
      </c>
      <c r="P1143" s="22">
        <v>1.185784298740642</v>
      </c>
      <c r="Q1143" s="22">
        <v>1.0886052933763475</v>
      </c>
      <c r="S1143" s="22">
        <v>1.0145205188515685</v>
      </c>
      <c r="T1143" s="22">
        <v>0.83474495831656259</v>
      </c>
      <c r="V1143" s="22">
        <v>0.91264197330609209</v>
      </c>
      <c r="W1143" s="22">
        <v>0.9933181186070289</v>
      </c>
    </row>
    <row r="1144" spans="1:23" x14ac:dyDescent="0.35">
      <c r="A1144" s="11">
        <v>0.43</v>
      </c>
      <c r="B1144" s="24">
        <v>0.22</v>
      </c>
      <c r="D1144" s="22">
        <v>0.215</v>
      </c>
      <c r="E1144" s="22">
        <v>0.43</v>
      </c>
      <c r="G1144" s="11">
        <v>0.86</v>
      </c>
      <c r="H1144" s="22">
        <v>0.65</v>
      </c>
      <c r="I1144" s="80"/>
      <c r="J1144" s="11">
        <v>1.29</v>
      </c>
      <c r="K1144" s="22">
        <v>0.43</v>
      </c>
      <c r="L1144" s="81"/>
      <c r="M1144" s="22">
        <v>0.71814996943099463</v>
      </c>
      <c r="N1144" s="22">
        <v>0.76566881898723915</v>
      </c>
      <c r="P1144" s="22">
        <v>0.56392596722740718</v>
      </c>
      <c r="Q1144" s="22">
        <v>1.2567334939302066</v>
      </c>
      <c r="S1144" s="22">
        <v>0.80929541690447226</v>
      </c>
      <c r="T1144" s="22">
        <v>1.1468581341944382</v>
      </c>
      <c r="V1144" s="22">
        <v>0.98314338403932078</v>
      </c>
      <c r="W1144" s="22">
        <v>0.68442041099142847</v>
      </c>
    </row>
    <row r="1145" spans="1:23" x14ac:dyDescent="0.35">
      <c r="A1145" s="11">
        <v>1.72</v>
      </c>
      <c r="B1145" s="24">
        <v>0.43</v>
      </c>
      <c r="D1145" s="22">
        <v>0.64500000000000002</v>
      </c>
      <c r="E1145" s="22">
        <v>0.54</v>
      </c>
      <c r="G1145" s="11">
        <v>1.4</v>
      </c>
      <c r="H1145" s="22">
        <v>0.32</v>
      </c>
      <c r="I1145" s="80"/>
      <c r="J1145" s="11">
        <v>1.83</v>
      </c>
      <c r="K1145" s="22">
        <v>0.11</v>
      </c>
      <c r="L1145" s="81"/>
      <c r="M1145" s="22">
        <v>0.79374470305530986</v>
      </c>
      <c r="N1145" s="22">
        <v>0.67559013440050519</v>
      </c>
      <c r="P1145" s="22">
        <v>0.89993035604307425</v>
      </c>
      <c r="Q1145" s="22">
        <v>1.3406175854270996</v>
      </c>
      <c r="S1145" s="22">
        <v>0.88808719711630379</v>
      </c>
      <c r="T1145" s="22">
        <v>0.74658774686508167</v>
      </c>
      <c r="V1145" s="22">
        <v>1.3867700173092836</v>
      </c>
      <c r="W1145" s="22">
        <v>0.96909084742149165</v>
      </c>
    </row>
    <row r="1146" spans="1:23" x14ac:dyDescent="0.35">
      <c r="A1146" s="11">
        <v>0.22</v>
      </c>
      <c r="B1146" s="24">
        <v>1.29</v>
      </c>
      <c r="D1146" s="22">
        <v>1.3979999999999999</v>
      </c>
      <c r="E1146" s="22">
        <v>0.32</v>
      </c>
      <c r="G1146" s="11">
        <v>2.37</v>
      </c>
      <c r="H1146" s="22">
        <v>0.65</v>
      </c>
      <c r="I1146" s="80"/>
      <c r="J1146" s="11">
        <v>0.22</v>
      </c>
      <c r="K1146" s="22">
        <v>0.43</v>
      </c>
      <c r="L1146" s="81"/>
      <c r="M1146" s="22">
        <v>0.68791207598126858</v>
      </c>
      <c r="N1146" s="22">
        <v>0.72558380434614256</v>
      </c>
      <c r="P1146" s="22">
        <v>0.79930544800280956</v>
      </c>
      <c r="Q1146" s="22">
        <v>1.2830147758154993</v>
      </c>
      <c r="S1146" s="22">
        <v>0.80705585726020834</v>
      </c>
      <c r="T1146" s="22">
        <v>0.89236272007353501</v>
      </c>
      <c r="V1146" s="22">
        <v>0.82372782299992386</v>
      </c>
      <c r="W1146" s="22">
        <v>0.78132949573357757</v>
      </c>
    </row>
    <row r="1147" spans="1:23" x14ac:dyDescent="0.35">
      <c r="A1147" s="11">
        <v>0.11</v>
      </c>
      <c r="B1147" s="24">
        <v>0.43</v>
      </c>
      <c r="D1147" s="22">
        <v>0.86</v>
      </c>
      <c r="E1147" s="22">
        <v>0.32</v>
      </c>
      <c r="G1147" s="11">
        <v>0.11</v>
      </c>
      <c r="H1147" s="22">
        <v>1.72</v>
      </c>
      <c r="I1147" s="80"/>
      <c r="J1147" s="11">
        <v>0.97</v>
      </c>
      <c r="K1147" s="22">
        <v>0.43</v>
      </c>
      <c r="L1147" s="81"/>
      <c r="M1147" s="22">
        <v>0.77106628296801527</v>
      </c>
      <c r="N1147" s="22">
        <v>0.60052456391156017</v>
      </c>
      <c r="P1147" s="22">
        <v>0.5549255282255946</v>
      </c>
      <c r="Q1147" s="22">
        <v>1.1364876288659904</v>
      </c>
      <c r="S1147" s="22">
        <v>0.77366605892754581</v>
      </c>
      <c r="T1147" s="22">
        <v>0.72521013207892571</v>
      </c>
      <c r="V1147" s="22">
        <v>0.91530697508638592</v>
      </c>
      <c r="W1147" s="22">
        <v>0.74498858895527165</v>
      </c>
    </row>
    <row r="1148" spans="1:23" x14ac:dyDescent="0.35">
      <c r="A1148" s="11">
        <v>4.09</v>
      </c>
      <c r="B1148" s="24">
        <v>0.54</v>
      </c>
      <c r="D1148" s="22">
        <v>0.32300000000000001</v>
      </c>
      <c r="E1148" s="22">
        <v>0.32</v>
      </c>
      <c r="G1148" s="11">
        <v>0.11</v>
      </c>
      <c r="H1148" s="22">
        <v>0.32</v>
      </c>
      <c r="I1148" s="80"/>
      <c r="J1148" s="11">
        <v>2.2599999999999998</v>
      </c>
      <c r="K1148" s="22">
        <v>0.75</v>
      </c>
      <c r="L1148" s="81"/>
      <c r="M1148" s="22">
        <v>0.85633714249624282</v>
      </c>
      <c r="N1148" s="22">
        <v>0.7806819330850282</v>
      </c>
      <c r="P1148" s="22">
        <v>0.93593211205032456</v>
      </c>
      <c r="Q1148" s="22">
        <v>0.97123956879271167</v>
      </c>
      <c r="S1148" s="22">
        <v>0.69222752640885676</v>
      </c>
      <c r="T1148" s="22">
        <v>1.3300948323614885</v>
      </c>
      <c r="V1148" s="22">
        <v>1.2460094687319436</v>
      </c>
      <c r="W1148" s="22">
        <v>0.84456267352782988</v>
      </c>
    </row>
    <row r="1149" spans="1:23" x14ac:dyDescent="0.35">
      <c r="A1149" s="11">
        <v>2.9</v>
      </c>
      <c r="B1149" s="24">
        <v>1.94</v>
      </c>
      <c r="D1149" s="22">
        <v>0.215</v>
      </c>
      <c r="E1149" s="22">
        <v>0.32</v>
      </c>
      <c r="G1149" s="11">
        <v>0.11</v>
      </c>
      <c r="H1149" s="22">
        <v>1.61</v>
      </c>
      <c r="I1149" s="80"/>
      <c r="J1149" s="11">
        <v>1.83</v>
      </c>
      <c r="K1149" s="22">
        <v>0.22</v>
      </c>
      <c r="L1149" s="81"/>
      <c r="M1149" s="22">
        <v>0.71557974848776784</v>
      </c>
      <c r="N1149" s="22">
        <v>0.61553767800934911</v>
      </c>
      <c r="P1149" s="22">
        <v>0.65393035724553294</v>
      </c>
      <c r="Q1149" s="22">
        <v>0.6205824652820936</v>
      </c>
      <c r="S1149" s="22">
        <v>0.71258715953852902</v>
      </c>
      <c r="T1149" s="22">
        <v>0.77916315987255735</v>
      </c>
      <c r="V1149" s="22">
        <v>1.3126345132392903</v>
      </c>
      <c r="W1149" s="22">
        <v>0.8479544914938052</v>
      </c>
    </row>
    <row r="1150" spans="1:23" x14ac:dyDescent="0.35">
      <c r="A1150" s="11">
        <v>0.54</v>
      </c>
      <c r="B1150" s="24">
        <v>0.54</v>
      </c>
      <c r="D1150" s="22">
        <v>0.215</v>
      </c>
      <c r="E1150" s="22">
        <v>0.22</v>
      </c>
      <c r="G1150" s="11">
        <v>0.86</v>
      </c>
      <c r="H1150" s="22">
        <v>1.72</v>
      </c>
      <c r="I1150" s="80"/>
      <c r="J1150" s="11">
        <v>2.8</v>
      </c>
      <c r="K1150" s="22">
        <v>0.11</v>
      </c>
      <c r="L1150" s="81"/>
      <c r="M1150" s="22">
        <v>0.66523365589397399</v>
      </c>
      <c r="N1150" s="22">
        <v>0.76566881898723915</v>
      </c>
      <c r="P1150" s="22">
        <v>0.99594703931441086</v>
      </c>
      <c r="Q1150" s="22">
        <v>0.83659300132559544</v>
      </c>
      <c r="S1150" s="22">
        <v>0.94427978455419936</v>
      </c>
      <c r="T1150" s="22">
        <v>0.71767706782094709</v>
      </c>
      <c r="V1150" s="22">
        <v>1.1842298820069495</v>
      </c>
      <c r="W1150" s="22">
        <v>0.94486357623595429</v>
      </c>
    </row>
    <row r="1151" spans="1:23" x14ac:dyDescent="0.35">
      <c r="A1151" s="11">
        <v>0.22</v>
      </c>
      <c r="B1151" s="24">
        <v>0.43</v>
      </c>
      <c r="D1151" s="22">
        <v>0.96799999999999997</v>
      </c>
      <c r="E1151" s="22">
        <v>0.43</v>
      </c>
      <c r="G1151" s="11">
        <v>0.97</v>
      </c>
      <c r="H1151" s="22">
        <v>0.75</v>
      </c>
      <c r="I1151" s="80"/>
      <c r="J1151" s="11">
        <v>1.08</v>
      </c>
      <c r="K1151" s="22">
        <v>0.11</v>
      </c>
      <c r="L1151" s="81"/>
      <c r="M1151" s="22">
        <v>0.7257094427934262</v>
      </c>
      <c r="N1151" s="22">
        <v>0.92330651701402378</v>
      </c>
      <c r="P1151" s="22">
        <v>1.291953477206023</v>
      </c>
      <c r="Q1151" s="22">
        <v>0.6807053978142017</v>
      </c>
      <c r="S1151" s="22">
        <v>0.6718678932791845</v>
      </c>
      <c r="T1151" s="22">
        <v>0.53810510361723773</v>
      </c>
      <c r="V1151" s="22">
        <v>1.1895598855675371</v>
      </c>
      <c r="W1151" s="22">
        <v>1.0175453897925661</v>
      </c>
    </row>
    <row r="1152" spans="1:23" x14ac:dyDescent="0.35">
      <c r="A1152" s="11">
        <v>0.22</v>
      </c>
      <c r="B1152" s="24">
        <v>0.22</v>
      </c>
      <c r="D1152" s="22">
        <v>0.32300000000000001</v>
      </c>
      <c r="E1152" s="22">
        <v>0.43</v>
      </c>
      <c r="G1152" s="11">
        <v>1.18</v>
      </c>
      <c r="H1152" s="22">
        <v>0.11</v>
      </c>
      <c r="I1152" s="80"/>
      <c r="J1152" s="11">
        <v>0.65</v>
      </c>
      <c r="K1152" s="22">
        <v>0.22</v>
      </c>
      <c r="L1152" s="81"/>
      <c r="M1152" s="22">
        <v>0.85422048995476207</v>
      </c>
      <c r="N1152" s="22">
        <v>1.0471647083207831</v>
      </c>
      <c r="P1152" s="22">
        <v>0.88794177129265994</v>
      </c>
      <c r="Q1152" s="22">
        <v>1.1127264699012054</v>
      </c>
      <c r="S1152" s="22">
        <v>1.1271092900586561</v>
      </c>
      <c r="T1152" s="22">
        <v>1.1401394552616464</v>
      </c>
      <c r="V1152" s="22">
        <v>1.1791421513354792</v>
      </c>
      <c r="W1152" s="22">
        <v>0.83584085590103652</v>
      </c>
    </row>
    <row r="1153" spans="1:23" x14ac:dyDescent="0.35">
      <c r="A1153" s="11">
        <v>0.22</v>
      </c>
      <c r="B1153" s="24">
        <v>0.11</v>
      </c>
      <c r="D1153" s="22">
        <v>0.215</v>
      </c>
      <c r="E1153" s="22">
        <v>1.61</v>
      </c>
      <c r="G1153" s="11">
        <v>2.37</v>
      </c>
      <c r="H1153" s="22">
        <v>0.32</v>
      </c>
      <c r="I1153" s="80"/>
      <c r="J1153" s="11">
        <v>5.05</v>
      </c>
      <c r="K1153" s="22">
        <v>0.86</v>
      </c>
      <c r="L1153" s="81"/>
      <c r="M1153" s="22">
        <v>0.9524936436663719</v>
      </c>
      <c r="N1153" s="22">
        <v>0.97209913783183799</v>
      </c>
      <c r="P1153" s="22">
        <v>0.79793738127453417</v>
      </c>
      <c r="Q1153" s="22">
        <v>0.58062051611404575</v>
      </c>
      <c r="S1153" s="22">
        <v>0.65802334275100738</v>
      </c>
      <c r="T1153" s="22">
        <v>1.6424116045706609</v>
      </c>
      <c r="V1153" s="22">
        <v>1.2501281078469433</v>
      </c>
      <c r="W1153" s="22">
        <v>0.91457948725403271</v>
      </c>
    </row>
    <row r="1154" spans="1:23" x14ac:dyDescent="0.35">
      <c r="A1154" s="11">
        <v>0.32</v>
      </c>
      <c r="B1154" s="24">
        <v>3.76</v>
      </c>
      <c r="D1154" s="22">
        <v>0.53800000000000003</v>
      </c>
      <c r="E1154" s="22">
        <v>0.86</v>
      </c>
      <c r="G1154" s="11">
        <v>1.08</v>
      </c>
      <c r="H1154" s="22">
        <v>1.18</v>
      </c>
      <c r="I1154" s="80"/>
      <c r="J1154" s="11">
        <v>0.11</v>
      </c>
      <c r="K1154" s="22">
        <v>0.65</v>
      </c>
      <c r="L1154" s="81"/>
      <c r="M1154" s="22">
        <v>0.95581981194584176</v>
      </c>
      <c r="N1154" s="22">
        <v>0.86700733914731498</v>
      </c>
      <c r="P1154" s="22">
        <v>1.1903565217535625</v>
      </c>
      <c r="Q1154" s="22">
        <v>0.95647884882973888</v>
      </c>
      <c r="S1154" s="22">
        <v>0.65965211340138108</v>
      </c>
      <c r="T1154" s="22">
        <v>0.71075479255685847</v>
      </c>
      <c r="V1154" s="22">
        <v>0.99331884538226112</v>
      </c>
      <c r="W1154" s="22">
        <v>0.87630039878088384</v>
      </c>
    </row>
    <row r="1155" spans="1:23" x14ac:dyDescent="0.35">
      <c r="A1155" s="11">
        <v>0.43</v>
      </c>
      <c r="B1155" s="24">
        <v>0.65</v>
      </c>
      <c r="D1155" s="22">
        <v>0.64500000000000002</v>
      </c>
      <c r="E1155" s="22">
        <v>0.54</v>
      </c>
      <c r="G1155" s="11">
        <v>0.97</v>
      </c>
      <c r="H1155" s="22">
        <v>0.65</v>
      </c>
      <c r="I1155" s="80"/>
      <c r="J1155" s="11">
        <v>0.22</v>
      </c>
      <c r="K1155" s="22">
        <v>2.4700000000000002</v>
      </c>
      <c r="L1155" s="81"/>
      <c r="M1155" s="22">
        <v>0.78618522969287841</v>
      </c>
      <c r="N1155" s="22">
        <v>0.83578006182391384</v>
      </c>
      <c r="P1155" s="22">
        <v>0.86994089328903479</v>
      </c>
      <c r="Q1155" s="22">
        <v>0.7249875577031194</v>
      </c>
      <c r="S1155" s="22">
        <v>0.72154539811558471</v>
      </c>
      <c r="T1155" s="22">
        <v>0.6718678932791845</v>
      </c>
      <c r="V1155" s="22">
        <v>0.77527324517639884</v>
      </c>
      <c r="W1155" s="22">
        <v>0.96594130216737173</v>
      </c>
    </row>
    <row r="1156" spans="1:23" x14ac:dyDescent="0.35">
      <c r="A1156" s="11">
        <v>0.54</v>
      </c>
      <c r="B1156" s="24">
        <v>0.11</v>
      </c>
      <c r="D1156" s="22">
        <v>0.32300000000000001</v>
      </c>
      <c r="E1156" s="22">
        <v>1.08</v>
      </c>
      <c r="G1156" s="11">
        <v>0.97</v>
      </c>
      <c r="H1156" s="22">
        <v>0.22</v>
      </c>
      <c r="I1156" s="80"/>
      <c r="J1156" s="11">
        <v>2.37</v>
      </c>
      <c r="K1156" s="22">
        <v>1.08</v>
      </c>
      <c r="L1156" s="81"/>
      <c r="M1156" s="22">
        <v>1.1685433923646649</v>
      </c>
      <c r="N1156" s="22">
        <v>0.5975219410920023</v>
      </c>
      <c r="P1156" s="22">
        <v>0.86392860003582395</v>
      </c>
      <c r="Q1156" s="22">
        <v>0.95251865566894134</v>
      </c>
      <c r="S1156" s="22">
        <v>0.75778554508640139</v>
      </c>
      <c r="T1156" s="22">
        <v>0.64132844358467611</v>
      </c>
      <c r="V1156" s="22">
        <v>1.35551681461311</v>
      </c>
      <c r="W1156" s="22">
        <v>0.86006812708657376</v>
      </c>
    </row>
    <row r="1157" spans="1:23" x14ac:dyDescent="0.35">
      <c r="A1157" s="11">
        <v>1.08</v>
      </c>
      <c r="B1157" s="24">
        <v>0.11</v>
      </c>
      <c r="D1157" s="22">
        <v>2.3650000000000002</v>
      </c>
      <c r="E1157" s="22">
        <v>0.22</v>
      </c>
      <c r="G1157" s="11">
        <v>0.11</v>
      </c>
      <c r="H1157" s="22">
        <v>0.11</v>
      </c>
      <c r="I1157" s="80"/>
      <c r="J1157" s="11">
        <v>0.75</v>
      </c>
      <c r="K1157" s="22">
        <v>0.54</v>
      </c>
      <c r="L1157" s="81"/>
      <c r="M1157" s="22">
        <v>0.91016059283675532</v>
      </c>
      <c r="N1157" s="22">
        <v>0.98335897340517975</v>
      </c>
      <c r="P1157" s="22">
        <v>1.0237763967080153</v>
      </c>
      <c r="Q1157" s="22">
        <v>0.47657544125309237</v>
      </c>
      <c r="S1157" s="22">
        <v>1.6491302835034529</v>
      </c>
      <c r="T1157" s="22">
        <v>0.73294679266820129</v>
      </c>
      <c r="V1157" s="22">
        <v>1.1386825788528359</v>
      </c>
      <c r="W1157" s="22">
        <v>0.87218176267934244</v>
      </c>
    </row>
    <row r="1158" spans="1:23" x14ac:dyDescent="0.35">
      <c r="A1158" s="11">
        <v>4.41</v>
      </c>
      <c r="B1158" s="24">
        <v>0.22</v>
      </c>
      <c r="D1158" s="22">
        <v>0.43</v>
      </c>
      <c r="E1158" s="22">
        <v>0.32</v>
      </c>
      <c r="G1158" s="11">
        <v>1.29</v>
      </c>
      <c r="H1158" s="22">
        <v>1.51</v>
      </c>
      <c r="I1158" s="80"/>
      <c r="J1158" s="11">
        <v>0.65</v>
      </c>
      <c r="K1158" s="22">
        <v>1.83</v>
      </c>
      <c r="L1158" s="81"/>
      <c r="M1158" s="22">
        <v>0.85422048995476207</v>
      </c>
      <c r="N1158" s="22">
        <v>0.66057702030271614</v>
      </c>
      <c r="P1158" s="22">
        <v>0.35691587018571785</v>
      </c>
      <c r="Q1158" s="22">
        <v>1.2196516852427388</v>
      </c>
      <c r="S1158" s="22">
        <v>0.89928499533762363</v>
      </c>
      <c r="T1158" s="22">
        <v>0.88991956409797435</v>
      </c>
      <c r="V1158" s="22">
        <v>1.0376547840907864</v>
      </c>
      <c r="W1158" s="22">
        <v>0.97199811996375607</v>
      </c>
    </row>
    <row r="1159" spans="1:23" x14ac:dyDescent="0.35">
      <c r="A1159" s="11">
        <v>0.75</v>
      </c>
      <c r="B1159" s="24">
        <v>0.11</v>
      </c>
      <c r="D1159" s="22">
        <v>0.753</v>
      </c>
      <c r="E1159" s="22">
        <v>0.65</v>
      </c>
      <c r="G1159" s="11">
        <v>0.86</v>
      </c>
      <c r="H1159" s="22">
        <v>3.55</v>
      </c>
      <c r="I1159" s="80"/>
      <c r="J1159" s="11">
        <v>3.33</v>
      </c>
      <c r="K1159" s="22">
        <v>1.29</v>
      </c>
      <c r="L1159" s="81"/>
      <c r="M1159" s="22">
        <v>0.81642312314260446</v>
      </c>
      <c r="N1159" s="22">
        <v>0.74344941012251153</v>
      </c>
      <c r="P1159" s="22">
        <v>1.4639698674086647</v>
      </c>
      <c r="Q1159" s="22">
        <v>1.1246070493835978</v>
      </c>
      <c r="S1159" s="22">
        <v>1.5727816592671819</v>
      </c>
      <c r="T1159" s="22">
        <v>1.2543569971191078</v>
      </c>
      <c r="V1159" s="22">
        <v>1.2215399069310635</v>
      </c>
      <c r="W1159" s="22">
        <v>1.1306867462290253</v>
      </c>
    </row>
    <row r="1160" spans="1:23" x14ac:dyDescent="0.35">
      <c r="A1160" s="11">
        <v>0.22</v>
      </c>
      <c r="B1160" s="24">
        <v>0.54</v>
      </c>
      <c r="D1160" s="22">
        <v>1.72</v>
      </c>
      <c r="E1160" s="22">
        <v>0.75</v>
      </c>
      <c r="G1160" s="11">
        <v>0.11</v>
      </c>
      <c r="H1160" s="22">
        <v>0.11</v>
      </c>
      <c r="I1160" s="80"/>
      <c r="J1160" s="11">
        <v>0.97</v>
      </c>
      <c r="K1160" s="22">
        <v>0.22</v>
      </c>
      <c r="L1160" s="81"/>
      <c r="M1160" s="22">
        <v>0.86616445786740381</v>
      </c>
      <c r="N1160" s="22">
        <v>1.1409966714319644</v>
      </c>
      <c r="P1160" s="22">
        <v>0.96671361343652362</v>
      </c>
      <c r="Q1160" s="22">
        <v>0.80059124531834513</v>
      </c>
      <c r="S1160" s="22">
        <v>0.89582385770557937</v>
      </c>
      <c r="T1160" s="22">
        <v>1.8934458810595198</v>
      </c>
      <c r="V1160" s="22">
        <v>0.70792138200169918</v>
      </c>
      <c r="W1160" s="22">
        <v>0.70259086438058138</v>
      </c>
    </row>
    <row r="1161" spans="1:23" x14ac:dyDescent="0.35">
      <c r="A1161" s="11">
        <v>1.08</v>
      </c>
      <c r="B1161" s="24">
        <v>0.22</v>
      </c>
      <c r="D1161" s="22">
        <v>1.5049999999999999</v>
      </c>
      <c r="E1161" s="22">
        <v>0.32</v>
      </c>
      <c r="G1161" s="11">
        <v>0.43</v>
      </c>
      <c r="H1161" s="22">
        <v>0.97</v>
      </c>
      <c r="I1161" s="80"/>
      <c r="J1161" s="11">
        <v>1.83</v>
      </c>
      <c r="K1161" s="22">
        <v>0.43</v>
      </c>
      <c r="L1161" s="81"/>
      <c r="M1161" s="22">
        <v>0.9121260559109875</v>
      </c>
      <c r="N1161" s="22">
        <v>0.7281360337427667</v>
      </c>
      <c r="P1161" s="22">
        <v>1.0756549271144629</v>
      </c>
      <c r="Q1161" s="22">
        <v>1.1066061713799726</v>
      </c>
      <c r="S1161" s="22">
        <v>0.75839633408029161</v>
      </c>
      <c r="T1161" s="22">
        <v>0.67410745292344842</v>
      </c>
      <c r="V1161" s="22">
        <v>1.0832020872448997</v>
      </c>
      <c r="W1161" s="22">
        <v>0.91457948725403271</v>
      </c>
    </row>
    <row r="1162" spans="1:23" x14ac:dyDescent="0.35">
      <c r="A1162" s="11">
        <v>0.22</v>
      </c>
      <c r="B1162" s="24">
        <v>0.65</v>
      </c>
      <c r="D1162" s="22">
        <v>0.215</v>
      </c>
      <c r="E1162" s="22">
        <v>0.54</v>
      </c>
      <c r="G1162" s="11">
        <v>0.11</v>
      </c>
      <c r="H1162" s="22">
        <v>3.23</v>
      </c>
      <c r="I1162" s="80"/>
      <c r="J1162" s="11">
        <v>0.65</v>
      </c>
      <c r="K1162" s="22">
        <v>0.43</v>
      </c>
      <c r="L1162" s="81"/>
      <c r="M1162" s="22">
        <v>0.91620817152670053</v>
      </c>
      <c r="N1162" s="22">
        <v>0.55548522161819314</v>
      </c>
      <c r="P1162" s="22">
        <v>0.88794177129265994</v>
      </c>
      <c r="Q1162" s="22">
        <v>0.91579686454154619</v>
      </c>
      <c r="S1162" s="22">
        <v>0.89582385770557937</v>
      </c>
      <c r="T1162" s="22">
        <v>0.95425600478773864</v>
      </c>
      <c r="V1162" s="22">
        <v>0.83172282834080535</v>
      </c>
      <c r="W1162" s="22">
        <v>0.71470449997335006</v>
      </c>
    </row>
    <row r="1163" spans="1:23" x14ac:dyDescent="0.35">
      <c r="A1163" s="11">
        <v>0.32</v>
      </c>
      <c r="B1163" s="24">
        <v>0.65</v>
      </c>
      <c r="D1163" s="22">
        <v>0.43</v>
      </c>
      <c r="E1163" s="22">
        <v>0.43</v>
      </c>
      <c r="G1163" s="11">
        <v>1.72</v>
      </c>
      <c r="H1163" s="22">
        <v>0.86</v>
      </c>
      <c r="I1163" s="80"/>
      <c r="J1163" s="11">
        <v>1.4</v>
      </c>
      <c r="K1163" s="22">
        <v>1.83</v>
      </c>
      <c r="L1163" s="81"/>
      <c r="M1163" s="22">
        <v>0.71437023274977896</v>
      </c>
      <c r="N1163" s="22">
        <v>0.8563480281378848</v>
      </c>
      <c r="P1163" s="22">
        <v>0.44692026020384362</v>
      </c>
      <c r="Q1163" s="22">
        <v>1.1667291039120808</v>
      </c>
      <c r="S1163" s="22">
        <v>0.83087662802192486</v>
      </c>
      <c r="T1163" s="22">
        <v>1.3182862451462787</v>
      </c>
      <c r="V1163" s="22">
        <v>1.041773423205786</v>
      </c>
      <c r="W1163" s="22">
        <v>0.90076994267827648</v>
      </c>
    </row>
    <row r="1164" spans="1:23" x14ac:dyDescent="0.35">
      <c r="A1164" s="11">
        <v>2.4700000000000002</v>
      </c>
      <c r="B1164" s="24">
        <v>0.22</v>
      </c>
      <c r="D1164" s="22">
        <v>0.215</v>
      </c>
      <c r="E1164" s="22">
        <v>0.54</v>
      </c>
      <c r="G1164" s="11">
        <v>0.65</v>
      </c>
      <c r="H1164" s="22">
        <v>0.75</v>
      </c>
      <c r="I1164" s="80"/>
      <c r="J1164" s="11">
        <v>0.32</v>
      </c>
      <c r="K1164" s="22">
        <v>3.87</v>
      </c>
      <c r="L1164" s="81"/>
      <c r="M1164" s="22">
        <v>0.9781958530986391</v>
      </c>
      <c r="N1164" s="22">
        <v>0.86700733914731498</v>
      </c>
      <c r="P1164" s="22">
        <v>1.1219531853397868</v>
      </c>
      <c r="Q1164" s="22">
        <v>1.0886052933763475</v>
      </c>
      <c r="S1164" s="22">
        <v>0.84146363724935436</v>
      </c>
      <c r="T1164" s="22">
        <v>1.1138755285243691</v>
      </c>
      <c r="V1164" s="22">
        <v>0.86418739548256718</v>
      </c>
      <c r="W1164" s="22">
        <v>1.2947053721551127</v>
      </c>
    </row>
    <row r="1165" spans="1:23" x14ac:dyDescent="0.35">
      <c r="A1165" s="11">
        <v>0.32</v>
      </c>
      <c r="B1165" s="24">
        <v>0.65</v>
      </c>
      <c r="D1165" s="22">
        <v>0.32300000000000001</v>
      </c>
      <c r="E1165" s="22">
        <v>1.08</v>
      </c>
      <c r="G1165" s="11">
        <v>0.43</v>
      </c>
      <c r="H1165" s="22">
        <v>0.22</v>
      </c>
      <c r="I1165" s="80"/>
      <c r="J1165" s="11">
        <v>3.01</v>
      </c>
      <c r="K1165" s="22">
        <v>0.11</v>
      </c>
      <c r="L1165" s="81"/>
      <c r="M1165" s="22">
        <v>0.87689891004205667</v>
      </c>
      <c r="N1165" s="22">
        <v>0.70126255950772443</v>
      </c>
      <c r="P1165" s="22">
        <v>1.4999716234159151</v>
      </c>
      <c r="Q1165" s="22">
        <v>0.87259475733284575</v>
      </c>
      <c r="S1165" s="22">
        <v>1.3946348693825497</v>
      </c>
      <c r="T1165" s="22">
        <v>0.61078899389016772</v>
      </c>
      <c r="V1165" s="22">
        <v>1.0747225361257828</v>
      </c>
      <c r="W1165" s="22">
        <v>0.67836359319504413</v>
      </c>
    </row>
    <row r="1166" spans="1:23" x14ac:dyDescent="0.35">
      <c r="A1166" s="11">
        <v>0.43</v>
      </c>
      <c r="B1166" s="24">
        <v>0.32</v>
      </c>
      <c r="D1166" s="22">
        <v>0.215</v>
      </c>
      <c r="E1166" s="22">
        <v>0.32</v>
      </c>
      <c r="G1166" s="11">
        <v>0.43</v>
      </c>
      <c r="H1166" s="22">
        <v>2.04</v>
      </c>
      <c r="I1166" s="80"/>
      <c r="J1166" s="11">
        <v>4.09</v>
      </c>
      <c r="K1166" s="22">
        <v>0.11</v>
      </c>
      <c r="L1166" s="81"/>
      <c r="M1166" s="22">
        <v>0.94810914911616151</v>
      </c>
      <c r="N1166" s="22">
        <v>0.5104458793248261</v>
      </c>
      <c r="P1166" s="22">
        <v>1.2479593313651629</v>
      </c>
      <c r="Q1166" s="22">
        <v>1.0670042397719974</v>
      </c>
      <c r="S1166" s="22">
        <v>0.63623853530225805</v>
      </c>
      <c r="T1166" s="22">
        <v>1.3138071258577508</v>
      </c>
      <c r="V1166" s="22">
        <v>1.2712058492001765</v>
      </c>
      <c r="W1166" s="22">
        <v>0.79949994912273059</v>
      </c>
    </row>
    <row r="1167" spans="1:23" x14ac:dyDescent="0.35">
      <c r="A1167" s="11">
        <v>0.54</v>
      </c>
      <c r="B1167" s="24">
        <v>0.11</v>
      </c>
      <c r="D1167" s="22">
        <v>0.215</v>
      </c>
      <c r="E1167" s="22">
        <v>0.54</v>
      </c>
      <c r="G1167" s="11">
        <v>0.11</v>
      </c>
      <c r="H1167" s="22">
        <v>0.54</v>
      </c>
      <c r="I1167" s="80"/>
      <c r="J1167" s="11">
        <v>0.65</v>
      </c>
      <c r="K1167" s="22">
        <v>2.04</v>
      </c>
      <c r="L1167" s="81"/>
      <c r="M1167" s="22">
        <v>0.90713680349178272</v>
      </c>
      <c r="N1167" s="22">
        <v>0.7326399679721034</v>
      </c>
      <c r="P1167" s="22">
        <v>0.50992333321653172</v>
      </c>
      <c r="Q1167" s="22">
        <v>1.0364027471658346</v>
      </c>
      <c r="S1167" s="22">
        <v>0.85510459144623485</v>
      </c>
      <c r="T1167" s="22">
        <v>0.79402569205721807</v>
      </c>
      <c r="V1167" s="22">
        <v>0.92475561776197335</v>
      </c>
      <c r="W1167" s="22">
        <v>1.5033021770625887</v>
      </c>
    </row>
    <row r="1168" spans="1:23" x14ac:dyDescent="0.35">
      <c r="A1168" s="11">
        <v>0.11</v>
      </c>
      <c r="B1168" s="24">
        <v>0.32</v>
      </c>
      <c r="D1168" s="22">
        <v>0.215</v>
      </c>
      <c r="E1168" s="22">
        <v>0.65</v>
      </c>
      <c r="G1168" s="11">
        <v>1.94</v>
      </c>
      <c r="H1168" s="22">
        <v>1.61</v>
      </c>
      <c r="I1168" s="80"/>
      <c r="J1168" s="11">
        <v>0.11</v>
      </c>
      <c r="K1168" s="22">
        <v>2.04</v>
      </c>
      <c r="L1168" s="81"/>
      <c r="M1168" s="22">
        <v>0.93737469694150877</v>
      </c>
      <c r="N1168" s="22">
        <v>1.1935425707742258</v>
      </c>
      <c r="P1168" s="22">
        <v>0.65393035724553294</v>
      </c>
      <c r="Q1168" s="22">
        <v>0.6807053978142017</v>
      </c>
      <c r="S1168" s="22">
        <v>0.66046649872656793</v>
      </c>
      <c r="T1168" s="22">
        <v>0.79667244436407547</v>
      </c>
      <c r="V1168" s="22">
        <v>0.94486426755873609</v>
      </c>
      <c r="W1168" s="22">
        <v>1.403970365201886</v>
      </c>
    </row>
    <row r="1169" spans="1:23" x14ac:dyDescent="0.35">
      <c r="A1169" s="11">
        <v>6.13</v>
      </c>
      <c r="B1169" s="24">
        <v>0.11</v>
      </c>
      <c r="D1169" s="22">
        <v>1.075</v>
      </c>
      <c r="E1169" s="22">
        <v>0.43</v>
      </c>
      <c r="G1169" s="11">
        <v>0.54</v>
      </c>
      <c r="H1169" s="22">
        <v>0.43</v>
      </c>
      <c r="I1169" s="80"/>
      <c r="J1169" s="11">
        <v>0.43</v>
      </c>
      <c r="K1169" s="22">
        <v>2.2599999999999998</v>
      </c>
      <c r="L1169" s="81"/>
      <c r="M1169" s="22">
        <v>0.97139232707245071</v>
      </c>
      <c r="N1169" s="22">
        <v>0.87331284706838641</v>
      </c>
      <c r="P1169" s="22">
        <v>0.85554019088613464</v>
      </c>
      <c r="Q1169" s="22">
        <v>0.54857895326759298</v>
      </c>
      <c r="S1169" s="22">
        <v>0.62707670039390551</v>
      </c>
      <c r="T1169" s="22">
        <v>0.88564404114074324</v>
      </c>
      <c r="V1169" s="22">
        <v>0.86612557859550809</v>
      </c>
      <c r="W1169" s="22">
        <v>1.0764176587734218</v>
      </c>
    </row>
    <row r="1170" spans="1:23" x14ac:dyDescent="0.35">
      <c r="A1170" s="11">
        <v>0.11</v>
      </c>
      <c r="B1170" s="24">
        <v>0.32</v>
      </c>
      <c r="D1170" s="22">
        <v>0.43</v>
      </c>
      <c r="E1170" s="22">
        <v>1.61</v>
      </c>
      <c r="G1170" s="11">
        <v>3.44</v>
      </c>
      <c r="H1170" s="22">
        <v>1.94</v>
      </c>
      <c r="I1170" s="80"/>
      <c r="J1170" s="11">
        <v>0.43</v>
      </c>
      <c r="K1170" s="22">
        <v>0.43</v>
      </c>
      <c r="L1170" s="81"/>
      <c r="M1170" s="22">
        <v>0.92225575021664574</v>
      </c>
      <c r="N1170" s="22">
        <v>1.137243392907517</v>
      </c>
      <c r="P1170" s="22">
        <v>1.1759558193506623</v>
      </c>
      <c r="Q1170" s="22">
        <v>1.1152465928217128</v>
      </c>
      <c r="S1170" s="22">
        <v>0.96463941768387163</v>
      </c>
      <c r="T1170" s="22">
        <v>0.87424264658812667</v>
      </c>
      <c r="V1170" s="22">
        <v>0.93275062310285495</v>
      </c>
      <c r="W1170" s="22">
        <v>0.769215860140809</v>
      </c>
    </row>
    <row r="1171" spans="1:23" x14ac:dyDescent="0.35">
      <c r="A1171" s="11">
        <v>0.43</v>
      </c>
      <c r="B1171" s="24">
        <v>0.11</v>
      </c>
      <c r="D1171" s="22">
        <v>0.53800000000000003</v>
      </c>
      <c r="E1171" s="22">
        <v>0.32250000000000001</v>
      </c>
      <c r="G1171" s="11">
        <v>0.11</v>
      </c>
      <c r="H1171" s="22">
        <v>1.4</v>
      </c>
      <c r="I1171" s="80"/>
      <c r="J1171" s="11">
        <v>1.51</v>
      </c>
      <c r="K1171" s="22">
        <v>5.16</v>
      </c>
      <c r="L1171" s="81"/>
      <c r="M1171" s="22">
        <v>0.76350680960558381</v>
      </c>
      <c r="N1171" s="22">
        <v>0.70561636259608318</v>
      </c>
      <c r="P1171" s="22">
        <v>1.1039523073361617</v>
      </c>
      <c r="Q1171" s="22">
        <v>1.0076013423600343</v>
      </c>
      <c r="S1171" s="22">
        <v>0.79402569205721807</v>
      </c>
      <c r="T1171" s="22">
        <v>1.5112955672155717</v>
      </c>
      <c r="V1171" s="22">
        <v>1.2978558670031153</v>
      </c>
      <c r="W1171" s="22">
        <v>1.3901608206261298</v>
      </c>
    </row>
    <row r="1172" spans="1:23" x14ac:dyDescent="0.35">
      <c r="A1172" s="11">
        <v>1.18</v>
      </c>
      <c r="B1172" s="24">
        <v>0.22</v>
      </c>
      <c r="D1172" s="22">
        <v>1.5049999999999999</v>
      </c>
      <c r="E1172" s="22">
        <v>0.75</v>
      </c>
      <c r="G1172" s="11">
        <v>1.4</v>
      </c>
      <c r="H1172" s="22">
        <v>1.4</v>
      </c>
      <c r="I1172" s="80"/>
      <c r="J1172" s="11">
        <v>0.65</v>
      </c>
      <c r="K1172" s="22">
        <v>0.22</v>
      </c>
      <c r="L1172" s="81"/>
      <c r="M1172" s="22">
        <v>0.8693394366796251</v>
      </c>
      <c r="N1172" s="22">
        <v>0.60052456391156017</v>
      </c>
      <c r="P1172" s="22">
        <v>0.73878649615462189</v>
      </c>
      <c r="Q1172" s="22">
        <v>0.8545938793292206</v>
      </c>
      <c r="S1172" s="22">
        <v>0.7156411045079798</v>
      </c>
      <c r="T1172" s="22">
        <v>1.2669799696595045</v>
      </c>
      <c r="V1172" s="22">
        <v>1.0134274951790239</v>
      </c>
      <c r="W1172" s="22">
        <v>0.79949994912273059</v>
      </c>
    </row>
    <row r="1173" spans="1:23" x14ac:dyDescent="0.35">
      <c r="A1173" s="11">
        <v>1.61</v>
      </c>
      <c r="B1173" s="24">
        <v>0.43</v>
      </c>
      <c r="D1173" s="22">
        <v>0.53800000000000003</v>
      </c>
      <c r="E1173" s="22">
        <v>0.65</v>
      </c>
      <c r="G1173" s="11">
        <v>0.22</v>
      </c>
      <c r="H1173" s="22">
        <v>0.75</v>
      </c>
      <c r="I1173" s="80"/>
      <c r="J1173" s="11">
        <v>0.32</v>
      </c>
      <c r="K1173" s="22">
        <v>0.86</v>
      </c>
      <c r="L1173" s="81"/>
      <c r="M1173" s="22">
        <v>0.79374470305530986</v>
      </c>
      <c r="N1173" s="22">
        <v>0.73564259079166117</v>
      </c>
      <c r="P1173" s="22">
        <v>0.73673439606220847</v>
      </c>
      <c r="Q1173" s="22">
        <v>0.80059124531834513</v>
      </c>
      <c r="S1173" s="22">
        <v>0.75330642579787355</v>
      </c>
      <c r="T1173" s="22">
        <v>1.4658935853364026</v>
      </c>
      <c r="V1173" s="22">
        <v>0.82372782299992386</v>
      </c>
      <c r="W1173" s="22">
        <v>0.91772903250815263</v>
      </c>
    </row>
    <row r="1174" spans="1:23" x14ac:dyDescent="0.35">
      <c r="A1174" s="11">
        <v>0.11</v>
      </c>
      <c r="B1174" s="24">
        <v>0.32</v>
      </c>
      <c r="D1174" s="22">
        <v>0.215</v>
      </c>
      <c r="E1174" s="22">
        <v>0.22</v>
      </c>
      <c r="G1174" s="11">
        <v>0.86</v>
      </c>
      <c r="H1174" s="22">
        <v>0.32</v>
      </c>
      <c r="I1174" s="80"/>
      <c r="J1174" s="11">
        <v>1.83</v>
      </c>
      <c r="K1174" s="22">
        <v>0.65</v>
      </c>
      <c r="L1174" s="81"/>
      <c r="M1174" s="22">
        <v>0.78119597727367363</v>
      </c>
      <c r="N1174" s="22">
        <v>0.70561636259608318</v>
      </c>
      <c r="P1174" s="22">
        <v>0.85194001528540964</v>
      </c>
      <c r="Q1174" s="22">
        <v>0.65154397544832887</v>
      </c>
      <c r="S1174" s="22">
        <v>0.79158253608165741</v>
      </c>
      <c r="T1174" s="22">
        <v>0.99762202335394057</v>
      </c>
      <c r="V1174" s="22">
        <v>1.15152304197607</v>
      </c>
      <c r="W1174" s="22">
        <v>1.3404949146957783</v>
      </c>
    </row>
    <row r="1175" spans="1:23" x14ac:dyDescent="0.35">
      <c r="A1175" s="11">
        <v>0.32</v>
      </c>
      <c r="B1175" s="24">
        <v>0.75</v>
      </c>
      <c r="D1175" s="22">
        <v>0.43</v>
      </c>
      <c r="E1175" s="22">
        <v>0.22</v>
      </c>
      <c r="G1175" s="11">
        <v>0.11</v>
      </c>
      <c r="H1175" s="22">
        <v>1.18</v>
      </c>
      <c r="I1175" s="80"/>
      <c r="J1175" s="11">
        <v>0.86</v>
      </c>
      <c r="K1175" s="22">
        <v>0.11</v>
      </c>
      <c r="L1175" s="81"/>
      <c r="M1175" s="22">
        <v>1.0129694305658241</v>
      </c>
      <c r="N1175" s="22">
        <v>0.66057702030271614</v>
      </c>
      <c r="P1175" s="22">
        <v>1.0859514293325365</v>
      </c>
      <c r="Q1175" s="22">
        <v>0.92227718062285124</v>
      </c>
      <c r="S1175" s="22">
        <v>1.0179816564836128</v>
      </c>
      <c r="T1175" s="22">
        <v>1.0827252898359707</v>
      </c>
      <c r="V1175" s="22">
        <v>0.72681866735287393</v>
      </c>
      <c r="W1175" s="22">
        <v>1.0659999321636409</v>
      </c>
    </row>
    <row r="1176" spans="1:23" x14ac:dyDescent="0.35">
      <c r="A1176" s="11">
        <v>0.22</v>
      </c>
      <c r="B1176" s="24">
        <v>0.43</v>
      </c>
      <c r="D1176" s="22">
        <v>0.215</v>
      </c>
      <c r="E1176" s="22">
        <v>0.54</v>
      </c>
      <c r="G1176" s="11">
        <v>0.54</v>
      </c>
      <c r="H1176" s="22">
        <v>3.01</v>
      </c>
      <c r="I1176" s="80"/>
      <c r="J1176" s="11">
        <v>1.51</v>
      </c>
      <c r="K1176" s="22">
        <v>0.54</v>
      </c>
      <c r="L1176" s="81"/>
      <c r="M1176" s="22">
        <v>0.89957733012935115</v>
      </c>
      <c r="N1176" s="22">
        <v>0.9157999599651292</v>
      </c>
      <c r="P1176" s="22">
        <v>1.1039523073361617</v>
      </c>
      <c r="Q1176" s="22">
        <v>1.0526035373690972</v>
      </c>
      <c r="S1176" s="22">
        <v>0.96097468372053063</v>
      </c>
      <c r="T1176" s="22">
        <v>1.1161150881686333</v>
      </c>
      <c r="V1176" s="22">
        <v>1.2305040038284156</v>
      </c>
      <c r="W1176" s="22">
        <v>0.98847266436992132</v>
      </c>
    </row>
    <row r="1177" spans="1:23" x14ac:dyDescent="0.35">
      <c r="A1177" s="11">
        <v>0.11</v>
      </c>
      <c r="B1177" s="24">
        <v>1.29</v>
      </c>
      <c r="D1177" s="22">
        <v>0.215</v>
      </c>
      <c r="E1177" s="22">
        <v>1.29</v>
      </c>
      <c r="G1177" s="11">
        <v>1.18</v>
      </c>
      <c r="H1177" s="22">
        <v>0.11</v>
      </c>
      <c r="I1177" s="80"/>
      <c r="J1177" s="11">
        <v>2.37</v>
      </c>
      <c r="K1177" s="22">
        <v>0.11</v>
      </c>
      <c r="L1177" s="81"/>
      <c r="M1177" s="22">
        <v>0.27214104104753478</v>
      </c>
      <c r="N1177" s="22">
        <v>0.72438275521831941</v>
      </c>
      <c r="P1177" s="22">
        <v>0.50992333321653172</v>
      </c>
      <c r="Q1177" s="22">
        <v>0.8965971280628795</v>
      </c>
      <c r="S1177" s="22">
        <v>0.77916315987255735</v>
      </c>
      <c r="T1177" s="22">
        <v>1.3640954196880413</v>
      </c>
      <c r="V1177" s="22">
        <v>1.0504952472140205</v>
      </c>
      <c r="W1177" s="22">
        <v>1.2113635592768646</v>
      </c>
    </row>
    <row r="1178" spans="1:23" x14ac:dyDescent="0.35">
      <c r="A1178" s="11">
        <v>0.86</v>
      </c>
      <c r="B1178" s="24">
        <v>0.43</v>
      </c>
      <c r="D1178" s="22">
        <v>2.3650000000000002</v>
      </c>
      <c r="E1178" s="22">
        <v>2.4700000000000002</v>
      </c>
      <c r="G1178" s="11">
        <v>2.4700000000000002</v>
      </c>
      <c r="H1178" s="22">
        <v>1.4</v>
      </c>
      <c r="I1178" s="80"/>
      <c r="J1178" s="11">
        <v>0.11</v>
      </c>
      <c r="K1178" s="22">
        <v>4.41</v>
      </c>
      <c r="L1178" s="81"/>
      <c r="M1178" s="22">
        <v>0.95551743301134451</v>
      </c>
      <c r="N1178" s="22">
        <v>1.0298996271083256</v>
      </c>
      <c r="P1178" s="22">
        <v>0.83393913728178448</v>
      </c>
      <c r="Q1178" s="22">
        <v>0.6807053978142017</v>
      </c>
      <c r="S1178" s="22">
        <v>0.80196594897779028</v>
      </c>
      <c r="T1178" s="22">
        <v>1.2779741715495276</v>
      </c>
      <c r="V1178" s="22">
        <v>0.79950053408816135</v>
      </c>
      <c r="W1178" s="22">
        <v>1.4836780874023037</v>
      </c>
    </row>
    <row r="1179" spans="1:23" x14ac:dyDescent="0.35">
      <c r="A1179" s="11">
        <v>1.18</v>
      </c>
      <c r="B1179" s="24">
        <v>2.37</v>
      </c>
      <c r="D1179" s="22">
        <v>0.53800000000000003</v>
      </c>
      <c r="E1179" s="22">
        <v>0.75</v>
      </c>
      <c r="G1179" s="11">
        <v>2.15</v>
      </c>
      <c r="H1179" s="22">
        <v>0.43</v>
      </c>
      <c r="I1179" s="80"/>
      <c r="J1179" s="11">
        <v>1.61</v>
      </c>
      <c r="K1179" s="22">
        <v>1.4</v>
      </c>
      <c r="L1179" s="81"/>
      <c r="M1179" s="22">
        <v>0.80130417641774143</v>
      </c>
      <c r="N1179" s="22">
        <v>1.1049651975972705</v>
      </c>
      <c r="P1179" s="22">
        <v>0.86634071768830967</v>
      </c>
      <c r="Q1179" s="22">
        <v>0.89671593385770354</v>
      </c>
      <c r="S1179" s="22">
        <v>0.79097174708776719</v>
      </c>
      <c r="T1179" s="22">
        <v>1.033251381330867</v>
      </c>
      <c r="V1179" s="22">
        <v>0.87702785860580135</v>
      </c>
      <c r="W1179" s="22">
        <v>1.2634521923257696</v>
      </c>
    </row>
    <row r="1180" spans="1:23" x14ac:dyDescent="0.35">
      <c r="A1180" s="11">
        <v>0.11</v>
      </c>
      <c r="B1180" s="24">
        <v>0.22</v>
      </c>
      <c r="D1180" s="22">
        <v>0.32300000000000001</v>
      </c>
      <c r="E1180" s="22">
        <v>0.43</v>
      </c>
      <c r="G1180" s="11">
        <v>0.97</v>
      </c>
      <c r="H1180" s="22">
        <v>0.75</v>
      </c>
      <c r="I1180" s="80"/>
      <c r="J1180" s="11">
        <v>0.22</v>
      </c>
      <c r="K1180" s="22">
        <v>2.2599999999999998</v>
      </c>
      <c r="L1180" s="81"/>
      <c r="M1180" s="22">
        <v>0.89957733012935115</v>
      </c>
      <c r="N1180" s="22">
        <v>0.67559013440050519</v>
      </c>
      <c r="P1180" s="22">
        <v>0.50391103996332087</v>
      </c>
      <c r="Q1180" s="22">
        <v>0.94459826934734636</v>
      </c>
      <c r="S1180" s="22">
        <v>0.74882730650934559</v>
      </c>
      <c r="T1180" s="22">
        <v>1.0324369960056803</v>
      </c>
      <c r="V1180" s="22">
        <v>1.1023416454851922</v>
      </c>
      <c r="W1180" s="22">
        <v>1.3106953711375675</v>
      </c>
    </row>
    <row r="1181" spans="1:23" x14ac:dyDescent="0.35">
      <c r="A1181" s="11">
        <v>0.54</v>
      </c>
      <c r="B1181" s="24">
        <v>0.86</v>
      </c>
      <c r="D1181" s="22">
        <v>6.9880000000000004</v>
      </c>
      <c r="E1181" s="22">
        <v>2.15</v>
      </c>
      <c r="G1181" s="11">
        <v>2.8</v>
      </c>
      <c r="H1181" s="22">
        <v>0.43</v>
      </c>
      <c r="I1181" s="80"/>
      <c r="J1181" s="11">
        <v>0.43</v>
      </c>
      <c r="K1181" s="22">
        <v>0.43</v>
      </c>
      <c r="L1181" s="81"/>
      <c r="M1181" s="22">
        <v>0.79374470305530986</v>
      </c>
      <c r="N1181" s="22">
        <v>0.95078051581297762</v>
      </c>
      <c r="P1181" s="22">
        <v>1.132753712141962</v>
      </c>
      <c r="Q1181" s="22">
        <v>1.3190165318227496</v>
      </c>
      <c r="S1181" s="22">
        <v>0.75167765514749973</v>
      </c>
      <c r="T1181" s="22">
        <v>0.90600367427041539</v>
      </c>
      <c r="V1181" s="22">
        <v>0.69047773398523027</v>
      </c>
      <c r="W1181" s="22">
        <v>0.99937493640341324</v>
      </c>
    </row>
    <row r="1182" spans="1:23" x14ac:dyDescent="0.35">
      <c r="A1182" s="11">
        <v>0.65</v>
      </c>
      <c r="B1182" s="24">
        <v>0.11</v>
      </c>
      <c r="D1182" s="22">
        <v>0.53800000000000003</v>
      </c>
      <c r="E1182" s="22">
        <v>2.58</v>
      </c>
      <c r="G1182" s="11">
        <v>1.29</v>
      </c>
      <c r="H1182" s="22">
        <v>0.11</v>
      </c>
      <c r="I1182" s="80"/>
      <c r="J1182" s="11">
        <v>1.94</v>
      </c>
      <c r="K1182" s="22">
        <v>0.11</v>
      </c>
      <c r="L1182" s="81"/>
      <c r="M1182" s="22">
        <v>0.74082838951828922</v>
      </c>
      <c r="N1182" s="22">
        <v>0.84073438947618417</v>
      </c>
      <c r="P1182" s="22">
        <v>0.73673439606220847</v>
      </c>
      <c r="Q1182" s="22">
        <v>0.89671593385770354</v>
      </c>
      <c r="S1182" s="22">
        <v>0.82802627938377071</v>
      </c>
      <c r="T1182" s="22">
        <v>1.1401394552616464</v>
      </c>
      <c r="V1182" s="22">
        <v>0.76994324161581118</v>
      </c>
      <c r="W1182" s="22">
        <v>0.72681813556611874</v>
      </c>
    </row>
    <row r="1183" spans="1:23" x14ac:dyDescent="0.35">
      <c r="A1183" s="11">
        <v>0.86</v>
      </c>
      <c r="B1183" s="24">
        <v>0.97</v>
      </c>
      <c r="D1183" s="22">
        <v>0.43</v>
      </c>
      <c r="E1183" s="22">
        <v>2.2599999999999998</v>
      </c>
      <c r="G1183" s="11">
        <v>2.9</v>
      </c>
      <c r="H1183" s="22">
        <v>0.43</v>
      </c>
      <c r="I1183" s="80"/>
      <c r="J1183" s="11">
        <v>0.75</v>
      </c>
      <c r="K1183" s="22">
        <v>1.83</v>
      </c>
      <c r="L1183" s="81"/>
      <c r="M1183" s="22">
        <v>0.8950416461118923</v>
      </c>
      <c r="N1183" s="22">
        <v>0.94582618816070729</v>
      </c>
      <c r="P1183" s="22">
        <v>0.65393035724553294</v>
      </c>
      <c r="Q1183" s="22">
        <v>0.92047709282248857</v>
      </c>
      <c r="S1183" s="22">
        <v>1.1928709050674977</v>
      </c>
      <c r="T1183" s="22">
        <v>0.92127339911766959</v>
      </c>
      <c r="V1183" s="22">
        <v>0.83753737767962844</v>
      </c>
      <c r="W1183" s="22">
        <v>1.2796844640200797</v>
      </c>
    </row>
    <row r="1184" spans="1:23" x14ac:dyDescent="0.35">
      <c r="A1184" s="11">
        <v>0.32</v>
      </c>
      <c r="B1184" s="24">
        <v>1.4</v>
      </c>
      <c r="D1184" s="22">
        <v>0.215</v>
      </c>
      <c r="E1184" s="22">
        <v>0.43</v>
      </c>
      <c r="G1184" s="11">
        <v>0.65</v>
      </c>
      <c r="H1184" s="22">
        <v>1.18</v>
      </c>
      <c r="I1184" s="80"/>
      <c r="J1184" s="11">
        <v>3.33</v>
      </c>
      <c r="K1184" s="22">
        <v>0.11</v>
      </c>
      <c r="L1184" s="81"/>
      <c r="M1184" s="22">
        <v>1.0356478506531186</v>
      </c>
      <c r="N1184" s="22">
        <v>0.60803112096045464</v>
      </c>
      <c r="P1184" s="22">
        <v>0.79793738127453417</v>
      </c>
      <c r="Q1184" s="22">
        <v>1.0364027471658346</v>
      </c>
      <c r="S1184" s="22">
        <v>0.84146363724935436</v>
      </c>
      <c r="T1184" s="22">
        <v>0.89948859166892037</v>
      </c>
      <c r="V1184" s="22">
        <v>1.0199688631851997</v>
      </c>
      <c r="W1184" s="22">
        <v>0.79949994912273059</v>
      </c>
    </row>
    <row r="1185" spans="1:23" x14ac:dyDescent="0.35">
      <c r="A1185" s="11">
        <v>0.22</v>
      </c>
      <c r="B1185" s="24">
        <v>0.11</v>
      </c>
      <c r="D1185" s="22">
        <v>5.8049999999999997</v>
      </c>
      <c r="E1185" s="22">
        <v>0.22</v>
      </c>
      <c r="G1185" s="11">
        <v>0.11</v>
      </c>
      <c r="H1185" s="22">
        <v>2.69</v>
      </c>
      <c r="I1185" s="80"/>
      <c r="J1185" s="11">
        <v>2.69</v>
      </c>
      <c r="K1185" s="22">
        <v>0.22</v>
      </c>
      <c r="L1185" s="81"/>
      <c r="M1185" s="22">
        <v>0.80795651297668114</v>
      </c>
      <c r="N1185" s="22">
        <v>1.0659311009430192</v>
      </c>
      <c r="P1185" s="22">
        <v>1.0806231694434634</v>
      </c>
      <c r="Q1185" s="22">
        <v>0.83659300132559544</v>
      </c>
      <c r="S1185" s="22">
        <v>0.79402569205721807</v>
      </c>
      <c r="T1185" s="22">
        <v>1.2956870523723425</v>
      </c>
      <c r="V1185" s="22">
        <v>1.3790172848575195</v>
      </c>
      <c r="W1185" s="22">
        <v>1.7564771609514536</v>
      </c>
    </row>
    <row r="1186" spans="1:23" x14ac:dyDescent="0.35">
      <c r="A1186" s="11">
        <v>0.54</v>
      </c>
      <c r="B1186" s="24">
        <v>1.08</v>
      </c>
      <c r="D1186" s="22">
        <v>0.32300000000000001</v>
      </c>
      <c r="E1186" s="22">
        <v>3.33</v>
      </c>
      <c r="G1186" s="11">
        <v>0.43</v>
      </c>
      <c r="H1186" s="22">
        <v>0.11</v>
      </c>
      <c r="I1186" s="80"/>
      <c r="J1186" s="11">
        <v>0.32</v>
      </c>
      <c r="K1186" s="22">
        <v>0.11</v>
      </c>
      <c r="L1186" s="81"/>
      <c r="M1186" s="22">
        <v>0.97849823203313635</v>
      </c>
      <c r="N1186" s="22">
        <v>0.73564259079166117</v>
      </c>
      <c r="P1186" s="22">
        <v>1.2359707466147485</v>
      </c>
      <c r="Q1186" s="22">
        <v>0.70230645141855186</v>
      </c>
      <c r="S1186" s="22">
        <v>0.69731743469127483</v>
      </c>
      <c r="T1186" s="22">
        <v>0.6718678932791845</v>
      </c>
      <c r="V1186" s="22">
        <v>0.90440469507609278</v>
      </c>
      <c r="W1186" s="22">
        <v>1.090227203349178</v>
      </c>
    </row>
    <row r="1187" spans="1:23" x14ac:dyDescent="0.35">
      <c r="A1187" s="11">
        <v>0.54</v>
      </c>
      <c r="B1187" s="24">
        <v>1.08</v>
      </c>
      <c r="D1187" s="22">
        <v>0.64500000000000002</v>
      </c>
      <c r="E1187" s="22">
        <v>0.22</v>
      </c>
      <c r="G1187" s="11">
        <v>1.94</v>
      </c>
      <c r="H1187" s="22">
        <v>0.97</v>
      </c>
      <c r="I1187" s="80"/>
      <c r="J1187" s="11">
        <v>0.22</v>
      </c>
      <c r="K1187" s="22">
        <v>0.54</v>
      </c>
      <c r="L1187" s="81"/>
      <c r="M1187" s="22">
        <v>0.7257094427934262</v>
      </c>
      <c r="N1187" s="22">
        <v>0.76566881898723915</v>
      </c>
      <c r="P1187" s="22">
        <v>1.3319514281300777</v>
      </c>
      <c r="Q1187" s="22">
        <v>0.82471242184320293</v>
      </c>
      <c r="S1187" s="22">
        <v>1.1185582441441937</v>
      </c>
      <c r="T1187" s="22">
        <v>0.93654312396492378</v>
      </c>
      <c r="V1187" s="22">
        <v>0.75104595626463644</v>
      </c>
      <c r="W1187" s="22">
        <v>0.81403631183405301</v>
      </c>
    </row>
    <row r="1188" spans="1:23" x14ac:dyDescent="0.35">
      <c r="A1188" s="11">
        <v>0.22</v>
      </c>
      <c r="B1188" s="24">
        <v>0.75</v>
      </c>
      <c r="D1188" s="22">
        <v>0.32300000000000001</v>
      </c>
      <c r="E1188" s="22">
        <v>1.51</v>
      </c>
      <c r="G1188" s="11">
        <v>2.2599999999999998</v>
      </c>
      <c r="H1188" s="22">
        <v>0.22</v>
      </c>
      <c r="I1188" s="80"/>
      <c r="J1188" s="11">
        <v>0.75</v>
      </c>
      <c r="K1188" s="22">
        <v>0.97</v>
      </c>
      <c r="L1188" s="81"/>
      <c r="M1188" s="22">
        <v>0.32883709126577126</v>
      </c>
      <c r="N1188" s="22">
        <v>0.94852854869830927</v>
      </c>
      <c r="P1188" s="22">
        <v>0.63592947924190779</v>
      </c>
      <c r="Q1188" s="22">
        <v>0.65046392276811127</v>
      </c>
      <c r="S1188" s="22">
        <v>1.1372891066234923</v>
      </c>
      <c r="T1188" s="22">
        <v>0.88564404114074324</v>
      </c>
      <c r="V1188" s="22">
        <v>1.0037365796143189</v>
      </c>
      <c r="W1188" s="22">
        <v>1.149341745041889</v>
      </c>
    </row>
    <row r="1189" spans="1:23" x14ac:dyDescent="0.35">
      <c r="A1189" s="11">
        <v>0.43</v>
      </c>
      <c r="B1189" s="24">
        <v>0.22</v>
      </c>
      <c r="D1189" s="22">
        <v>1.72</v>
      </c>
      <c r="E1189" s="22">
        <v>1.72</v>
      </c>
      <c r="G1189" s="11">
        <v>2.58</v>
      </c>
      <c r="H1189" s="22">
        <v>0.65</v>
      </c>
      <c r="I1189" s="80"/>
      <c r="J1189" s="11">
        <v>0.22</v>
      </c>
      <c r="K1189" s="22">
        <v>3.87</v>
      </c>
      <c r="L1189" s="81"/>
      <c r="M1189" s="22">
        <v>0.17386788733592501</v>
      </c>
      <c r="N1189" s="22">
        <v>0.89072805942182154</v>
      </c>
      <c r="P1189" s="22">
        <v>1.2299584533615378</v>
      </c>
      <c r="Q1189" s="22">
        <v>1.1786096833944733</v>
      </c>
      <c r="S1189" s="22">
        <v>1.1146899138495561</v>
      </c>
      <c r="T1189" s="22">
        <v>0.7905645544251737</v>
      </c>
      <c r="V1189" s="22">
        <v>0.73893231180875518</v>
      </c>
      <c r="W1189" s="22">
        <v>1.3991249109647785</v>
      </c>
    </row>
    <row r="1190" spans="1:23" x14ac:dyDescent="0.35">
      <c r="A1190" s="11">
        <v>0.86</v>
      </c>
      <c r="B1190" s="24">
        <v>0.86</v>
      </c>
      <c r="D1190" s="22">
        <v>0.43</v>
      </c>
      <c r="E1190" s="22">
        <v>1.51</v>
      </c>
      <c r="G1190" s="11">
        <v>1.08</v>
      </c>
      <c r="H1190" s="22">
        <v>1.29</v>
      </c>
      <c r="I1190" s="80"/>
      <c r="J1190" s="11">
        <v>0.11</v>
      </c>
      <c r="K1190" s="22">
        <v>0.32</v>
      </c>
      <c r="L1190" s="81"/>
      <c r="M1190" s="22">
        <v>0.72419754812093984</v>
      </c>
      <c r="N1190" s="22">
        <v>0.86325406062286769</v>
      </c>
      <c r="P1190" s="22">
        <v>0.8249386982799719</v>
      </c>
      <c r="Q1190" s="22">
        <v>1.029562413524457</v>
      </c>
      <c r="S1190" s="22">
        <v>0.72480293941633234</v>
      </c>
      <c r="T1190" s="22">
        <v>0.86691317866144468</v>
      </c>
      <c r="V1190" s="22">
        <v>0.82372782299992386</v>
      </c>
      <c r="W1190" s="22">
        <v>0.92863130454164433</v>
      </c>
    </row>
    <row r="1191" spans="1:23" x14ac:dyDescent="0.35">
      <c r="A1191" s="11">
        <v>0.11</v>
      </c>
      <c r="B1191" s="24">
        <v>0.22</v>
      </c>
      <c r="D1191" s="22">
        <v>0.64500000000000002</v>
      </c>
      <c r="E1191" s="22">
        <v>1.51</v>
      </c>
      <c r="G1191" s="11">
        <v>3.23</v>
      </c>
      <c r="H1191" s="22">
        <v>0.54</v>
      </c>
      <c r="I1191" s="80"/>
      <c r="J1191" s="11">
        <v>1.29</v>
      </c>
      <c r="K1191" s="22">
        <v>1.29</v>
      </c>
      <c r="L1191" s="81"/>
      <c r="M1191" s="22">
        <v>0.73175702148337141</v>
      </c>
      <c r="N1191" s="22">
        <v>1.2261210283664279</v>
      </c>
      <c r="P1191" s="22">
        <v>1.4279681114014144</v>
      </c>
      <c r="Q1191" s="22">
        <v>0.96259914735097152</v>
      </c>
      <c r="S1191" s="22">
        <v>0.91272235320320727</v>
      </c>
      <c r="T1191" s="22">
        <v>1.1034921156282365</v>
      </c>
      <c r="V1191" s="22">
        <v>0.84795511191168627</v>
      </c>
      <c r="W1191" s="22">
        <v>1.0800517494512523</v>
      </c>
    </row>
    <row r="1192" spans="1:23" x14ac:dyDescent="0.35">
      <c r="A1192" s="11">
        <v>0.11</v>
      </c>
      <c r="B1192" s="24">
        <v>2.2599999999999998</v>
      </c>
      <c r="D1192" s="22">
        <v>0.43</v>
      </c>
      <c r="E1192" s="22">
        <v>0.32</v>
      </c>
      <c r="G1192" s="11">
        <v>2.15</v>
      </c>
      <c r="H1192" s="22">
        <v>2.8</v>
      </c>
      <c r="I1192" s="80"/>
      <c r="J1192" s="11">
        <v>0.65</v>
      </c>
      <c r="K1192" s="22">
        <v>2.4700000000000002</v>
      </c>
      <c r="L1192" s="81"/>
      <c r="M1192" s="22">
        <v>0.65767418253154253</v>
      </c>
      <c r="N1192" s="22">
        <v>1.1189273937082145</v>
      </c>
      <c r="P1192" s="22">
        <v>0.68993211325278325</v>
      </c>
      <c r="Q1192" s="22">
        <v>0.98060002535459667</v>
      </c>
      <c r="S1192" s="22">
        <v>0.94774092218624351</v>
      </c>
      <c r="T1192" s="22">
        <v>1.4290426493716957</v>
      </c>
      <c r="V1192" s="22">
        <v>0.81161417854404261</v>
      </c>
      <c r="W1192" s="22">
        <v>1.3155408253746748</v>
      </c>
    </row>
    <row r="1193" spans="1:23" x14ac:dyDescent="0.35">
      <c r="A1193" s="11">
        <v>3.01</v>
      </c>
      <c r="B1193" s="24">
        <v>0.11</v>
      </c>
      <c r="D1193" s="22">
        <v>0.32300000000000001</v>
      </c>
      <c r="E1193" s="22">
        <v>6.56</v>
      </c>
      <c r="G1193" s="11">
        <v>1.08</v>
      </c>
      <c r="H1193" s="22">
        <v>1.29</v>
      </c>
      <c r="I1193" s="80"/>
      <c r="J1193" s="11">
        <v>0.11</v>
      </c>
      <c r="K1193" s="22">
        <v>0.75</v>
      </c>
      <c r="L1193" s="81"/>
      <c r="M1193" s="22">
        <v>0.82398259650503591</v>
      </c>
      <c r="N1193" s="22">
        <v>0.79569504718281725</v>
      </c>
      <c r="P1193" s="22">
        <v>1.3079742586292491</v>
      </c>
      <c r="Q1193" s="22">
        <v>0.76458948931109483</v>
      </c>
      <c r="S1193" s="22">
        <v>0.82456514175172646</v>
      </c>
      <c r="T1193" s="22">
        <v>1.0501498768284949</v>
      </c>
      <c r="V1193" s="22">
        <v>0.6299095117058241</v>
      </c>
      <c r="W1193" s="22">
        <v>1.1663008348717652</v>
      </c>
    </row>
    <row r="1194" spans="1:23" x14ac:dyDescent="0.35">
      <c r="A1194" s="11">
        <v>0.32</v>
      </c>
      <c r="B1194" s="24">
        <v>0.22</v>
      </c>
      <c r="D1194" s="22">
        <v>0.64500000000000002</v>
      </c>
      <c r="E1194" s="22">
        <v>0.75</v>
      </c>
      <c r="G1194" s="11">
        <v>0.97</v>
      </c>
      <c r="H1194" s="22">
        <v>0.65</v>
      </c>
      <c r="I1194" s="80"/>
      <c r="J1194" s="11">
        <v>0.65</v>
      </c>
      <c r="K1194" s="22">
        <v>1.29</v>
      </c>
      <c r="L1194" s="81"/>
      <c r="M1194" s="22">
        <v>1.0507667973779815</v>
      </c>
      <c r="N1194" s="22">
        <v>1.0701347728904003</v>
      </c>
      <c r="P1194" s="22">
        <v>0.89993035604307425</v>
      </c>
      <c r="Q1194" s="22">
        <v>0.94459826934734636</v>
      </c>
      <c r="S1194" s="22">
        <v>1.1083784275793576</v>
      </c>
      <c r="T1194" s="22">
        <v>0.89236272007353501</v>
      </c>
      <c r="V1194" s="22">
        <v>0.81573281765904226</v>
      </c>
      <c r="W1194" s="22">
        <v>1.2072449231753231</v>
      </c>
    </row>
    <row r="1195" spans="1:23" x14ac:dyDescent="0.35">
      <c r="A1195" s="11">
        <v>0.75</v>
      </c>
      <c r="B1195" s="24">
        <v>0.22</v>
      </c>
      <c r="D1195" s="22">
        <v>0.215</v>
      </c>
      <c r="E1195" s="22">
        <v>0.75</v>
      </c>
      <c r="G1195" s="11">
        <v>2.37</v>
      </c>
      <c r="H1195" s="22">
        <v>0.54</v>
      </c>
      <c r="I1195" s="80"/>
      <c r="J1195" s="11">
        <v>0.11</v>
      </c>
      <c r="K1195" s="22">
        <v>0.22</v>
      </c>
      <c r="L1195" s="81"/>
      <c r="M1195" s="22">
        <v>0.86177996331719353</v>
      </c>
      <c r="N1195" s="22">
        <v>0.7806819330850282</v>
      </c>
      <c r="P1195" s="22">
        <v>0.99594703931441086</v>
      </c>
      <c r="Q1195" s="22">
        <v>1.208491140880491</v>
      </c>
      <c r="S1195" s="22">
        <v>1.2484527035115027</v>
      </c>
      <c r="T1195" s="22">
        <v>0.82660110506469364</v>
      </c>
      <c r="V1195" s="22">
        <v>0.67836408952934901</v>
      </c>
      <c r="W1195" s="22">
        <v>1.0659999321636409</v>
      </c>
    </row>
    <row r="1196" spans="1:23" x14ac:dyDescent="0.35">
      <c r="A1196" s="11">
        <v>0.43</v>
      </c>
      <c r="B1196" s="24">
        <v>0.97</v>
      </c>
      <c r="D1196" s="22">
        <v>0.215</v>
      </c>
      <c r="E1196" s="22">
        <v>0.32</v>
      </c>
      <c r="G1196" s="11">
        <v>0.54</v>
      </c>
      <c r="H1196" s="22">
        <v>0.75</v>
      </c>
      <c r="I1196" s="80"/>
      <c r="J1196" s="11">
        <v>0.43</v>
      </c>
      <c r="K1196" s="22">
        <v>0.22</v>
      </c>
      <c r="L1196" s="81"/>
      <c r="M1196" s="22">
        <v>0.76350680960558381</v>
      </c>
      <c r="N1196" s="22">
        <v>1.1135226726330105</v>
      </c>
      <c r="P1196" s="22">
        <v>0.52792421122015687</v>
      </c>
      <c r="Q1196" s="22">
        <v>1.3524981649094923</v>
      </c>
      <c r="S1196" s="22">
        <v>0.81438532518689033</v>
      </c>
      <c r="T1196" s="22">
        <v>0.92778848171916473</v>
      </c>
      <c r="V1196" s="22">
        <v>0.66625044507346776</v>
      </c>
      <c r="W1196" s="22">
        <v>0.9933181186070289</v>
      </c>
    </row>
    <row r="1197" spans="1:23" x14ac:dyDescent="0.35">
      <c r="A1197" s="11">
        <v>0.11</v>
      </c>
      <c r="B1197" s="24">
        <v>1.61</v>
      </c>
      <c r="D1197" s="22">
        <v>0.215</v>
      </c>
      <c r="E1197" s="22">
        <v>2.37</v>
      </c>
      <c r="G1197" s="11">
        <v>0.11</v>
      </c>
      <c r="H1197" s="22">
        <v>3.12</v>
      </c>
      <c r="I1197" s="80"/>
      <c r="J1197" s="11">
        <v>0.22</v>
      </c>
      <c r="K1197" s="22">
        <v>0.32</v>
      </c>
      <c r="L1197" s="81"/>
      <c r="M1197" s="22">
        <v>0.90471777201580472</v>
      </c>
      <c r="N1197" s="22">
        <v>0.76942209751168644</v>
      </c>
      <c r="P1197" s="22">
        <v>0.9059426492962851</v>
      </c>
      <c r="Q1197" s="22">
        <v>0.91939704014227108</v>
      </c>
      <c r="S1197" s="22">
        <v>1.0383412896132851</v>
      </c>
      <c r="T1197" s="22">
        <v>0.86569160067366446</v>
      </c>
      <c r="V1197" s="22">
        <v>0.6299095117058241</v>
      </c>
      <c r="W1197" s="22">
        <v>0.66213132150073406</v>
      </c>
    </row>
    <row r="1198" spans="1:23" x14ac:dyDescent="0.35">
      <c r="A1198" s="11">
        <v>0.32</v>
      </c>
      <c r="B1198" s="24">
        <v>0.86</v>
      </c>
      <c r="D1198" s="22">
        <v>0.43</v>
      </c>
      <c r="E1198" s="22">
        <v>3.23</v>
      </c>
      <c r="G1198" s="11">
        <v>1.83</v>
      </c>
      <c r="H1198" s="22">
        <v>2.15</v>
      </c>
      <c r="I1198" s="80"/>
      <c r="J1198" s="11">
        <v>0.11</v>
      </c>
      <c r="K1198" s="22">
        <v>0.11</v>
      </c>
      <c r="L1198" s="81"/>
      <c r="M1198" s="22">
        <v>0.33639656462820278</v>
      </c>
      <c r="N1198" s="22">
        <v>0.96083930225849623</v>
      </c>
      <c r="P1198" s="22">
        <v>1.1939566973542874</v>
      </c>
      <c r="Q1198" s="22">
        <v>0.65910434420985142</v>
      </c>
      <c r="S1198" s="22">
        <v>1.3150287038455311</v>
      </c>
      <c r="T1198" s="22">
        <v>1.4526598238021153</v>
      </c>
      <c r="V1198" s="22">
        <v>0.75104595626463644</v>
      </c>
      <c r="W1198" s="22">
        <v>0.79949994912273059</v>
      </c>
    </row>
    <row r="1199" spans="1:23" x14ac:dyDescent="0.35">
      <c r="A1199" s="11">
        <v>0.22</v>
      </c>
      <c r="B1199" s="24">
        <v>0.11</v>
      </c>
      <c r="D1199" s="22">
        <v>0.32300000000000001</v>
      </c>
      <c r="E1199" s="22">
        <v>0.86</v>
      </c>
      <c r="G1199" s="11">
        <v>2.37</v>
      </c>
      <c r="H1199" s="22">
        <v>0.65</v>
      </c>
      <c r="I1199" s="80"/>
      <c r="J1199" s="11">
        <v>0.32</v>
      </c>
      <c r="K1199" s="22">
        <v>2.37</v>
      </c>
      <c r="L1199" s="81"/>
      <c r="M1199" s="22">
        <v>0.74082838951828922</v>
      </c>
      <c r="N1199" s="22">
        <v>0.77903049053427142</v>
      </c>
      <c r="P1199" s="22">
        <v>0.74393474726365871</v>
      </c>
      <c r="Q1199" s="22">
        <v>0.88447533681523827</v>
      </c>
      <c r="S1199" s="22">
        <v>1.1568343544279778</v>
      </c>
      <c r="T1199" s="22">
        <v>0.78038473786033757</v>
      </c>
      <c r="V1199" s="22">
        <v>0.6379045170467057</v>
      </c>
      <c r="W1199" s="22">
        <v>1.3269276428318775</v>
      </c>
    </row>
    <row r="1200" spans="1:23" x14ac:dyDescent="0.35">
      <c r="A1200" s="11">
        <v>0.11</v>
      </c>
      <c r="B1200" s="24">
        <v>0.43</v>
      </c>
      <c r="D1200" s="22">
        <v>0.215</v>
      </c>
      <c r="E1200" s="22">
        <v>3.87</v>
      </c>
      <c r="G1200" s="11">
        <v>1.08</v>
      </c>
      <c r="H1200" s="22">
        <v>3.12</v>
      </c>
      <c r="I1200" s="80"/>
      <c r="J1200" s="11">
        <v>0.11</v>
      </c>
      <c r="K1200" s="22">
        <v>0.11</v>
      </c>
      <c r="L1200" s="81"/>
      <c r="M1200" s="22">
        <v>0.67279312925640555</v>
      </c>
      <c r="N1200" s="22">
        <v>0.81671340691972183</v>
      </c>
      <c r="P1200" s="22">
        <v>1.0499496733252862</v>
      </c>
      <c r="Q1200" s="22">
        <v>0.49457631925671752</v>
      </c>
      <c r="S1200" s="22">
        <v>1.0098378032317439</v>
      </c>
      <c r="T1200" s="22">
        <v>1.0369161152942081</v>
      </c>
      <c r="V1200" s="22">
        <v>0.67836408952934901</v>
      </c>
      <c r="W1200" s="22">
        <v>0.72681813556611874</v>
      </c>
    </row>
    <row r="1201" spans="1:23" x14ac:dyDescent="0.35">
      <c r="A1201" s="11">
        <v>0.22</v>
      </c>
      <c r="B1201" s="24">
        <v>2.69</v>
      </c>
      <c r="D1201" s="22">
        <v>0.43</v>
      </c>
      <c r="E1201" s="22">
        <v>0.43</v>
      </c>
      <c r="G1201" s="11">
        <v>0.22</v>
      </c>
      <c r="H1201" s="22">
        <v>0.54</v>
      </c>
      <c r="I1201" s="80"/>
      <c r="J1201" s="11">
        <v>0.11</v>
      </c>
      <c r="K1201" s="22">
        <v>0.43</v>
      </c>
      <c r="L1201" s="81"/>
      <c r="M1201" s="22">
        <v>1.1603791611332388</v>
      </c>
      <c r="N1201" s="22">
        <v>0.70561636259608318</v>
      </c>
      <c r="P1201" s="22">
        <v>0.93294396630172283</v>
      </c>
      <c r="Q1201" s="22">
        <v>0.86539440613139562</v>
      </c>
      <c r="S1201" s="22">
        <v>0.71258715953852902</v>
      </c>
      <c r="T1201" s="22">
        <v>0.66372404002731566</v>
      </c>
      <c r="V1201" s="22">
        <v>0.6299095117058241</v>
      </c>
      <c r="W1201" s="22">
        <v>0.98120448301426022</v>
      </c>
    </row>
    <row r="1202" spans="1:23" x14ac:dyDescent="0.35">
      <c r="A1202" s="11">
        <v>0.11</v>
      </c>
      <c r="B1202" s="24">
        <v>0.22</v>
      </c>
      <c r="D1202" s="22">
        <v>1.075</v>
      </c>
      <c r="E1202" s="22">
        <v>0.97</v>
      </c>
      <c r="G1202" s="11">
        <v>0.75</v>
      </c>
      <c r="H1202" s="22">
        <v>0.65</v>
      </c>
      <c r="I1202" s="80"/>
      <c r="J1202" s="11">
        <v>2.37</v>
      </c>
      <c r="K1202" s="22">
        <v>1.51</v>
      </c>
      <c r="L1202" s="81"/>
      <c r="M1202" s="22">
        <v>0.85966331077571267</v>
      </c>
      <c r="N1202" s="22">
        <v>0.80064937483508758</v>
      </c>
      <c r="P1202" s="22">
        <v>0.85194001528540964</v>
      </c>
      <c r="Q1202" s="22">
        <v>0.84703351056769804</v>
      </c>
      <c r="S1202" s="22">
        <v>0.91027919722764661</v>
      </c>
      <c r="T1202" s="22">
        <v>0.6718678932791845</v>
      </c>
      <c r="V1202" s="22">
        <v>1.2048230775819473</v>
      </c>
      <c r="W1202" s="22">
        <v>1.1040367479249342</v>
      </c>
    </row>
    <row r="1203" spans="1:23" x14ac:dyDescent="0.35">
      <c r="A1203" s="11">
        <v>0.86</v>
      </c>
      <c r="B1203" s="24">
        <v>0.22</v>
      </c>
      <c r="D1203" s="22">
        <v>0.32300000000000001</v>
      </c>
      <c r="E1203" s="22">
        <v>1.18</v>
      </c>
      <c r="G1203" s="11">
        <v>1.61</v>
      </c>
      <c r="H1203" s="22">
        <v>0.54</v>
      </c>
      <c r="I1203" s="80"/>
      <c r="J1203" s="11">
        <v>1.4</v>
      </c>
      <c r="K1203" s="22">
        <v>0.32</v>
      </c>
      <c r="L1203" s="81"/>
      <c r="M1203" s="22">
        <v>0.74838786288072079</v>
      </c>
      <c r="N1203" s="22">
        <v>0.9157999599651292</v>
      </c>
      <c r="P1203" s="22">
        <v>0.59992772323465748</v>
      </c>
      <c r="Q1203" s="22">
        <v>0.63858334328571875</v>
      </c>
      <c r="S1203" s="22">
        <v>0.94468697721679273</v>
      </c>
      <c r="T1203" s="22">
        <v>0.85103266482030027</v>
      </c>
      <c r="V1203" s="22">
        <v>1.0286906871934343</v>
      </c>
      <c r="W1203" s="22">
        <v>1.0255403892837935</v>
      </c>
    </row>
    <row r="1204" spans="1:23" x14ac:dyDescent="0.35">
      <c r="A1204" s="11">
        <v>0.11</v>
      </c>
      <c r="B1204" s="24">
        <v>3.01</v>
      </c>
      <c r="D1204" s="22">
        <v>0.53800000000000003</v>
      </c>
      <c r="E1204" s="22">
        <v>0.43</v>
      </c>
      <c r="G1204" s="11">
        <v>0.54</v>
      </c>
      <c r="H1204" s="22">
        <v>0.54</v>
      </c>
      <c r="I1204" s="80"/>
      <c r="J1204" s="11">
        <v>0.22</v>
      </c>
      <c r="K1204" s="22">
        <v>0.32</v>
      </c>
      <c r="L1204" s="81"/>
      <c r="M1204" s="22">
        <v>0.77106628296801527</v>
      </c>
      <c r="N1204" s="22">
        <v>0.68309669144939966</v>
      </c>
      <c r="P1204" s="22">
        <v>1.615177242639116</v>
      </c>
      <c r="Q1204" s="22">
        <v>0.99860090335822183</v>
      </c>
      <c r="S1204" s="22">
        <v>0.85103266482030027</v>
      </c>
      <c r="T1204" s="22">
        <v>0.89989578433151385</v>
      </c>
      <c r="V1204" s="22">
        <v>0.79950053408816135</v>
      </c>
      <c r="W1204" s="22">
        <v>0.79150494963150331</v>
      </c>
    </row>
    <row r="1205" spans="1:23" x14ac:dyDescent="0.35">
      <c r="A1205" s="11">
        <v>0.75</v>
      </c>
      <c r="B1205" s="24">
        <v>0.54</v>
      </c>
      <c r="D1205" s="22">
        <v>0.215</v>
      </c>
      <c r="E1205" s="22">
        <v>3.44</v>
      </c>
      <c r="G1205" s="11">
        <v>0.22</v>
      </c>
      <c r="H1205" s="22">
        <v>2.69</v>
      </c>
      <c r="I1205" s="80"/>
      <c r="J1205" s="11">
        <v>0.86</v>
      </c>
      <c r="K1205" s="22">
        <v>0.22</v>
      </c>
      <c r="L1205" s="81"/>
      <c r="M1205" s="22">
        <v>0.71814996943099463</v>
      </c>
      <c r="N1205" s="22">
        <v>0.85950078209842051</v>
      </c>
      <c r="P1205" s="22">
        <v>0.86994089328903479</v>
      </c>
      <c r="Q1205" s="22">
        <v>1.0706044153727223</v>
      </c>
      <c r="S1205" s="22">
        <v>0.90600367427041539</v>
      </c>
      <c r="T1205" s="22">
        <v>0.9007101696567007</v>
      </c>
      <c r="V1205" s="22">
        <v>0.84189828968374569</v>
      </c>
      <c r="W1205" s="22">
        <v>0.77527267793719323</v>
      </c>
    </row>
    <row r="1206" spans="1:23" x14ac:dyDescent="0.35">
      <c r="A1206" s="11">
        <v>0.43</v>
      </c>
      <c r="B1206" s="24">
        <v>0.43</v>
      </c>
      <c r="D1206" s="22">
        <v>2.6880000000000002</v>
      </c>
      <c r="E1206" s="22">
        <v>0.32</v>
      </c>
      <c r="G1206" s="11">
        <v>1.61</v>
      </c>
      <c r="H1206" s="22">
        <v>0.32</v>
      </c>
      <c r="I1206" s="80"/>
      <c r="J1206" s="11">
        <v>1.51</v>
      </c>
      <c r="K1206" s="22">
        <v>0.97</v>
      </c>
      <c r="L1206" s="81"/>
      <c r="M1206" s="22">
        <v>0.80130417641774143</v>
      </c>
      <c r="N1206" s="22">
        <v>0.7806819330850282</v>
      </c>
      <c r="P1206" s="22">
        <v>1.1068324478167417</v>
      </c>
      <c r="Q1206" s="22">
        <v>1.3323371815454323</v>
      </c>
      <c r="S1206" s="22">
        <v>0.74373739822692753</v>
      </c>
      <c r="T1206" s="22">
        <v>0.70586848060573715</v>
      </c>
      <c r="V1206" s="22">
        <v>1.1595180473169515</v>
      </c>
      <c r="W1206" s="22">
        <v>0.96376084776067339</v>
      </c>
    </row>
    <row r="1207" spans="1:23" x14ac:dyDescent="0.35">
      <c r="A1207" s="11">
        <v>0.11</v>
      </c>
      <c r="B1207" s="24">
        <v>0.11</v>
      </c>
      <c r="D1207" s="22">
        <v>0.53800000000000003</v>
      </c>
      <c r="E1207" s="22">
        <v>0.75</v>
      </c>
      <c r="G1207" s="11">
        <v>0.11</v>
      </c>
      <c r="H1207" s="22">
        <v>1.83</v>
      </c>
      <c r="I1207" s="80"/>
      <c r="J1207" s="11">
        <v>0.22</v>
      </c>
      <c r="K1207" s="22">
        <v>0.65</v>
      </c>
      <c r="L1207" s="81"/>
      <c r="M1207" s="22">
        <v>0.96156501170128972</v>
      </c>
      <c r="N1207" s="22">
        <v>0.67934341292495237</v>
      </c>
      <c r="P1207" s="22">
        <v>1.2479593313651629</v>
      </c>
      <c r="Q1207" s="22">
        <v>1.2617737397712216</v>
      </c>
      <c r="S1207" s="22">
        <v>0.71258715953852902</v>
      </c>
      <c r="T1207" s="22">
        <v>0.71136558155074858</v>
      </c>
      <c r="V1207" s="22">
        <v>0.66625044507346776</v>
      </c>
      <c r="W1207" s="22">
        <v>0.76315904234442467</v>
      </c>
    </row>
    <row r="1208" spans="1:23" x14ac:dyDescent="0.35">
      <c r="A1208" s="11">
        <v>0.22</v>
      </c>
      <c r="B1208" s="24">
        <v>0.11</v>
      </c>
      <c r="D1208" s="22">
        <v>0.32300000000000001</v>
      </c>
      <c r="E1208" s="22">
        <v>0.22</v>
      </c>
      <c r="G1208" s="11">
        <v>0.22</v>
      </c>
      <c r="H1208" s="22">
        <v>2.58</v>
      </c>
      <c r="I1208" s="80"/>
      <c r="J1208" s="11">
        <v>3.76</v>
      </c>
      <c r="K1208" s="22">
        <v>0.75</v>
      </c>
      <c r="L1208" s="81"/>
      <c r="M1208" s="22">
        <v>0.92225575021664574</v>
      </c>
      <c r="N1208" s="22">
        <v>0.74690242636500292</v>
      </c>
      <c r="P1208" s="22">
        <v>1.8599891834884181</v>
      </c>
      <c r="Q1208" s="22">
        <v>0.66270451981057654</v>
      </c>
      <c r="S1208" s="22">
        <v>0.6718678932791845</v>
      </c>
      <c r="T1208" s="22">
        <v>1.005358683943216</v>
      </c>
      <c r="V1208" s="22">
        <v>0.92330198042726752</v>
      </c>
      <c r="W1208" s="22">
        <v>0.77527267793719323</v>
      </c>
    </row>
    <row r="1209" spans="1:23" x14ac:dyDescent="0.35">
      <c r="A1209" s="11">
        <v>0.22</v>
      </c>
      <c r="B1209" s="24">
        <v>1.4</v>
      </c>
      <c r="D1209" s="22">
        <v>0.86</v>
      </c>
      <c r="E1209" s="22">
        <v>0.22</v>
      </c>
      <c r="G1209" s="11">
        <v>0.86</v>
      </c>
      <c r="H1209" s="22">
        <v>0.75</v>
      </c>
      <c r="I1209" s="80"/>
      <c r="J1209" s="11">
        <v>2.15</v>
      </c>
      <c r="K1209" s="22">
        <v>0.32</v>
      </c>
      <c r="L1209" s="81"/>
      <c r="M1209" s="22">
        <v>0.9524936436663719</v>
      </c>
      <c r="N1209" s="22">
        <v>0.9157999599651292</v>
      </c>
      <c r="P1209" s="22">
        <v>1.4279681114014144</v>
      </c>
      <c r="Q1209" s="22">
        <v>1.3708590604731901</v>
      </c>
      <c r="S1209" s="22">
        <v>0.70240734297369289</v>
      </c>
      <c r="T1209" s="22">
        <v>0.8084810315792853</v>
      </c>
      <c r="V1209" s="22">
        <v>0.96909155647049861</v>
      </c>
      <c r="W1209" s="22">
        <v>0.70259086438058138</v>
      </c>
    </row>
    <row r="1210" spans="1:23" x14ac:dyDescent="0.35">
      <c r="A1210" s="11">
        <v>0.11</v>
      </c>
      <c r="B1210" s="24">
        <v>0.11</v>
      </c>
      <c r="D1210" s="22">
        <v>0.32300000000000001</v>
      </c>
      <c r="E1210" s="22">
        <v>0.86</v>
      </c>
      <c r="G1210" s="11">
        <v>3.01</v>
      </c>
      <c r="H1210" s="22">
        <v>0.11</v>
      </c>
      <c r="I1210" s="80"/>
      <c r="J1210" s="11">
        <v>0.43</v>
      </c>
      <c r="K1210" s="22">
        <v>0.32</v>
      </c>
      <c r="L1210" s="81"/>
      <c r="M1210" s="22">
        <v>0.81642312314260446</v>
      </c>
      <c r="N1210" s="22">
        <v>1.0208917586496522</v>
      </c>
      <c r="P1210" s="22">
        <v>1.0199602105712469</v>
      </c>
      <c r="Q1210" s="22">
        <v>0.92047709282248857</v>
      </c>
      <c r="S1210" s="22">
        <v>0.81519971051207718</v>
      </c>
      <c r="T1210" s="22">
        <v>0.75330642579787355</v>
      </c>
      <c r="V1210" s="22">
        <v>0.65413680061758661</v>
      </c>
      <c r="W1210" s="22">
        <v>1.1386817457202527</v>
      </c>
    </row>
    <row r="1211" spans="1:23" x14ac:dyDescent="0.35">
      <c r="A1211" s="11">
        <v>0.43</v>
      </c>
      <c r="B1211" s="24">
        <v>1.08</v>
      </c>
      <c r="D1211" s="22">
        <v>0.53800000000000003</v>
      </c>
      <c r="E1211" s="22">
        <v>0.54</v>
      </c>
      <c r="G1211" s="11">
        <v>1.61</v>
      </c>
      <c r="H1211" s="22">
        <v>1.08</v>
      </c>
      <c r="I1211" s="80"/>
      <c r="J1211" s="11">
        <v>0.43</v>
      </c>
      <c r="K1211" s="22">
        <v>0.65</v>
      </c>
      <c r="L1211" s="81"/>
      <c r="M1211" s="22">
        <v>1.3796038886437527</v>
      </c>
      <c r="N1211" s="22">
        <v>0.91399838627339458</v>
      </c>
      <c r="P1211" s="22">
        <v>0.72953404486075857</v>
      </c>
      <c r="Q1211" s="22">
        <v>0.98060002535459667</v>
      </c>
      <c r="S1211" s="22">
        <v>0.86589519700496109</v>
      </c>
      <c r="T1211" s="22">
        <v>0.63725651695874164</v>
      </c>
      <c r="V1211" s="22">
        <v>0.78133006740433952</v>
      </c>
      <c r="W1211" s="22">
        <v>0.77527267793719323</v>
      </c>
    </row>
    <row r="1212" spans="1:23" x14ac:dyDescent="0.35">
      <c r="A1212" s="11">
        <v>0.43</v>
      </c>
      <c r="B1212" s="24">
        <v>2.37</v>
      </c>
      <c r="D1212" s="22">
        <v>0.53800000000000003</v>
      </c>
      <c r="E1212" s="22">
        <v>0.43</v>
      </c>
      <c r="G1212" s="11">
        <v>2.04</v>
      </c>
      <c r="H1212" s="22">
        <v>1.72</v>
      </c>
      <c r="I1212" s="80"/>
      <c r="J1212" s="11">
        <v>1.94</v>
      </c>
      <c r="K1212" s="22">
        <v>0.32</v>
      </c>
      <c r="L1212" s="81"/>
      <c r="M1212" s="22">
        <v>0</v>
      </c>
      <c r="N1212" s="22">
        <v>1.2064538488983243</v>
      </c>
      <c r="P1212" s="22">
        <v>0.70793299125640841</v>
      </c>
      <c r="Q1212" s="22">
        <v>0.92047709282248857</v>
      </c>
      <c r="S1212" s="22">
        <v>0.79728323335796547</v>
      </c>
      <c r="T1212" s="22">
        <v>0.77753438922218343</v>
      </c>
      <c r="V1212" s="22">
        <v>1.118573929056073</v>
      </c>
      <c r="W1212" s="22">
        <v>0.98532311911580162</v>
      </c>
    </row>
    <row r="1213" spans="1:23" x14ac:dyDescent="0.35">
      <c r="A1213" s="11">
        <v>2.15</v>
      </c>
      <c r="B1213" s="24">
        <v>0.43</v>
      </c>
      <c r="D1213" s="22">
        <v>0.64500000000000002</v>
      </c>
      <c r="E1213" s="22">
        <v>0.43</v>
      </c>
      <c r="G1213" s="11">
        <v>0.97</v>
      </c>
      <c r="H1213" s="22">
        <v>0.43</v>
      </c>
      <c r="I1213" s="80"/>
      <c r="J1213" s="11">
        <v>1.29</v>
      </c>
      <c r="K1213" s="22">
        <v>0.54</v>
      </c>
      <c r="L1213" s="81"/>
      <c r="M1213" s="22">
        <v>1.9994807043631377</v>
      </c>
      <c r="N1213" s="22">
        <v>1.1184770002852809</v>
      </c>
      <c r="P1213" s="22">
        <v>0.76794791852049471</v>
      </c>
      <c r="Q1213" s="22">
        <v>0.76818966491181995</v>
      </c>
      <c r="S1213" s="22">
        <v>0.84370319689361828</v>
      </c>
      <c r="T1213" s="22">
        <v>0.79911560033963613</v>
      </c>
      <c r="V1213" s="22">
        <v>0.95697791201461735</v>
      </c>
      <c r="W1213" s="22">
        <v>0.93032721352463188</v>
      </c>
    </row>
    <row r="1214" spans="1:23" x14ac:dyDescent="0.35">
      <c r="A1214" s="11">
        <v>0.75</v>
      </c>
      <c r="B1214" s="24">
        <v>0.54</v>
      </c>
      <c r="D1214" s="22">
        <v>0.32300000000000001</v>
      </c>
      <c r="E1214" s="22">
        <v>6.13</v>
      </c>
      <c r="G1214" s="11">
        <v>2.37</v>
      </c>
      <c r="H1214" s="22">
        <v>1.18</v>
      </c>
      <c r="I1214" s="80"/>
      <c r="J1214" s="11">
        <v>0.11</v>
      </c>
      <c r="K1214" s="22">
        <v>0.22</v>
      </c>
      <c r="L1214" s="81"/>
      <c r="M1214" s="22">
        <v>1.6026083528354829</v>
      </c>
      <c r="N1214" s="22">
        <v>0.61944108767477424</v>
      </c>
      <c r="P1214" s="22">
        <v>0.71992157600682272</v>
      </c>
      <c r="Q1214" s="22">
        <v>0.60258158727846844</v>
      </c>
      <c r="S1214" s="22">
        <v>0.87729659155757767</v>
      </c>
      <c r="T1214" s="22">
        <v>1.103084922965643</v>
      </c>
      <c r="V1214" s="22">
        <v>0.60568222279406159</v>
      </c>
      <c r="W1214" s="22">
        <v>0.86006812708657376</v>
      </c>
    </row>
    <row r="1215" spans="1:23" x14ac:dyDescent="0.35">
      <c r="A1215" s="11">
        <v>0.22</v>
      </c>
      <c r="B1215" s="24">
        <v>0.22</v>
      </c>
      <c r="D1215" s="22">
        <v>0.215</v>
      </c>
      <c r="E1215" s="22">
        <v>0.75</v>
      </c>
      <c r="G1215" s="11">
        <v>0.22</v>
      </c>
      <c r="H1215" s="22">
        <v>3.12</v>
      </c>
      <c r="I1215" s="80"/>
      <c r="J1215" s="11">
        <v>0.65</v>
      </c>
      <c r="K1215" s="22">
        <v>1.29</v>
      </c>
      <c r="L1215" s="81"/>
      <c r="M1215" s="22">
        <v>0.17764762401714079</v>
      </c>
      <c r="N1215" s="22">
        <v>0.99086553045407422</v>
      </c>
      <c r="P1215" s="22">
        <v>0.86994089328903479</v>
      </c>
      <c r="Q1215" s="22">
        <v>1.0796048543745349</v>
      </c>
      <c r="S1215" s="22">
        <v>0.75330642579787355</v>
      </c>
      <c r="T1215" s="22">
        <v>1.4504202641578514</v>
      </c>
      <c r="V1215" s="22">
        <v>0.96909155647049861</v>
      </c>
      <c r="W1215" s="22">
        <v>1.0701185682651821</v>
      </c>
    </row>
    <row r="1216" spans="1:23" x14ac:dyDescent="0.35">
      <c r="A1216" s="11">
        <v>0.54</v>
      </c>
      <c r="B1216" s="24">
        <v>0.32</v>
      </c>
      <c r="D1216" s="22">
        <v>0.32300000000000001</v>
      </c>
      <c r="E1216" s="22">
        <v>0.65</v>
      </c>
      <c r="G1216" s="11">
        <v>3.44</v>
      </c>
      <c r="H1216" s="22">
        <v>0.11</v>
      </c>
      <c r="I1216" s="80"/>
      <c r="J1216" s="11">
        <v>1.72</v>
      </c>
      <c r="K1216" s="22">
        <v>1.18</v>
      </c>
      <c r="L1216" s="81"/>
      <c r="M1216" s="22">
        <v>1.2303798844693545</v>
      </c>
      <c r="N1216" s="22">
        <v>0.84073438947618417</v>
      </c>
      <c r="P1216" s="22">
        <v>0.97193386805757487</v>
      </c>
      <c r="Q1216" s="22">
        <v>0.1165578811805893</v>
      </c>
      <c r="S1216" s="22">
        <v>1.0065802619309963</v>
      </c>
      <c r="T1216" s="22">
        <v>0.81438532518689033</v>
      </c>
      <c r="V1216" s="22">
        <v>0.93420426043756066</v>
      </c>
      <c r="W1216" s="22">
        <v>0.90973403301692513</v>
      </c>
    </row>
    <row r="1217" spans="1:23" x14ac:dyDescent="0.35">
      <c r="A1217" s="11">
        <v>0.75</v>
      </c>
      <c r="B1217" s="24">
        <v>0.11</v>
      </c>
      <c r="D1217" s="22">
        <v>0.86</v>
      </c>
      <c r="E1217" s="22">
        <v>0.22</v>
      </c>
      <c r="G1217" s="11">
        <v>0.32</v>
      </c>
      <c r="H1217" s="22">
        <v>0.43</v>
      </c>
      <c r="I1217" s="80"/>
      <c r="J1217" s="11">
        <v>0.75</v>
      </c>
      <c r="K1217" s="22">
        <v>5.38</v>
      </c>
      <c r="L1217" s="81"/>
      <c r="M1217" s="22">
        <v>1.0810046908277078</v>
      </c>
      <c r="N1217" s="22">
        <v>0.79569504718281725</v>
      </c>
      <c r="P1217" s="22">
        <v>0.73493430826184614</v>
      </c>
      <c r="Q1217" s="22">
        <v>0.63858334328571875</v>
      </c>
      <c r="S1217" s="22">
        <v>0.8891051787727875</v>
      </c>
      <c r="T1217" s="22">
        <v>0.66677798499676644</v>
      </c>
      <c r="V1217" s="22">
        <v>0.69556546465670044</v>
      </c>
      <c r="W1217" s="22">
        <v>1.2011881053789388</v>
      </c>
    </row>
    <row r="1218" spans="1:23" x14ac:dyDescent="0.35">
      <c r="A1218" s="11">
        <v>0.43</v>
      </c>
      <c r="B1218" s="24">
        <v>0.11</v>
      </c>
      <c r="D1218" s="22">
        <v>0.215</v>
      </c>
      <c r="E1218" s="22">
        <v>0.32</v>
      </c>
      <c r="G1218" s="11">
        <v>4.3</v>
      </c>
      <c r="H1218" s="22">
        <v>0.22</v>
      </c>
      <c r="I1218" s="80"/>
      <c r="J1218" s="11">
        <v>1.4</v>
      </c>
      <c r="K1218" s="22">
        <v>1.83</v>
      </c>
      <c r="L1218" s="81"/>
      <c r="M1218" s="22">
        <v>1.0772249541464918</v>
      </c>
      <c r="N1218" s="22">
        <v>0.81401104638211974</v>
      </c>
      <c r="P1218" s="22">
        <v>0.63592947924190779</v>
      </c>
      <c r="Q1218" s="22">
        <v>1.0767247138939551</v>
      </c>
      <c r="S1218" s="22">
        <v>0.99517886737838002</v>
      </c>
      <c r="T1218" s="22">
        <v>0.8042055086220542</v>
      </c>
      <c r="V1218" s="22">
        <v>0.95407063734520592</v>
      </c>
      <c r="W1218" s="22">
        <v>1.1229340194496535</v>
      </c>
    </row>
    <row r="1219" spans="1:23" x14ac:dyDescent="0.35">
      <c r="A1219" s="11">
        <v>0.22</v>
      </c>
      <c r="B1219" s="24">
        <v>0.32</v>
      </c>
      <c r="D1219" s="22">
        <v>2.7949999999999999</v>
      </c>
      <c r="E1219" s="22">
        <v>2.04</v>
      </c>
      <c r="G1219" s="11">
        <v>0.54</v>
      </c>
      <c r="H1219" s="22">
        <v>0.22</v>
      </c>
      <c r="I1219" s="80"/>
      <c r="J1219" s="11">
        <v>0.43</v>
      </c>
      <c r="K1219" s="22">
        <v>0.65</v>
      </c>
      <c r="L1219" s="81"/>
      <c r="M1219" s="22">
        <v>0.74082838951828922</v>
      </c>
      <c r="N1219" s="22">
        <v>0.70561636259608318</v>
      </c>
      <c r="P1219" s="22">
        <v>1.1053203740644371</v>
      </c>
      <c r="Q1219" s="22">
        <v>0.76098931371036971</v>
      </c>
      <c r="S1219" s="22">
        <v>0.88768000445371043</v>
      </c>
      <c r="T1219" s="22">
        <v>0.72276697610336516</v>
      </c>
      <c r="V1219" s="22">
        <v>0.58751175611023976</v>
      </c>
      <c r="W1219" s="22">
        <v>0.93274994064318562</v>
      </c>
    </row>
    <row r="1220" spans="1:23" x14ac:dyDescent="0.35">
      <c r="A1220" s="11">
        <v>0.22</v>
      </c>
      <c r="B1220" s="24">
        <v>0.43</v>
      </c>
      <c r="D1220" s="22">
        <v>0.86</v>
      </c>
      <c r="E1220" s="22">
        <v>0.32</v>
      </c>
      <c r="G1220" s="11">
        <v>2.8</v>
      </c>
      <c r="H1220" s="22">
        <v>2.04</v>
      </c>
      <c r="I1220" s="80"/>
      <c r="J1220" s="11">
        <v>0.11</v>
      </c>
      <c r="K1220" s="22">
        <v>1.94</v>
      </c>
      <c r="L1220" s="81"/>
      <c r="M1220" s="22">
        <v>0.77862575633044684</v>
      </c>
      <c r="N1220" s="22">
        <v>0.90078684586734026</v>
      </c>
      <c r="P1220" s="22">
        <v>1.0409492343234736</v>
      </c>
      <c r="Q1220" s="22">
        <v>0.84847358080798796</v>
      </c>
      <c r="S1220" s="22">
        <v>1.0108557848882276</v>
      </c>
      <c r="T1220" s="22">
        <v>1.0609404823872213</v>
      </c>
      <c r="V1220" s="22">
        <v>0.50877306714701176</v>
      </c>
      <c r="W1220" s="22">
        <v>0.94219857640554527</v>
      </c>
    </row>
    <row r="1221" spans="1:23" x14ac:dyDescent="0.35">
      <c r="A1221" s="11">
        <v>0.32</v>
      </c>
      <c r="B1221" s="24">
        <v>0.11</v>
      </c>
      <c r="D1221" s="22">
        <v>0.96799999999999997</v>
      </c>
      <c r="E1221" s="22">
        <v>0.32</v>
      </c>
      <c r="G1221" s="11">
        <v>1.51</v>
      </c>
      <c r="H1221" s="22">
        <v>0.54</v>
      </c>
      <c r="I1221" s="80"/>
      <c r="J1221" s="11">
        <v>1.29</v>
      </c>
      <c r="K1221" s="22">
        <v>0.75</v>
      </c>
      <c r="L1221" s="81"/>
      <c r="M1221" s="22">
        <v>0.79752443973652565</v>
      </c>
      <c r="N1221" s="22">
        <v>0.90078684586734026</v>
      </c>
      <c r="P1221" s="22">
        <v>1.3959625503109689</v>
      </c>
      <c r="Q1221" s="22">
        <v>1.1156066103817852</v>
      </c>
      <c r="S1221" s="22">
        <v>0.7372223156254325</v>
      </c>
      <c r="T1221" s="22">
        <v>0.80216954530908691</v>
      </c>
      <c r="V1221" s="22">
        <v>0.78133006740433952</v>
      </c>
      <c r="W1221" s="22">
        <v>0.88599130725509867</v>
      </c>
    </row>
    <row r="1222" spans="1:23" x14ac:dyDescent="0.35">
      <c r="A1222" s="11">
        <v>0.32</v>
      </c>
      <c r="B1222" s="24">
        <v>0.11</v>
      </c>
      <c r="D1222" s="22">
        <v>0.53800000000000003</v>
      </c>
      <c r="E1222" s="22">
        <v>0.65</v>
      </c>
      <c r="G1222" s="11">
        <v>0.86</v>
      </c>
      <c r="H1222" s="22">
        <v>0.11</v>
      </c>
      <c r="I1222" s="80"/>
      <c r="J1222" s="11">
        <v>0.75</v>
      </c>
      <c r="K1222" s="22">
        <v>0.22</v>
      </c>
      <c r="L1222" s="81"/>
      <c r="M1222" s="22">
        <v>0.97517206375366638</v>
      </c>
      <c r="N1222" s="22">
        <v>0.69991137923892333</v>
      </c>
      <c r="P1222" s="22">
        <v>0.8735410688897598</v>
      </c>
      <c r="Q1222" s="22">
        <v>1.0526035373690972</v>
      </c>
      <c r="S1222" s="22">
        <v>0.9898853627646651</v>
      </c>
      <c r="T1222" s="22">
        <v>0.91618349083525152</v>
      </c>
      <c r="V1222" s="22">
        <v>0.6853900033137601</v>
      </c>
      <c r="W1222" s="22">
        <v>0.8479544914938052</v>
      </c>
    </row>
    <row r="1223" spans="1:23" x14ac:dyDescent="0.35">
      <c r="A1223" s="11">
        <v>0.11</v>
      </c>
      <c r="B1223" s="24">
        <v>0.22</v>
      </c>
      <c r="D1223" s="22">
        <v>0.86</v>
      </c>
      <c r="E1223" s="22">
        <v>3.01</v>
      </c>
      <c r="G1223" s="11">
        <v>0.43</v>
      </c>
      <c r="H1223" s="22">
        <v>2.4700000000000002</v>
      </c>
      <c r="I1223" s="80"/>
      <c r="J1223" s="11">
        <v>1.4</v>
      </c>
      <c r="K1223" s="22">
        <v>0.11</v>
      </c>
      <c r="L1223" s="81"/>
      <c r="M1223" s="22">
        <v>0.93737469694150877</v>
      </c>
      <c r="N1223" s="22">
        <v>0.98155739971344502</v>
      </c>
      <c r="P1223" s="22">
        <v>0.98694660031259829</v>
      </c>
      <c r="Q1223" s="22">
        <v>1.3946202194379751</v>
      </c>
      <c r="S1223" s="22">
        <v>1.0230715647660309</v>
      </c>
      <c r="T1223" s="22">
        <v>1.2109909785529058</v>
      </c>
      <c r="V1223" s="22">
        <v>0.74183958647816672</v>
      </c>
      <c r="W1223" s="22">
        <v>0.9933181186070289</v>
      </c>
    </row>
    <row r="1224" spans="1:23" x14ac:dyDescent="0.35">
      <c r="A1224" s="11">
        <v>1.08</v>
      </c>
      <c r="B1224" s="24">
        <v>0.22</v>
      </c>
      <c r="D1224" s="22">
        <v>0.215</v>
      </c>
      <c r="E1224" s="22">
        <v>0.75</v>
      </c>
      <c r="G1224" s="11">
        <v>4.09</v>
      </c>
      <c r="H1224" s="22">
        <v>0.32</v>
      </c>
      <c r="I1224" s="80"/>
      <c r="J1224" s="11">
        <v>1.29</v>
      </c>
      <c r="K1224" s="22">
        <v>0.75</v>
      </c>
      <c r="L1224" s="81"/>
      <c r="M1224" s="22">
        <v>1.6101678261979142</v>
      </c>
      <c r="N1224" s="22">
        <v>0.69060324849829413</v>
      </c>
      <c r="P1224" s="22">
        <v>0.83393913728178448</v>
      </c>
      <c r="Q1224" s="22">
        <v>0.96259914735097152</v>
      </c>
      <c r="S1224" s="22">
        <v>1.0609404823872213</v>
      </c>
      <c r="T1224" s="22">
        <v>0.89582385770557937</v>
      </c>
      <c r="V1224" s="22">
        <v>0.92063697864697369</v>
      </c>
      <c r="W1224" s="22">
        <v>0.95188948487976011</v>
      </c>
    </row>
    <row r="1225" spans="1:23" x14ac:dyDescent="0.35">
      <c r="A1225" s="11">
        <v>0.65</v>
      </c>
      <c r="B1225" s="24">
        <v>0.11</v>
      </c>
      <c r="D1225" s="22">
        <v>0.32300000000000001</v>
      </c>
      <c r="E1225" s="22">
        <v>5.59</v>
      </c>
      <c r="G1225" s="11">
        <v>1.94</v>
      </c>
      <c r="H1225" s="22">
        <v>3.66</v>
      </c>
      <c r="I1225" s="80"/>
      <c r="J1225" s="11">
        <v>0.97</v>
      </c>
      <c r="K1225" s="22">
        <v>3.01</v>
      </c>
      <c r="L1225" s="81"/>
      <c r="M1225" s="22">
        <v>1.108672363334207</v>
      </c>
      <c r="N1225" s="22">
        <v>0.70561636259608318</v>
      </c>
      <c r="P1225" s="22">
        <v>0.7319461625132444</v>
      </c>
      <c r="Q1225" s="22">
        <v>1.268614073412599</v>
      </c>
      <c r="S1225" s="22">
        <v>1.260057694395416</v>
      </c>
      <c r="T1225" s="22">
        <v>1.3557479701048756</v>
      </c>
      <c r="V1225" s="22">
        <v>0.69193137131993598</v>
      </c>
      <c r="W1225" s="22">
        <v>1.0989490209759714</v>
      </c>
    </row>
    <row r="1226" spans="1:23" x14ac:dyDescent="0.35">
      <c r="A1226" s="11">
        <v>0.43</v>
      </c>
      <c r="B1226" s="24">
        <v>0.43</v>
      </c>
      <c r="D1226" s="22">
        <v>0.215</v>
      </c>
      <c r="E1226" s="22">
        <v>2.04</v>
      </c>
      <c r="G1226" s="11">
        <v>0.11</v>
      </c>
      <c r="H1226" s="22">
        <v>0.11</v>
      </c>
      <c r="I1226" s="80"/>
      <c r="J1226" s="11">
        <v>3.12</v>
      </c>
      <c r="K1226" s="22">
        <v>0.32</v>
      </c>
      <c r="L1226" s="81"/>
      <c r="M1226" s="22">
        <v>0.92981522357907731</v>
      </c>
      <c r="N1226" s="22">
        <v>0.71417383763182296</v>
      </c>
      <c r="P1226" s="22">
        <v>1.2839610873724132</v>
      </c>
      <c r="Q1226" s="22">
        <v>0.94459826934734636</v>
      </c>
      <c r="S1226" s="22">
        <v>1.0994201890023019</v>
      </c>
      <c r="T1226" s="22">
        <v>1.0587009227429574</v>
      </c>
      <c r="V1226" s="22">
        <v>1.4119663977775165</v>
      </c>
      <c r="W1226" s="22">
        <v>0.80749494861395787</v>
      </c>
    </row>
    <row r="1227" spans="1:23" x14ac:dyDescent="0.35">
      <c r="A1227" s="11">
        <v>4.41</v>
      </c>
      <c r="B1227" s="24">
        <v>0.11</v>
      </c>
      <c r="D1227" s="22">
        <v>0.215</v>
      </c>
      <c r="E1227" s="22">
        <v>8.82</v>
      </c>
      <c r="G1227" s="11">
        <v>0.65</v>
      </c>
      <c r="H1227" s="22">
        <v>1.83</v>
      </c>
      <c r="I1227" s="80"/>
      <c r="J1227" s="11">
        <v>0.32</v>
      </c>
      <c r="K1227" s="22">
        <v>0.65</v>
      </c>
      <c r="L1227" s="81"/>
      <c r="M1227" s="22">
        <v>1.1703576659716484</v>
      </c>
      <c r="N1227" s="22">
        <v>1.1211793608228828</v>
      </c>
      <c r="P1227" s="22">
        <v>0.50992333321653172</v>
      </c>
      <c r="Q1227" s="22">
        <v>1.1490882434685281</v>
      </c>
      <c r="S1227" s="22">
        <v>1.1197798221319741</v>
      </c>
      <c r="T1227" s="22">
        <v>1.0442455832208901</v>
      </c>
      <c r="V1227" s="22">
        <v>0.54099536139965576</v>
      </c>
      <c r="W1227" s="22">
        <v>1.0175453897925661</v>
      </c>
    </row>
    <row r="1228" spans="1:23" x14ac:dyDescent="0.35">
      <c r="A1228" s="11">
        <v>0.43</v>
      </c>
      <c r="B1228" s="24">
        <v>0.65</v>
      </c>
      <c r="D1228" s="22">
        <v>0.86</v>
      </c>
      <c r="E1228" s="22">
        <v>1.4</v>
      </c>
      <c r="G1228" s="11">
        <v>0.86</v>
      </c>
      <c r="H1228" s="22">
        <v>0.75</v>
      </c>
      <c r="I1228" s="80"/>
      <c r="J1228" s="11">
        <v>0.54</v>
      </c>
      <c r="K1228" s="22">
        <v>0.11</v>
      </c>
      <c r="L1228" s="81"/>
      <c r="M1228" s="22">
        <v>0.83728726962291555</v>
      </c>
      <c r="N1228" s="22">
        <v>0.82572127537839524</v>
      </c>
      <c r="P1228" s="22">
        <v>1.2209580143597252</v>
      </c>
      <c r="Q1228" s="22">
        <v>0.90859651334009606</v>
      </c>
      <c r="S1228" s="22">
        <v>1.0943302807198838</v>
      </c>
      <c r="T1228" s="22">
        <v>0.82313996743264939</v>
      </c>
      <c r="V1228" s="22">
        <v>0.74620049848228398</v>
      </c>
      <c r="W1228" s="22">
        <v>0.9933181186070289</v>
      </c>
    </row>
    <row r="1229" spans="1:23" x14ac:dyDescent="0.35">
      <c r="A1229" s="11">
        <v>0.11</v>
      </c>
      <c r="B1229" s="24">
        <v>0.11</v>
      </c>
      <c r="D1229" s="22">
        <v>0.53800000000000003</v>
      </c>
      <c r="E1229" s="22">
        <v>0.54</v>
      </c>
      <c r="G1229" s="11">
        <v>0.75</v>
      </c>
      <c r="H1229" s="22">
        <v>0.32</v>
      </c>
      <c r="I1229" s="80"/>
      <c r="J1229" s="11">
        <v>6.24</v>
      </c>
      <c r="K1229" s="22">
        <v>0.22</v>
      </c>
      <c r="L1229" s="81"/>
      <c r="M1229" s="22">
        <v>1.1569018033865202</v>
      </c>
      <c r="N1229" s="22">
        <v>0.90949445204405788</v>
      </c>
      <c r="P1229" s="22">
        <v>0.71513334245785853</v>
      </c>
      <c r="Q1229" s="22">
        <v>1.0047212018794545</v>
      </c>
      <c r="S1229" s="22">
        <v>1.1576487397531645</v>
      </c>
      <c r="T1229" s="22">
        <v>1.4795345395332831</v>
      </c>
      <c r="V1229" s="22">
        <v>1.4618746129357472</v>
      </c>
      <c r="W1229" s="22">
        <v>1.0175453897925661</v>
      </c>
    </row>
    <row r="1230" spans="1:23" x14ac:dyDescent="0.35">
      <c r="A1230" s="11">
        <v>0.75</v>
      </c>
      <c r="B1230" s="24">
        <v>0.43</v>
      </c>
      <c r="D1230" s="22">
        <v>1.075</v>
      </c>
      <c r="E1230" s="22">
        <v>0.22</v>
      </c>
      <c r="G1230" s="11">
        <v>0.22</v>
      </c>
      <c r="H1230" s="22">
        <v>0.43</v>
      </c>
      <c r="I1230" s="80"/>
      <c r="J1230" s="11">
        <v>1.72</v>
      </c>
      <c r="K1230" s="22">
        <v>0.65</v>
      </c>
      <c r="L1230" s="81"/>
      <c r="M1230" s="22">
        <v>0.90713680349178272</v>
      </c>
      <c r="N1230" s="22">
        <v>0.97585241635628528</v>
      </c>
      <c r="P1230" s="22">
        <v>0.59992772323465748</v>
      </c>
      <c r="Q1230" s="22">
        <v>1.1102063469806978</v>
      </c>
      <c r="S1230" s="22">
        <v>1.2521174374748438</v>
      </c>
      <c r="T1230" s="22">
        <v>0.76348624236270968</v>
      </c>
      <c r="V1230" s="22">
        <v>0.91918334131226787</v>
      </c>
      <c r="W1230" s="22">
        <v>0.89640903386487969</v>
      </c>
    </row>
    <row r="1231" spans="1:23" x14ac:dyDescent="0.35">
      <c r="A1231" s="11">
        <v>0.54</v>
      </c>
      <c r="B1231" s="24">
        <v>0.11</v>
      </c>
      <c r="D1231" s="22">
        <v>0.32300000000000001</v>
      </c>
      <c r="E1231" s="22">
        <v>2.8</v>
      </c>
      <c r="G1231" s="11">
        <v>0.32</v>
      </c>
      <c r="H1231" s="22">
        <v>0.11</v>
      </c>
      <c r="I1231" s="80"/>
      <c r="J1231" s="11">
        <v>0.65</v>
      </c>
      <c r="K1231" s="22">
        <v>0.11</v>
      </c>
      <c r="L1231" s="81"/>
      <c r="M1231" s="22">
        <v>0.96005311702880336</v>
      </c>
      <c r="N1231" s="22">
        <v>0.71687619816942494</v>
      </c>
      <c r="P1231" s="22">
        <v>0.97193386805757487</v>
      </c>
      <c r="Q1231" s="22">
        <v>0.80059124531834513</v>
      </c>
      <c r="S1231" s="22">
        <v>1.1537804094585269</v>
      </c>
      <c r="T1231" s="22">
        <v>0.77366605892754581</v>
      </c>
      <c r="V1231" s="22">
        <v>0.65413680061758661</v>
      </c>
      <c r="W1231" s="22">
        <v>0.87218176267934244</v>
      </c>
    </row>
    <row r="1232" spans="1:23" x14ac:dyDescent="0.35">
      <c r="A1232" s="11">
        <v>0.43</v>
      </c>
      <c r="B1232" s="24">
        <v>0.86</v>
      </c>
      <c r="D1232" s="22">
        <v>0.215</v>
      </c>
      <c r="E1232" s="22">
        <v>0.65</v>
      </c>
      <c r="G1232" s="11">
        <v>1.18</v>
      </c>
      <c r="H1232" s="22">
        <v>1.18</v>
      </c>
      <c r="I1232" s="80"/>
      <c r="J1232" s="11">
        <v>0.65</v>
      </c>
      <c r="K1232" s="22">
        <v>0.65</v>
      </c>
      <c r="L1232" s="81"/>
      <c r="M1232" s="22">
        <v>0.9323854445223041</v>
      </c>
      <c r="N1232" s="22">
        <v>0.9157999599651292</v>
      </c>
      <c r="P1232" s="22">
        <v>1.139954063343412</v>
      </c>
      <c r="Q1232" s="22">
        <v>0.44057368524584206</v>
      </c>
      <c r="S1232" s="22">
        <v>1.1142827211869626</v>
      </c>
      <c r="T1232" s="22">
        <v>0.99578965637227002</v>
      </c>
      <c r="V1232" s="22">
        <v>0.77527324517639884</v>
      </c>
      <c r="W1232" s="22">
        <v>1.0701185682651821</v>
      </c>
    </row>
    <row r="1233" spans="1:23" x14ac:dyDescent="0.35">
      <c r="A1233" s="11">
        <v>0.11</v>
      </c>
      <c r="B1233" s="24">
        <v>0.11</v>
      </c>
      <c r="D1233" s="22">
        <v>1.5049999999999999</v>
      </c>
      <c r="E1233" s="22">
        <v>0.22</v>
      </c>
      <c r="G1233" s="11">
        <v>1.72</v>
      </c>
      <c r="H1233" s="22">
        <v>0.11</v>
      </c>
      <c r="I1233" s="80"/>
      <c r="J1233" s="11">
        <v>3.66</v>
      </c>
      <c r="K1233" s="22">
        <v>0.22</v>
      </c>
      <c r="L1233" s="81"/>
      <c r="M1233" s="22">
        <v>1.1830575812205333</v>
      </c>
      <c r="N1233" s="22">
        <v>0.70936964112053047</v>
      </c>
      <c r="P1233" s="22">
        <v>1.1553988166705225</v>
      </c>
      <c r="Q1233" s="22">
        <v>1.1246070493835978</v>
      </c>
      <c r="S1233" s="22">
        <v>1.3590055114056232</v>
      </c>
      <c r="T1233" s="22">
        <v>0.91618349083525152</v>
      </c>
      <c r="V1233" s="22">
        <v>1.4928855427428029</v>
      </c>
      <c r="W1233" s="22">
        <v>1.1386817457202527</v>
      </c>
    </row>
    <row r="1234" spans="1:23" x14ac:dyDescent="0.35">
      <c r="A1234" s="11">
        <v>1.4</v>
      </c>
      <c r="B1234" s="24">
        <v>0.32</v>
      </c>
      <c r="D1234" s="22">
        <v>0.96799999999999997</v>
      </c>
      <c r="E1234" s="22">
        <v>1.94</v>
      </c>
      <c r="G1234" s="11">
        <v>1.51</v>
      </c>
      <c r="H1234" s="22">
        <v>8.82</v>
      </c>
      <c r="I1234" s="80"/>
      <c r="J1234" s="11">
        <v>0.54</v>
      </c>
      <c r="K1234" s="22">
        <v>0.22</v>
      </c>
      <c r="L1234" s="81"/>
      <c r="M1234" s="22">
        <v>1.0734452174652762</v>
      </c>
      <c r="N1234" s="22">
        <v>1.430749773519292</v>
      </c>
      <c r="P1234" s="22">
        <v>0.88394557637585525</v>
      </c>
      <c r="Q1234" s="22">
        <v>1.3406175854270996</v>
      </c>
      <c r="S1234" s="22">
        <v>1.2826568871693522</v>
      </c>
      <c r="T1234" s="22">
        <v>1.4145873098496284</v>
      </c>
      <c r="V1234" s="22">
        <v>0.75104595626463644</v>
      </c>
      <c r="W1234" s="22">
        <v>0.98120448301426022</v>
      </c>
    </row>
    <row r="1235" spans="1:23" x14ac:dyDescent="0.35">
      <c r="A1235" s="11">
        <v>0.75</v>
      </c>
      <c r="B1235" s="24">
        <v>0.22</v>
      </c>
      <c r="D1235" s="22">
        <v>0.32300000000000001</v>
      </c>
      <c r="E1235" s="22">
        <v>0.22</v>
      </c>
      <c r="G1235" s="11">
        <v>2.15</v>
      </c>
      <c r="H1235" s="22">
        <v>0.86</v>
      </c>
      <c r="I1235" s="80"/>
      <c r="J1235" s="11">
        <v>0.32</v>
      </c>
      <c r="K1235" s="22">
        <v>1.4</v>
      </c>
      <c r="L1235" s="81"/>
      <c r="M1235" s="22">
        <v>1.0394275873343344</v>
      </c>
      <c r="N1235" s="22">
        <v>0.97179887554988231</v>
      </c>
      <c r="P1235" s="22">
        <v>1.3559645993869138</v>
      </c>
      <c r="Q1235" s="22">
        <v>1.2146114394017236</v>
      </c>
      <c r="S1235" s="22">
        <v>1.1014561523152691</v>
      </c>
      <c r="T1235" s="22">
        <v>0.77610921490310636</v>
      </c>
      <c r="V1235" s="22">
        <v>0.73481367269375553</v>
      </c>
      <c r="W1235" s="22">
        <v>1.0267517528430705</v>
      </c>
    </row>
    <row r="1236" spans="1:23" x14ac:dyDescent="0.35">
      <c r="A1236" s="11">
        <v>0.54</v>
      </c>
      <c r="B1236" s="24">
        <v>0.11</v>
      </c>
      <c r="E1236" s="22">
        <v>1.94</v>
      </c>
      <c r="G1236" s="11">
        <v>1.29</v>
      </c>
      <c r="H1236" s="22">
        <v>1.83</v>
      </c>
      <c r="I1236" s="80"/>
      <c r="J1236" s="11">
        <v>0.86</v>
      </c>
      <c r="K1236" s="22">
        <v>0.75</v>
      </c>
      <c r="L1236" s="81"/>
      <c r="M1236" s="22">
        <v>1.1565994244520228</v>
      </c>
      <c r="N1236" s="22">
        <v>0.63055079210713816</v>
      </c>
      <c r="P1236" s="22"/>
      <c r="Q1236" s="22">
        <v>0.69258597729659421</v>
      </c>
      <c r="S1236" s="22">
        <v>1.1944996757178714</v>
      </c>
      <c r="T1236" s="22">
        <v>1.4097009978985069</v>
      </c>
      <c r="V1236" s="22">
        <v>0.97514837869843918</v>
      </c>
      <c r="W1236" s="22">
        <v>0.92766221369422286</v>
      </c>
    </row>
    <row r="1237" spans="1:23" x14ac:dyDescent="0.35">
      <c r="A1237" s="11">
        <v>0.65</v>
      </c>
      <c r="B1237" s="24">
        <v>0.43</v>
      </c>
      <c r="E1237" s="22">
        <v>1.7201</v>
      </c>
      <c r="G1237" s="11">
        <v>0.65</v>
      </c>
      <c r="H1237" s="22">
        <v>0.11</v>
      </c>
      <c r="I1237" s="80"/>
      <c r="J1237" s="11">
        <v>0.54</v>
      </c>
      <c r="K1237" s="22">
        <v>1.18</v>
      </c>
      <c r="L1237" s="81"/>
      <c r="M1237" s="22">
        <v>1.4499069909143663</v>
      </c>
      <c r="N1237" s="22">
        <v>0.7281360337427667</v>
      </c>
      <c r="P1237" s="22"/>
      <c r="Q1237" s="22">
        <v>1.2304522120449137</v>
      </c>
      <c r="S1237" s="22">
        <v>1.0654196016757491</v>
      </c>
      <c r="T1237" s="22">
        <v>0.59042936076049546</v>
      </c>
      <c r="V1237" s="22">
        <v>0.70259137844111152</v>
      </c>
      <c r="W1237" s="22">
        <v>1.0197258441992647</v>
      </c>
    </row>
    <row r="1238" spans="1:23" x14ac:dyDescent="0.35">
      <c r="A1238" s="11">
        <v>0.11</v>
      </c>
      <c r="B1238" s="24">
        <v>5.27</v>
      </c>
      <c r="E1238" s="22">
        <v>0.22</v>
      </c>
      <c r="G1238" s="11">
        <v>0.43</v>
      </c>
      <c r="H1238" s="22">
        <v>0.22</v>
      </c>
      <c r="I1238" s="80"/>
      <c r="J1238" s="11">
        <v>0.22</v>
      </c>
      <c r="K1238" s="22">
        <v>0.11</v>
      </c>
      <c r="L1238" s="81"/>
      <c r="M1238" s="22">
        <v>1.0658857441028449</v>
      </c>
      <c r="N1238" s="22">
        <v>0.71132134595324303</v>
      </c>
      <c r="P1238" s="22"/>
      <c r="Q1238" s="22">
        <v>1.0436030983672846</v>
      </c>
      <c r="S1238" s="22">
        <v>0.83474495831656259</v>
      </c>
      <c r="T1238" s="22">
        <v>1.1197798221319741</v>
      </c>
      <c r="V1238" s="22">
        <v>0.60568222279406159</v>
      </c>
      <c r="W1238" s="22">
        <v>0.70259086438058138</v>
      </c>
    </row>
    <row r="1239" spans="1:23" x14ac:dyDescent="0.35">
      <c r="A1239" s="11">
        <v>0.11</v>
      </c>
      <c r="B1239" s="24">
        <v>1.08</v>
      </c>
      <c r="E1239" s="22">
        <v>0.43</v>
      </c>
      <c r="G1239" s="11">
        <v>2.37</v>
      </c>
      <c r="H1239" s="22">
        <v>0.86</v>
      </c>
      <c r="I1239" s="80"/>
      <c r="J1239" s="11">
        <v>2.9</v>
      </c>
      <c r="K1239" s="22">
        <v>0.11</v>
      </c>
      <c r="L1239" s="81"/>
      <c r="M1239" s="22">
        <v>0.90713680349178272</v>
      </c>
      <c r="N1239" s="22">
        <v>0.84073438947618417</v>
      </c>
      <c r="P1239" s="22"/>
      <c r="Q1239" s="22">
        <v>0.57018000687194326</v>
      </c>
      <c r="S1239" s="22">
        <v>1.2252427217436765</v>
      </c>
      <c r="T1239" s="22">
        <v>1.0509642621536819</v>
      </c>
      <c r="V1239" s="22">
        <v>1.5398864832316224</v>
      </c>
      <c r="W1239" s="22">
        <v>0.87218176267934244</v>
      </c>
    </row>
    <row r="1240" spans="1:23" x14ac:dyDescent="0.35">
      <c r="A1240" s="11">
        <v>0.43</v>
      </c>
      <c r="B1240" s="24">
        <v>0.43</v>
      </c>
      <c r="E1240" s="22">
        <v>0.86</v>
      </c>
      <c r="G1240" s="11">
        <v>1.83</v>
      </c>
      <c r="H1240" s="22">
        <v>0.75</v>
      </c>
      <c r="I1240" s="80"/>
      <c r="J1240" s="11">
        <v>0.11</v>
      </c>
      <c r="K1240" s="22">
        <v>1.29</v>
      </c>
      <c r="L1240" s="81"/>
      <c r="M1240" s="22">
        <v>0.86707159467089556</v>
      </c>
      <c r="N1240" s="22">
        <v>0.67559013440050519</v>
      </c>
      <c r="P1240" s="22"/>
      <c r="Q1240" s="22">
        <v>1.0166017813618469</v>
      </c>
      <c r="S1240" s="22">
        <v>1.0707131062894641</v>
      </c>
      <c r="T1240" s="22">
        <v>0.77081571028939166</v>
      </c>
      <c r="V1240" s="22">
        <v>0.70259137844111152</v>
      </c>
      <c r="W1240" s="22">
        <v>0.87218176267934244</v>
      </c>
    </row>
    <row r="1241" spans="1:23" x14ac:dyDescent="0.35">
      <c r="A1241" s="11">
        <v>0.22</v>
      </c>
      <c r="B1241" s="24">
        <v>0.43</v>
      </c>
      <c r="E1241" s="22">
        <v>0.22</v>
      </c>
      <c r="G1241" s="11">
        <v>0.54</v>
      </c>
      <c r="H1241" s="22">
        <v>0.43</v>
      </c>
      <c r="I1241" s="80"/>
      <c r="J1241" s="11">
        <v>0.22</v>
      </c>
      <c r="K1241" s="22">
        <v>1.72</v>
      </c>
      <c r="L1241" s="81"/>
      <c r="M1241" s="22">
        <v>1.2891925872290719</v>
      </c>
      <c r="N1241" s="22">
        <v>1.0359048727474414</v>
      </c>
      <c r="P1241" s="22"/>
      <c r="Q1241" s="22">
        <v>1.0166017813618469</v>
      </c>
      <c r="S1241" s="22">
        <v>1.0383412896132851</v>
      </c>
      <c r="T1241" s="22">
        <v>0.89582385770557937</v>
      </c>
      <c r="V1241" s="22">
        <v>0.88429604527932992</v>
      </c>
      <c r="W1241" s="22">
        <v>0.89035221606849546</v>
      </c>
    </row>
    <row r="1242" spans="1:23" x14ac:dyDescent="0.35">
      <c r="A1242" s="11">
        <v>0.11</v>
      </c>
      <c r="B1242" s="24">
        <v>0.22</v>
      </c>
      <c r="E1242" s="22">
        <v>0.22</v>
      </c>
      <c r="G1242" s="11">
        <v>0.43</v>
      </c>
      <c r="H1242" s="22">
        <v>2.69</v>
      </c>
      <c r="I1242" s="80"/>
      <c r="J1242" s="11">
        <v>0.86</v>
      </c>
      <c r="K1242" s="22">
        <v>0.11</v>
      </c>
      <c r="L1242" s="81"/>
      <c r="M1242" s="22">
        <v>1.3046139128884322</v>
      </c>
      <c r="N1242" s="22">
        <v>1.0058786445518633</v>
      </c>
      <c r="P1242" s="22"/>
      <c r="Q1242" s="22">
        <v>1.3406175854270996</v>
      </c>
      <c r="S1242" s="22">
        <v>1.0536110144605393</v>
      </c>
      <c r="T1242" s="22">
        <v>0.89338070173001871</v>
      </c>
      <c r="V1242" s="22">
        <v>0.89931696440462261</v>
      </c>
      <c r="W1242" s="22">
        <v>1.1871362880913272</v>
      </c>
    </row>
    <row r="1243" spans="1:23" x14ac:dyDescent="0.35">
      <c r="A1243" s="11">
        <v>0.43</v>
      </c>
      <c r="B1243" s="24">
        <v>0.22</v>
      </c>
      <c r="E1243" s="22">
        <v>0.54</v>
      </c>
      <c r="G1243" s="11">
        <v>1.61</v>
      </c>
      <c r="H1243" s="22">
        <v>1.83</v>
      </c>
      <c r="I1243" s="80"/>
      <c r="J1243" s="11">
        <v>3.33</v>
      </c>
      <c r="K1243" s="22">
        <v>0.11</v>
      </c>
      <c r="L1243" s="81"/>
      <c r="M1243" s="22">
        <v>1.4104465399624735</v>
      </c>
      <c r="N1243" s="22">
        <v>0.84824094652507875</v>
      </c>
      <c r="P1243" s="22"/>
      <c r="Q1243" s="22">
        <v>0.48377579245454239</v>
      </c>
      <c r="S1243" s="22">
        <v>0.79667244436407547</v>
      </c>
      <c r="T1243" s="22">
        <v>0.97970554619982897</v>
      </c>
      <c r="V1243" s="22">
        <v>1.5701705943713253</v>
      </c>
      <c r="W1243" s="22">
        <v>0.92063630505041705</v>
      </c>
    </row>
    <row r="1244" spans="1:23" x14ac:dyDescent="0.35">
      <c r="A1244" s="11">
        <v>0.43</v>
      </c>
      <c r="B1244" s="24">
        <v>0.11</v>
      </c>
      <c r="E1244" s="22">
        <v>0.22</v>
      </c>
      <c r="G1244" s="11">
        <v>0.22</v>
      </c>
      <c r="H1244" s="22">
        <v>0.43</v>
      </c>
      <c r="I1244" s="80"/>
      <c r="J1244" s="11">
        <v>0.22</v>
      </c>
      <c r="K1244" s="22">
        <v>0.22</v>
      </c>
      <c r="L1244" s="81"/>
      <c r="M1244" s="22">
        <v>1.2624320515260643</v>
      </c>
      <c r="N1244" s="22">
        <v>1.0611269044317269</v>
      </c>
      <c r="P1244" s="22"/>
      <c r="Q1244" s="22">
        <v>1.1246070493835978</v>
      </c>
      <c r="S1244" s="22">
        <v>1.0688807393077935</v>
      </c>
      <c r="T1244" s="22">
        <v>0.89073394942316131</v>
      </c>
      <c r="V1244" s="22">
        <v>0.66625044507346776</v>
      </c>
      <c r="W1244" s="22">
        <v>1.0054317541997975</v>
      </c>
    </row>
    <row r="1245" spans="1:23" x14ac:dyDescent="0.35">
      <c r="A1245" s="11">
        <v>0.32</v>
      </c>
      <c r="B1245" s="24">
        <v>0.43</v>
      </c>
      <c r="E1245" s="22">
        <v>0.32</v>
      </c>
      <c r="G1245" s="11">
        <v>0.54</v>
      </c>
      <c r="H1245" s="22">
        <v>1.08</v>
      </c>
      <c r="I1245" s="80"/>
      <c r="J1245" s="11">
        <v>0.54</v>
      </c>
      <c r="K1245" s="22">
        <v>0.86</v>
      </c>
      <c r="L1245" s="81"/>
      <c r="M1245" s="22">
        <v>0.80130417641774143</v>
      </c>
      <c r="N1245" s="22">
        <v>1.3061409265076434</v>
      </c>
      <c r="P1245" s="22"/>
      <c r="Q1245" s="22">
        <v>0.96259914735097152</v>
      </c>
      <c r="S1245" s="22">
        <v>1.144211381887581</v>
      </c>
      <c r="T1245" s="22">
        <v>1.2032543179636304</v>
      </c>
      <c r="V1245" s="22">
        <v>0.69774592065875907</v>
      </c>
      <c r="W1245" s="22">
        <v>1.3111799165612781</v>
      </c>
    </row>
    <row r="1246" spans="1:23" x14ac:dyDescent="0.35">
      <c r="A1246" s="11">
        <v>0.11</v>
      </c>
      <c r="B1246" s="24">
        <v>0.22</v>
      </c>
      <c r="E1246" s="22">
        <v>0.22</v>
      </c>
      <c r="G1246" s="11">
        <v>1.18</v>
      </c>
      <c r="H1246" s="22">
        <v>0.75</v>
      </c>
      <c r="I1246" s="80"/>
      <c r="J1246" s="11">
        <v>2.58</v>
      </c>
      <c r="K1246" s="22">
        <v>0.43</v>
      </c>
      <c r="L1246" s="81"/>
      <c r="M1246" s="22">
        <v>1.2786093245216676</v>
      </c>
      <c r="N1246" s="22">
        <v>0.58551144981377112</v>
      </c>
      <c r="P1246" s="22"/>
      <c r="Q1246" s="22">
        <v>1.0727645207331575</v>
      </c>
      <c r="S1246" s="22">
        <v>0.80135515998390006</v>
      </c>
      <c r="T1246" s="22">
        <v>0.89867420634373341</v>
      </c>
      <c r="V1246" s="22">
        <v>1.1064602846001919</v>
      </c>
      <c r="W1246" s="22">
        <v>0.81161358471549927</v>
      </c>
    </row>
    <row r="1247" spans="1:23" x14ac:dyDescent="0.35">
      <c r="A1247" s="11">
        <v>1.83</v>
      </c>
      <c r="B1247" s="24">
        <v>0.86</v>
      </c>
      <c r="E1247" s="22">
        <v>0.65</v>
      </c>
      <c r="G1247" s="11">
        <v>2.69</v>
      </c>
      <c r="H1247" s="22">
        <v>3.23</v>
      </c>
      <c r="I1247" s="80"/>
      <c r="J1247" s="11">
        <v>4.3</v>
      </c>
      <c r="K1247" s="22">
        <v>1.61</v>
      </c>
      <c r="L1247" s="81"/>
      <c r="M1247" s="22">
        <v>1.0885641641901391</v>
      </c>
      <c r="N1247" s="22">
        <v>0.63805734915603263</v>
      </c>
      <c r="P1247" s="22"/>
      <c r="Q1247" s="22">
        <v>1.1580886824703407</v>
      </c>
      <c r="S1247" s="22">
        <v>1.1824874921713646</v>
      </c>
      <c r="T1247" s="22">
        <v>0.98947817010207173</v>
      </c>
      <c r="V1247" s="22">
        <v>1.2271121833807688</v>
      </c>
      <c r="W1247" s="22">
        <v>0.94655948521894195</v>
      </c>
    </row>
    <row r="1248" spans="1:23" x14ac:dyDescent="0.35">
      <c r="A1248" s="11">
        <v>0.32</v>
      </c>
      <c r="B1248" s="24">
        <v>1.94</v>
      </c>
      <c r="E1248" s="22">
        <v>0.22</v>
      </c>
      <c r="G1248" s="11">
        <v>1.94</v>
      </c>
      <c r="H1248" s="22">
        <v>0.11</v>
      </c>
      <c r="I1248" s="80"/>
      <c r="J1248" s="11">
        <v>0.11</v>
      </c>
      <c r="K1248" s="22">
        <v>0.65</v>
      </c>
      <c r="L1248" s="81"/>
      <c r="M1248" s="22">
        <v>1.1389102567839331</v>
      </c>
      <c r="N1248" s="22">
        <v>0.93081307406291824</v>
      </c>
      <c r="P1248" s="22"/>
      <c r="Q1248" s="22">
        <v>1.1606088053908481</v>
      </c>
      <c r="S1248" s="22">
        <v>1.0485211061781212</v>
      </c>
      <c r="T1248" s="22">
        <v>0.91618349083525152</v>
      </c>
      <c r="V1248" s="22">
        <v>0.96909155647049861</v>
      </c>
      <c r="W1248" s="22">
        <v>0.8438358553922638</v>
      </c>
    </row>
    <row r="1249" spans="1:23" x14ac:dyDescent="0.35">
      <c r="A1249" s="11">
        <v>0.22</v>
      </c>
      <c r="B1249" s="24">
        <v>0.43</v>
      </c>
      <c r="E1249" s="22">
        <v>0.32</v>
      </c>
      <c r="G1249" s="11">
        <v>0.86</v>
      </c>
      <c r="H1249" s="22">
        <v>0.43</v>
      </c>
      <c r="I1249" s="80"/>
      <c r="J1249" s="11">
        <v>1.4</v>
      </c>
      <c r="K1249" s="22">
        <v>0.32</v>
      </c>
      <c r="L1249" s="81"/>
      <c r="M1249" s="22">
        <v>1.028088377290687</v>
      </c>
      <c r="N1249" s="22">
        <v>0.69060324849829413</v>
      </c>
      <c r="P1249" s="22"/>
      <c r="Q1249" s="22">
        <v>0.6625857140157525</v>
      </c>
      <c r="S1249" s="22">
        <v>0.88808719711630379</v>
      </c>
      <c r="T1249" s="22">
        <v>0.62605871873742192</v>
      </c>
      <c r="V1249" s="22">
        <v>1.0810216312428411</v>
      </c>
      <c r="W1249" s="22">
        <v>1.1144544745347154</v>
      </c>
    </row>
    <row r="1250" spans="1:23" x14ac:dyDescent="0.35">
      <c r="A1250" s="11">
        <v>0.11</v>
      </c>
      <c r="B1250" s="24">
        <v>0.32</v>
      </c>
      <c r="E1250" s="22">
        <v>5.59</v>
      </c>
      <c r="G1250" s="11">
        <v>0.22</v>
      </c>
      <c r="H1250" s="22">
        <v>0.43</v>
      </c>
      <c r="I1250" s="80"/>
      <c r="J1250" s="11">
        <v>1.18</v>
      </c>
      <c r="K1250" s="22">
        <v>0.22</v>
      </c>
      <c r="L1250" s="81"/>
      <c r="M1250" s="22">
        <v>1.360705205237674</v>
      </c>
      <c r="N1250" s="22">
        <v>0.84073438947618417</v>
      </c>
      <c r="P1250" s="22"/>
      <c r="Q1250" s="22">
        <v>0.67818527489369418</v>
      </c>
      <c r="S1250" s="22">
        <v>0.65150826014951224</v>
      </c>
      <c r="T1250" s="22">
        <v>0.97217248194185024</v>
      </c>
      <c r="V1250" s="22">
        <v>0.78399506918463335</v>
      </c>
      <c r="W1250" s="22">
        <v>1.5142044490960807</v>
      </c>
    </row>
    <row r="1251" spans="1:23" x14ac:dyDescent="0.35">
      <c r="A1251" s="11">
        <v>0.97</v>
      </c>
      <c r="B1251" s="24">
        <v>0.32</v>
      </c>
      <c r="E1251" s="22">
        <v>0.43</v>
      </c>
      <c r="G1251" s="11">
        <v>0.11</v>
      </c>
      <c r="H1251" s="22">
        <v>0.65</v>
      </c>
      <c r="I1251" s="80"/>
      <c r="J1251" s="11">
        <v>1.4</v>
      </c>
      <c r="K1251" s="22">
        <v>1.51</v>
      </c>
      <c r="L1251" s="81"/>
      <c r="M1251" s="22">
        <v>1.3656944576568788</v>
      </c>
      <c r="N1251" s="22">
        <v>0.86325406062286769</v>
      </c>
      <c r="P1251" s="22"/>
      <c r="Q1251" s="22">
        <v>0.96259914735097152</v>
      </c>
      <c r="S1251" s="22">
        <v>0.83474495831656259</v>
      </c>
      <c r="T1251" s="22">
        <v>0.90254253663837114</v>
      </c>
      <c r="V1251" s="22">
        <v>0.87024421771050775</v>
      </c>
      <c r="W1251" s="22">
        <v>1.0730258408074465</v>
      </c>
    </row>
    <row r="1252" spans="1:23" x14ac:dyDescent="0.35">
      <c r="A1252" s="11">
        <v>0.65</v>
      </c>
      <c r="B1252" s="24">
        <v>0.22</v>
      </c>
      <c r="E1252" s="22">
        <v>0.32</v>
      </c>
      <c r="G1252" s="11">
        <v>0.11</v>
      </c>
      <c r="H1252" s="22">
        <v>0.54</v>
      </c>
      <c r="I1252" s="80"/>
      <c r="J1252" s="11">
        <v>0.86</v>
      </c>
      <c r="K1252" s="22">
        <v>0.54</v>
      </c>
      <c r="L1252" s="81"/>
      <c r="M1252" s="22">
        <v>1.4396261071414591</v>
      </c>
      <c r="N1252" s="22">
        <v>0.51795243637372068</v>
      </c>
      <c r="P1252" s="22"/>
      <c r="Q1252" s="22">
        <v>0.96259914735097152</v>
      </c>
      <c r="S1252" s="22">
        <v>0.83474495831656259</v>
      </c>
      <c r="T1252" s="22">
        <v>0.62707670039390551</v>
      </c>
      <c r="V1252" s="22">
        <v>1.0175461342940235</v>
      </c>
      <c r="W1252" s="22">
        <v>0.90125448810198727</v>
      </c>
    </row>
    <row r="1253" spans="1:23" x14ac:dyDescent="0.35">
      <c r="A1253" s="11">
        <v>0.32</v>
      </c>
      <c r="B1253" s="24">
        <v>1.61</v>
      </c>
      <c r="E1253" s="22">
        <v>0.54</v>
      </c>
      <c r="G1253" s="11">
        <v>3.44</v>
      </c>
      <c r="H1253" s="22">
        <v>3.87</v>
      </c>
      <c r="I1253" s="80"/>
      <c r="J1253" s="11">
        <v>1.94</v>
      </c>
      <c r="K1253" s="22">
        <v>0.11</v>
      </c>
      <c r="L1253" s="81"/>
      <c r="M1253" s="22">
        <v>0.87689891004205667</v>
      </c>
      <c r="N1253" s="22">
        <v>0.30776883900467455</v>
      </c>
      <c r="P1253" s="22"/>
      <c r="Q1253" s="22">
        <v>1.034602659365472</v>
      </c>
      <c r="S1253" s="22">
        <v>1.1344387579853381</v>
      </c>
      <c r="T1253" s="22">
        <v>0.80481629761594431</v>
      </c>
      <c r="V1253" s="22">
        <v>1.2704790305328235</v>
      </c>
      <c r="W1253" s="22">
        <v>0.77527267793719323</v>
      </c>
    </row>
    <row r="1254" spans="1:23" x14ac:dyDescent="0.35">
      <c r="A1254" s="11">
        <v>0.11</v>
      </c>
      <c r="B1254" s="24">
        <v>0.43</v>
      </c>
      <c r="E1254" s="22">
        <v>3.23</v>
      </c>
      <c r="G1254" s="11">
        <v>0.22</v>
      </c>
      <c r="H1254" s="22">
        <v>1.72</v>
      </c>
      <c r="I1254" s="80"/>
      <c r="J1254" s="11">
        <v>1.29</v>
      </c>
      <c r="K1254" s="22">
        <v>0.43</v>
      </c>
      <c r="L1254" s="81"/>
      <c r="M1254" s="22">
        <v>0.83154206986746748</v>
      </c>
      <c r="N1254" s="22">
        <v>0.72062947669387223</v>
      </c>
      <c r="P1254" s="22"/>
      <c r="Q1254" s="22">
        <v>0.55577930446904311</v>
      </c>
      <c r="S1254" s="22">
        <v>0.76348624236270968</v>
      </c>
      <c r="T1254" s="22">
        <v>0.65537659044414986</v>
      </c>
      <c r="V1254" s="22">
        <v>0.74692731714963678</v>
      </c>
      <c r="W1254" s="22">
        <v>0.94486357623595429</v>
      </c>
    </row>
    <row r="1255" spans="1:23" x14ac:dyDescent="0.35">
      <c r="A1255" s="11">
        <v>0.11</v>
      </c>
      <c r="B1255" s="24">
        <v>0.22</v>
      </c>
      <c r="E1255" s="22">
        <v>1.4</v>
      </c>
      <c r="G1255" s="11">
        <v>1.61</v>
      </c>
      <c r="H1255" s="22">
        <v>0.54</v>
      </c>
      <c r="I1255" s="80"/>
      <c r="J1255" s="11">
        <v>0.32</v>
      </c>
      <c r="K1255" s="22">
        <v>0.11</v>
      </c>
      <c r="L1255" s="81"/>
      <c r="M1255" s="22">
        <v>1.0885641641901391</v>
      </c>
      <c r="N1255" s="22">
        <v>0.60052456391156017</v>
      </c>
      <c r="P1255" s="22"/>
      <c r="Q1255" s="22">
        <v>0.77539001611326985</v>
      </c>
      <c r="S1255" s="22">
        <v>0.9909033444211488</v>
      </c>
      <c r="T1255" s="22">
        <v>0.70851523291259455</v>
      </c>
      <c r="V1255" s="22">
        <v>0.81573281765904226</v>
      </c>
      <c r="W1255" s="22">
        <v>0.92063630505041705</v>
      </c>
    </row>
    <row r="1256" spans="1:23" x14ac:dyDescent="0.35">
      <c r="A1256" s="11">
        <v>0.22</v>
      </c>
      <c r="B1256" s="24">
        <v>0.11</v>
      </c>
      <c r="E1256" s="22">
        <v>1.08</v>
      </c>
      <c r="G1256" s="11">
        <v>3.55</v>
      </c>
      <c r="H1256" s="22">
        <v>0.22</v>
      </c>
      <c r="I1256" s="80"/>
      <c r="J1256" s="11">
        <v>0.75</v>
      </c>
      <c r="K1256" s="22">
        <v>1.08</v>
      </c>
      <c r="L1256" s="81"/>
      <c r="M1256" s="22">
        <v>1.3109638705128746</v>
      </c>
      <c r="N1256" s="22">
        <v>0.48041965112924812</v>
      </c>
      <c r="P1256" s="22"/>
      <c r="Q1256" s="22">
        <v>0.90859651334009606</v>
      </c>
      <c r="S1256" s="22">
        <v>1.0088198215752604</v>
      </c>
      <c r="T1256" s="22">
        <v>0.92636330740008765</v>
      </c>
      <c r="V1256" s="22">
        <v>0.84092919812727518</v>
      </c>
      <c r="W1256" s="22">
        <v>0.88429539827211112</v>
      </c>
    </row>
    <row r="1257" spans="1:23" x14ac:dyDescent="0.35">
      <c r="A1257" s="11">
        <v>0.65</v>
      </c>
      <c r="B1257" s="24">
        <v>0.65</v>
      </c>
      <c r="E1257" s="22">
        <v>0.65</v>
      </c>
      <c r="G1257" s="11">
        <v>0.75</v>
      </c>
      <c r="H1257" s="22">
        <v>1.72</v>
      </c>
      <c r="I1257" s="80"/>
      <c r="J1257" s="11">
        <v>1.18</v>
      </c>
      <c r="K1257" s="22">
        <v>0.54</v>
      </c>
      <c r="L1257" s="81"/>
      <c r="M1257" s="22">
        <v>1.564810986023325</v>
      </c>
      <c r="N1257" s="22">
        <v>1.1485032284808587</v>
      </c>
      <c r="P1257" s="22"/>
      <c r="Q1257" s="22">
        <v>0.58458070927484329</v>
      </c>
      <c r="S1257" s="22">
        <v>0.66596359967157959</v>
      </c>
      <c r="T1257" s="22">
        <v>1.0892403724374657</v>
      </c>
      <c r="V1257" s="22">
        <v>0.84141374390551038</v>
      </c>
      <c r="W1257" s="22">
        <v>1.1725999253800048</v>
      </c>
    </row>
    <row r="1258" spans="1:23" x14ac:dyDescent="0.35">
      <c r="A1258" s="11">
        <v>0.11</v>
      </c>
      <c r="B1258" s="24">
        <v>0.86</v>
      </c>
      <c r="E1258" s="22">
        <v>0.65</v>
      </c>
      <c r="G1258" s="11">
        <v>1.29</v>
      </c>
      <c r="H1258" s="22">
        <v>2.58</v>
      </c>
      <c r="I1258" s="80"/>
      <c r="J1258" s="11">
        <v>0.86</v>
      </c>
      <c r="K1258" s="22">
        <v>0.11</v>
      </c>
      <c r="L1258" s="81"/>
      <c r="M1258" s="22">
        <v>1.3455862585128111</v>
      </c>
      <c r="N1258" s="22">
        <v>0.93231438547269718</v>
      </c>
      <c r="P1258" s="22"/>
      <c r="Q1258" s="22">
        <v>0.89815600409799345</v>
      </c>
      <c r="S1258" s="22">
        <v>0.84492477488139872</v>
      </c>
      <c r="T1258" s="22">
        <v>1.571152888616808</v>
      </c>
      <c r="V1258" s="22">
        <v>0.98411247559579129</v>
      </c>
      <c r="W1258" s="22">
        <v>1.1629090169057898</v>
      </c>
    </row>
    <row r="1259" spans="1:23" x14ac:dyDescent="0.35">
      <c r="A1259" s="11">
        <v>0.11</v>
      </c>
      <c r="B1259" s="24">
        <v>0.11</v>
      </c>
      <c r="E1259" s="22">
        <v>0.32</v>
      </c>
      <c r="G1259" s="11">
        <v>0.75</v>
      </c>
      <c r="H1259" s="22">
        <v>0.22</v>
      </c>
      <c r="I1259" s="80"/>
      <c r="J1259" s="11">
        <v>0.54</v>
      </c>
      <c r="K1259" s="22">
        <v>1.83</v>
      </c>
      <c r="L1259" s="81"/>
      <c r="M1259" s="22">
        <v>0.29103972445361365</v>
      </c>
      <c r="N1259" s="22">
        <v>0.73564259079166117</v>
      </c>
      <c r="P1259" s="22"/>
      <c r="Q1259" s="22">
        <v>0.6205824652820936</v>
      </c>
      <c r="S1259" s="22">
        <v>0.81153497654873619</v>
      </c>
      <c r="T1259" s="22">
        <v>0.53953027793631481</v>
      </c>
      <c r="V1259" s="22">
        <v>1.9527194862880546</v>
      </c>
      <c r="W1259" s="22">
        <v>1.1801103794475214</v>
      </c>
    </row>
    <row r="1260" spans="1:23" x14ac:dyDescent="0.35">
      <c r="A1260" s="11">
        <v>0.22</v>
      </c>
      <c r="B1260" s="24">
        <v>0.54</v>
      </c>
      <c r="E1260" s="22">
        <v>0.75</v>
      </c>
      <c r="G1260" s="11">
        <v>0.32</v>
      </c>
      <c r="H1260" s="22">
        <v>0.43</v>
      </c>
      <c r="I1260" s="80"/>
      <c r="J1260" s="11">
        <v>0.11</v>
      </c>
      <c r="K1260" s="22">
        <v>1.72</v>
      </c>
      <c r="L1260" s="81"/>
      <c r="M1260" s="22">
        <v>1.2145049904082483</v>
      </c>
      <c r="N1260" s="22">
        <v>0.85079317592170289</v>
      </c>
      <c r="P1260" s="22"/>
      <c r="Q1260" s="22">
        <v>0.66378457249079403</v>
      </c>
      <c r="S1260" s="22">
        <v>0.65822693908230401</v>
      </c>
      <c r="T1260" s="22">
        <v>0.62605871873742192</v>
      </c>
      <c r="V1260" s="22">
        <v>1.2840463123234107</v>
      </c>
      <c r="W1260" s="22">
        <v>1.0630926596213763</v>
      </c>
    </row>
    <row r="1261" spans="1:23" x14ac:dyDescent="0.35">
      <c r="A1261" s="11">
        <v>0.65</v>
      </c>
      <c r="B1261" s="24">
        <v>0.32</v>
      </c>
      <c r="E1261" s="22">
        <v>0.43</v>
      </c>
      <c r="G1261" s="11">
        <v>0.32</v>
      </c>
      <c r="H1261" s="22">
        <v>0.65</v>
      </c>
      <c r="I1261" s="80"/>
      <c r="J1261" s="11">
        <v>0.75</v>
      </c>
      <c r="K1261" s="22">
        <v>0.11</v>
      </c>
      <c r="L1261" s="81"/>
      <c r="M1261" s="22">
        <v>1.3354565642071528</v>
      </c>
      <c r="N1261" s="22">
        <v>0.93831963111181271</v>
      </c>
      <c r="P1261" s="22"/>
      <c r="Q1261" s="22">
        <v>1.0256022203636594</v>
      </c>
      <c r="S1261" s="22">
        <v>0.69222752640885676</v>
      </c>
      <c r="T1261" s="22">
        <v>1.3471969241904134</v>
      </c>
      <c r="V1261" s="22">
        <v>0.99671066582990786</v>
      </c>
      <c r="W1261" s="22">
        <v>0.87218176267934244</v>
      </c>
    </row>
    <row r="1262" spans="1:23" x14ac:dyDescent="0.35">
      <c r="A1262" s="11">
        <v>0.11</v>
      </c>
      <c r="B1262" s="24">
        <v>0.11</v>
      </c>
      <c r="E1262" s="22">
        <v>1.72</v>
      </c>
      <c r="G1262" s="11">
        <v>1.94</v>
      </c>
      <c r="H1262" s="22">
        <v>0.43</v>
      </c>
      <c r="I1262" s="80"/>
      <c r="J1262" s="11">
        <v>0.54</v>
      </c>
      <c r="K1262" s="22">
        <v>0.32</v>
      </c>
      <c r="L1262" s="81"/>
      <c r="M1262" s="22">
        <v>1.440079675543205</v>
      </c>
      <c r="N1262" s="22">
        <v>1.0985095585352214</v>
      </c>
      <c r="P1262" s="22"/>
      <c r="Q1262" s="22">
        <v>1.0263222554838047</v>
      </c>
      <c r="S1262" s="22">
        <v>0.89582385770557937</v>
      </c>
      <c r="T1262" s="22">
        <v>1.267387162322098</v>
      </c>
      <c r="V1262" s="22">
        <v>0.83826419634698135</v>
      </c>
      <c r="W1262" s="22">
        <v>0.76727767844596606</v>
      </c>
    </row>
    <row r="1263" spans="1:23" x14ac:dyDescent="0.35">
      <c r="A1263" s="11">
        <v>0.32</v>
      </c>
      <c r="B1263" s="24">
        <v>0.65</v>
      </c>
      <c r="E1263" s="22">
        <v>0.32250000000000001</v>
      </c>
      <c r="G1263" s="11">
        <v>0.22</v>
      </c>
      <c r="H1263" s="22">
        <v>0.22</v>
      </c>
      <c r="I1263" s="80"/>
      <c r="J1263" s="11">
        <v>0.11</v>
      </c>
      <c r="K1263" s="22">
        <v>0.22</v>
      </c>
      <c r="L1263" s="81"/>
      <c r="M1263" s="22">
        <v>1.2993222815347301</v>
      </c>
      <c r="N1263" s="22">
        <v>0.68805101910166999</v>
      </c>
      <c r="P1263" s="22"/>
      <c r="Q1263" s="22">
        <v>0.69258597729659421</v>
      </c>
      <c r="S1263" s="22">
        <v>0.76348624236270968</v>
      </c>
      <c r="T1263" s="22">
        <v>1.2826568871693522</v>
      </c>
      <c r="V1263" s="22">
        <v>1.0175461342940235</v>
      </c>
      <c r="W1263" s="22">
        <v>0.87218176267934244</v>
      </c>
    </row>
    <row r="1264" spans="1:23" x14ac:dyDescent="0.35">
      <c r="A1264" s="11">
        <v>0.11</v>
      </c>
      <c r="B1264" s="24">
        <v>1.61</v>
      </c>
      <c r="E1264" s="22">
        <v>0.22</v>
      </c>
      <c r="G1264" s="11">
        <v>0.65</v>
      </c>
      <c r="H1264" s="22">
        <v>0.43</v>
      </c>
      <c r="I1264" s="80"/>
      <c r="J1264" s="11">
        <v>0.86</v>
      </c>
      <c r="K1264" s="22">
        <v>0.97</v>
      </c>
      <c r="L1264" s="81"/>
      <c r="M1264" s="22">
        <v>1.3077888917006533</v>
      </c>
      <c r="N1264" s="22">
        <v>0.5985728590788475</v>
      </c>
      <c r="P1264" s="22"/>
      <c r="Q1264" s="22">
        <v>1.208491140880491</v>
      </c>
      <c r="S1264" s="22">
        <v>0.70586848060573715</v>
      </c>
      <c r="T1264" s="22">
        <v>1.191038538085827</v>
      </c>
      <c r="V1264" s="22">
        <v>0.65122952594817507</v>
      </c>
      <c r="W1264" s="22">
        <v>0.9933181186070289</v>
      </c>
    </row>
    <row r="1265" spans="1:23" x14ac:dyDescent="0.35">
      <c r="A1265" s="11">
        <v>0.11</v>
      </c>
      <c r="B1265" s="24">
        <v>0.97</v>
      </c>
      <c r="E1265" s="22">
        <v>0.65</v>
      </c>
      <c r="G1265" s="11">
        <v>0.43</v>
      </c>
      <c r="H1265" s="22">
        <v>0.43</v>
      </c>
      <c r="I1265" s="80"/>
      <c r="J1265" s="11">
        <v>0.32</v>
      </c>
      <c r="K1265" s="22">
        <v>1.51</v>
      </c>
      <c r="L1265" s="81"/>
      <c r="M1265" s="22">
        <v>1.2775509982509274</v>
      </c>
      <c r="N1265" s="22">
        <v>1.2261210283664279</v>
      </c>
      <c r="P1265" s="22"/>
      <c r="Q1265" s="22">
        <v>0.59646128875723581</v>
      </c>
      <c r="S1265" s="22">
        <v>0.69222752640885676</v>
      </c>
      <c r="T1265" s="22">
        <v>1.0994201890023019</v>
      </c>
      <c r="V1265" s="22">
        <v>0.75904096160551804</v>
      </c>
      <c r="W1265" s="22">
        <v>1.0124576628436033</v>
      </c>
    </row>
    <row r="1266" spans="1:23" x14ac:dyDescent="0.35">
      <c r="A1266" s="11">
        <v>0.11</v>
      </c>
      <c r="B1266" s="24">
        <v>1.18</v>
      </c>
      <c r="E1266" s="22">
        <v>0.22</v>
      </c>
      <c r="G1266" s="11">
        <v>0.32</v>
      </c>
      <c r="H1266" s="22">
        <v>0.11</v>
      </c>
      <c r="I1266" s="80"/>
      <c r="J1266" s="11">
        <v>0.11</v>
      </c>
      <c r="K1266" s="22">
        <v>0.43</v>
      </c>
      <c r="L1266" s="81"/>
      <c r="M1266" s="22">
        <v>1.0825165855001939</v>
      </c>
      <c r="N1266" s="22">
        <v>0.75816226193834468</v>
      </c>
      <c r="P1266" s="22"/>
      <c r="Q1266" s="22">
        <v>1.3838196926358002</v>
      </c>
      <c r="S1266" s="22">
        <v>0.68550884747606489</v>
      </c>
      <c r="T1266" s="22">
        <v>0.99762202335394057</v>
      </c>
      <c r="V1266" s="22">
        <v>0.96909155647049861</v>
      </c>
      <c r="W1266" s="22">
        <v>0.92063630505041705</v>
      </c>
    </row>
    <row r="1267" spans="1:23" x14ac:dyDescent="0.35">
      <c r="A1267" s="11">
        <v>0.11</v>
      </c>
      <c r="B1267" s="24">
        <v>0.43</v>
      </c>
      <c r="E1267" s="22">
        <v>1.51</v>
      </c>
      <c r="G1267" s="11">
        <v>1.51</v>
      </c>
      <c r="H1267" s="22">
        <v>9.57</v>
      </c>
      <c r="I1267" s="80"/>
      <c r="J1267" s="11">
        <v>0.65</v>
      </c>
      <c r="K1267" s="22">
        <v>0.22</v>
      </c>
      <c r="L1267" s="81"/>
      <c r="M1267" s="22">
        <v>1.3077888917006533</v>
      </c>
      <c r="N1267" s="22">
        <v>0.84073438947618417</v>
      </c>
      <c r="P1267" s="22"/>
      <c r="Q1267" s="22">
        <v>1.1246070493835978</v>
      </c>
      <c r="S1267" s="22">
        <v>0.84492477488139872</v>
      </c>
      <c r="T1267" s="22">
        <v>0.91597989450395489</v>
      </c>
      <c r="V1267" s="22">
        <v>0.6621318059584681</v>
      </c>
      <c r="W1267" s="22">
        <v>0.89640903386487969</v>
      </c>
    </row>
    <row r="1268" spans="1:23" x14ac:dyDescent="0.35">
      <c r="A1268" s="11">
        <v>0.65</v>
      </c>
      <c r="B1268" s="24">
        <v>0.11</v>
      </c>
      <c r="E1268" s="22">
        <v>8.49</v>
      </c>
      <c r="G1268" s="11">
        <v>4.41</v>
      </c>
      <c r="H1268" s="22">
        <v>0.22</v>
      </c>
      <c r="I1268" s="80"/>
      <c r="J1268" s="11">
        <v>1.18</v>
      </c>
      <c r="K1268" s="22">
        <v>0.86</v>
      </c>
      <c r="L1268" s="81"/>
      <c r="M1268" s="22">
        <v>1.3333399116656719</v>
      </c>
      <c r="N1268" s="22">
        <v>0.49047843757476678</v>
      </c>
      <c r="P1268" s="22"/>
      <c r="Q1268" s="22">
        <v>0.81859212332197029</v>
      </c>
      <c r="S1268" s="22">
        <v>1.0424132162392197</v>
      </c>
      <c r="T1268" s="22">
        <v>0.76348624236270968</v>
      </c>
      <c r="V1268" s="22">
        <v>0.83244964700815827</v>
      </c>
      <c r="W1268" s="22">
        <v>0.8329335833587721</v>
      </c>
    </row>
    <row r="1269" spans="1:23" x14ac:dyDescent="0.35">
      <c r="A1269" s="11">
        <v>0.86</v>
      </c>
      <c r="B1269" s="24">
        <v>0.86</v>
      </c>
      <c r="E1269" s="22">
        <v>1.18</v>
      </c>
      <c r="G1269" s="11">
        <v>1.94</v>
      </c>
      <c r="H1269" s="22">
        <v>1.4</v>
      </c>
      <c r="I1269" s="80"/>
      <c r="J1269" s="11">
        <v>0.11</v>
      </c>
      <c r="K1269" s="22">
        <v>0.22</v>
      </c>
      <c r="L1269" s="81"/>
      <c r="M1269" s="22">
        <v>1.0734452174652762</v>
      </c>
      <c r="N1269" s="22">
        <v>0.72062947669387223</v>
      </c>
      <c r="P1269" s="22"/>
      <c r="Q1269" s="22">
        <v>0.80059124531834513</v>
      </c>
      <c r="S1269" s="22">
        <v>0.96708257365943218</v>
      </c>
      <c r="T1269" s="22">
        <v>0.69996418699813223</v>
      </c>
      <c r="V1269" s="22">
        <v>1.0902280010293108</v>
      </c>
      <c r="W1269" s="22">
        <v>0.90852266945764837</v>
      </c>
    </row>
    <row r="1270" spans="1:23" x14ac:dyDescent="0.35">
      <c r="A1270" s="11">
        <v>0.75</v>
      </c>
      <c r="B1270" s="24">
        <v>1.29</v>
      </c>
      <c r="E1270" s="22">
        <v>0.22</v>
      </c>
      <c r="G1270" s="11">
        <v>0.22</v>
      </c>
      <c r="H1270" s="22">
        <v>0.11</v>
      </c>
      <c r="I1270" s="80"/>
      <c r="J1270" s="11">
        <v>3.66</v>
      </c>
      <c r="K1270" s="22">
        <v>0.43</v>
      </c>
      <c r="L1270" s="81"/>
      <c r="M1270" s="22">
        <v>0.81642312314260446</v>
      </c>
      <c r="N1270" s="22">
        <v>0.56299177866708761</v>
      </c>
      <c r="P1270" s="22"/>
      <c r="Q1270" s="22">
        <v>1.0886052933763475</v>
      </c>
      <c r="S1270" s="22">
        <v>0.91618349083525152</v>
      </c>
      <c r="T1270" s="22">
        <v>0.69222752640885676</v>
      </c>
      <c r="V1270" s="22">
        <v>1.1970703451301834</v>
      </c>
      <c r="W1270" s="22">
        <v>0.8661249448829581</v>
      </c>
    </row>
    <row r="1271" spans="1:23" x14ac:dyDescent="0.35">
      <c r="A1271" s="11">
        <v>1.51</v>
      </c>
      <c r="B1271" s="24">
        <v>0.54</v>
      </c>
      <c r="E1271" s="22">
        <v>0.22</v>
      </c>
      <c r="G1271" s="11">
        <v>3.66</v>
      </c>
      <c r="H1271" s="22">
        <v>0.54</v>
      </c>
      <c r="I1271" s="80"/>
      <c r="J1271" s="11">
        <v>0.32</v>
      </c>
      <c r="K1271" s="22">
        <v>4.1900000000000004</v>
      </c>
      <c r="L1271" s="81"/>
      <c r="M1271" s="22">
        <v>0.92981522357907731</v>
      </c>
      <c r="N1271" s="22">
        <v>0.64556390620492721</v>
      </c>
      <c r="P1271" s="22"/>
      <c r="Q1271" s="22">
        <v>0.66846480077173642</v>
      </c>
      <c r="S1271" s="22">
        <v>1.0090234179065571</v>
      </c>
      <c r="T1271" s="22">
        <v>0.58635743413456098</v>
      </c>
      <c r="V1271" s="22">
        <v>0.67836408952934901</v>
      </c>
      <c r="W1271" s="22">
        <v>1.075933113349711</v>
      </c>
    </row>
    <row r="1272" spans="1:23" x14ac:dyDescent="0.35">
      <c r="A1272" s="11">
        <v>1.08</v>
      </c>
      <c r="B1272" s="24">
        <v>0.22</v>
      </c>
      <c r="E1272" s="22">
        <v>0.22</v>
      </c>
      <c r="G1272" s="11">
        <v>0.32</v>
      </c>
      <c r="H1272" s="22">
        <v>4.3</v>
      </c>
      <c r="I1272" s="80"/>
      <c r="J1272" s="11">
        <v>0.43</v>
      </c>
      <c r="K1272" s="22">
        <v>1.51</v>
      </c>
      <c r="L1272" s="81"/>
      <c r="M1272" s="22">
        <v>0.92225575021664574</v>
      </c>
      <c r="N1272" s="22">
        <v>0.82572127537839524</v>
      </c>
      <c r="P1272" s="22"/>
      <c r="Q1272" s="22">
        <v>0.85819405492994572</v>
      </c>
      <c r="S1272" s="22">
        <v>0.67858657221197627</v>
      </c>
      <c r="T1272" s="22">
        <v>0.90600367427041539</v>
      </c>
      <c r="V1272" s="22">
        <v>0.76921642294845827</v>
      </c>
      <c r="W1272" s="22">
        <v>0.96909084742149165</v>
      </c>
    </row>
    <row r="1273" spans="1:23" x14ac:dyDescent="0.35">
      <c r="A1273" s="11">
        <v>0.11</v>
      </c>
      <c r="B1273" s="24">
        <v>0.43</v>
      </c>
      <c r="E1273" s="22">
        <v>0.97</v>
      </c>
      <c r="G1273" s="11">
        <v>2.37</v>
      </c>
      <c r="H1273" s="22">
        <v>0.32</v>
      </c>
      <c r="I1273" s="80"/>
      <c r="J1273" s="11">
        <v>0.43</v>
      </c>
      <c r="K1273" s="22">
        <v>0.43</v>
      </c>
      <c r="L1273" s="81"/>
      <c r="M1273" s="22">
        <v>1.1490399510895914</v>
      </c>
      <c r="N1273" s="22">
        <v>0.67559013440050519</v>
      </c>
      <c r="P1273" s="22"/>
      <c r="Q1273" s="22">
        <v>0.97339967415314654</v>
      </c>
      <c r="S1273" s="22">
        <v>1.103084922965643</v>
      </c>
      <c r="T1273" s="22">
        <v>0.61750767282295949</v>
      </c>
      <c r="V1273" s="22">
        <v>1.072057534345489</v>
      </c>
      <c r="W1273" s="22">
        <v>0.93274994064318562</v>
      </c>
    </row>
    <row r="1274" spans="1:23" x14ac:dyDescent="0.35">
      <c r="A1274" s="11">
        <v>0.54</v>
      </c>
      <c r="B1274" s="24">
        <v>0.32</v>
      </c>
      <c r="E1274" s="22">
        <v>0.32</v>
      </c>
      <c r="G1274" s="11">
        <v>0.97</v>
      </c>
      <c r="H1274" s="22">
        <v>1.29</v>
      </c>
      <c r="I1274" s="80"/>
      <c r="J1274" s="11">
        <v>0.11</v>
      </c>
      <c r="K1274" s="22">
        <v>4.95</v>
      </c>
      <c r="L1274" s="81"/>
      <c r="M1274" s="22">
        <v>1.3032532076831944</v>
      </c>
      <c r="N1274" s="22">
        <v>0.95888759742578367</v>
      </c>
      <c r="P1274" s="22"/>
      <c r="Q1274" s="22">
        <v>1.0166017813618469</v>
      </c>
      <c r="S1274" s="22">
        <v>0.77366605892754581</v>
      </c>
      <c r="T1274" s="22">
        <v>0.75330642579787355</v>
      </c>
      <c r="V1274" s="22">
        <v>1.1144552899410733</v>
      </c>
      <c r="W1274" s="22">
        <v>1.1902858333454471</v>
      </c>
    </row>
    <row r="1275" spans="1:23" x14ac:dyDescent="0.35">
      <c r="A1275" s="11">
        <v>0.11</v>
      </c>
      <c r="B1275" s="24">
        <v>0.43</v>
      </c>
      <c r="E1275" s="22">
        <v>0.65</v>
      </c>
      <c r="G1275" s="11">
        <v>0.65</v>
      </c>
      <c r="H1275" s="22">
        <v>0.11</v>
      </c>
      <c r="I1275" s="80"/>
      <c r="J1275" s="11">
        <v>2.69</v>
      </c>
      <c r="K1275" s="22">
        <v>0.97</v>
      </c>
      <c r="L1275" s="81"/>
      <c r="M1275" s="22">
        <v>1.1339210043647283</v>
      </c>
      <c r="N1275" s="22">
        <v>0.66598174137792021</v>
      </c>
      <c r="P1275" s="22"/>
      <c r="Q1275" s="22">
        <v>1.0886052933763475</v>
      </c>
      <c r="S1275" s="22">
        <v>0.87200308694386275</v>
      </c>
      <c r="T1275" s="22">
        <v>0.77366605892754581</v>
      </c>
      <c r="V1275" s="22">
        <v>1.2297771851610626</v>
      </c>
      <c r="W1275" s="22">
        <v>0.94219857640554527</v>
      </c>
    </row>
    <row r="1276" spans="1:23" x14ac:dyDescent="0.35">
      <c r="A1276" s="11">
        <v>0.11</v>
      </c>
      <c r="B1276" s="24">
        <v>0.54</v>
      </c>
      <c r="E1276" s="22">
        <v>0.22</v>
      </c>
      <c r="G1276" s="11">
        <v>0.11</v>
      </c>
      <c r="H1276" s="22">
        <v>0.65</v>
      </c>
      <c r="I1276" s="80"/>
      <c r="J1276" s="11">
        <v>0.75</v>
      </c>
      <c r="K1276" s="22">
        <v>2.4700000000000002</v>
      </c>
      <c r="L1276" s="81"/>
      <c r="M1276" s="22">
        <v>1.462606906163251</v>
      </c>
      <c r="N1276" s="22">
        <v>0.72513341092320882</v>
      </c>
      <c r="P1276" s="22"/>
      <c r="Q1276" s="22">
        <v>0.62706278136339866</v>
      </c>
      <c r="S1276" s="22">
        <v>1.4658935853364026</v>
      </c>
      <c r="T1276" s="22">
        <v>0.6718678932791845</v>
      </c>
      <c r="V1276" s="22">
        <v>1.1629098677645984</v>
      </c>
      <c r="W1276" s="22">
        <v>1.0785981131801203</v>
      </c>
    </row>
    <row r="1277" spans="1:23" x14ac:dyDescent="0.35">
      <c r="A1277" s="11">
        <v>0.11</v>
      </c>
      <c r="B1277" s="24">
        <v>0.86</v>
      </c>
      <c r="E1277" s="22">
        <v>0.86</v>
      </c>
      <c r="G1277" s="11">
        <v>0.97</v>
      </c>
      <c r="H1277" s="22">
        <v>0.75</v>
      </c>
      <c r="I1277" s="80"/>
      <c r="J1277" s="11">
        <v>0.97</v>
      </c>
      <c r="K1277" s="22">
        <v>0.11</v>
      </c>
      <c r="L1277" s="81"/>
      <c r="M1277" s="22">
        <v>1.3002294183382219</v>
      </c>
      <c r="N1277" s="22">
        <v>1.1259835573341752</v>
      </c>
      <c r="P1277" s="22"/>
      <c r="Q1277" s="22">
        <v>0.99860090335822183</v>
      </c>
      <c r="S1277" s="22">
        <v>0.99538246370967665</v>
      </c>
      <c r="T1277" s="22">
        <v>0.76206106804363261</v>
      </c>
      <c r="V1277" s="22">
        <v>1.1898021584566547</v>
      </c>
      <c r="W1277" s="22">
        <v>0.79949994912273059</v>
      </c>
    </row>
    <row r="1278" spans="1:23" x14ac:dyDescent="0.35">
      <c r="A1278" s="11">
        <v>0.32</v>
      </c>
      <c r="B1278" s="24">
        <v>0.54</v>
      </c>
      <c r="E1278" s="22">
        <v>0.32</v>
      </c>
      <c r="G1278" s="11">
        <v>1.72</v>
      </c>
      <c r="H1278" s="22">
        <v>1.83</v>
      </c>
      <c r="I1278" s="80"/>
      <c r="J1278" s="11">
        <v>3.01</v>
      </c>
      <c r="K1278" s="22">
        <v>0.11</v>
      </c>
      <c r="L1278" s="81"/>
      <c r="M1278" s="22">
        <v>1.4967757257614416</v>
      </c>
      <c r="N1278" s="22">
        <v>1.286323615898562</v>
      </c>
      <c r="P1278" s="22"/>
      <c r="Q1278" s="22">
        <v>1.2362124930060738</v>
      </c>
      <c r="S1278" s="22">
        <v>1.0078018399187767</v>
      </c>
      <c r="T1278" s="22">
        <v>1.0574793447551769</v>
      </c>
      <c r="V1278" s="22">
        <v>1.2389835549475325</v>
      </c>
      <c r="W1278" s="22">
        <v>1.0175453897925661</v>
      </c>
    </row>
    <row r="1279" spans="1:23" x14ac:dyDescent="0.35">
      <c r="A1279" s="11">
        <v>0.11</v>
      </c>
      <c r="B1279" s="24">
        <v>0.11</v>
      </c>
      <c r="E1279" s="22">
        <v>0.22</v>
      </c>
      <c r="G1279" s="11">
        <v>2.04</v>
      </c>
      <c r="H1279" s="22">
        <v>0.54</v>
      </c>
      <c r="I1279" s="80"/>
      <c r="J1279" s="11">
        <v>0.65</v>
      </c>
      <c r="K1279" s="22">
        <v>0.65</v>
      </c>
      <c r="L1279" s="81"/>
      <c r="M1279" s="22">
        <v>1.4211809921371263</v>
      </c>
      <c r="N1279" s="22">
        <v>0.87076061767176227</v>
      </c>
      <c r="P1279" s="22"/>
      <c r="Q1279" s="22">
        <v>1.034602659365472</v>
      </c>
      <c r="S1279" s="22">
        <v>1.4070542455916497</v>
      </c>
      <c r="T1279" s="22">
        <v>0.78180991217941465</v>
      </c>
      <c r="V1279" s="22">
        <v>1.0497684285466675</v>
      </c>
      <c r="W1279" s="22">
        <v>0.88429539827211112</v>
      </c>
    </row>
    <row r="1280" spans="1:23" x14ac:dyDescent="0.35">
      <c r="A1280" s="11">
        <v>1.08</v>
      </c>
      <c r="B1280" s="24">
        <v>0.75</v>
      </c>
      <c r="E1280" s="22">
        <v>1.72</v>
      </c>
      <c r="G1280" s="11">
        <v>0.75</v>
      </c>
      <c r="H1280" s="22">
        <v>3.33</v>
      </c>
      <c r="I1280" s="80"/>
      <c r="J1280" s="11">
        <v>0.32</v>
      </c>
      <c r="K1280" s="22">
        <v>0.11</v>
      </c>
      <c r="L1280" s="81"/>
      <c r="M1280" s="22">
        <v>1.3053698602246755</v>
      </c>
      <c r="N1280" s="22">
        <v>0.73564259079166117</v>
      </c>
      <c r="P1280" s="22"/>
      <c r="Q1280" s="22">
        <v>0.73290794402471449</v>
      </c>
      <c r="S1280" s="22">
        <v>1.5094632002339012</v>
      </c>
      <c r="T1280" s="22">
        <v>0.8327089950035953</v>
      </c>
      <c r="V1280" s="22">
        <v>0.65413680061758661</v>
      </c>
      <c r="W1280" s="22">
        <v>0.77527267793719323</v>
      </c>
    </row>
    <row r="1281" spans="1:23" x14ac:dyDescent="0.35">
      <c r="A1281" s="11">
        <v>0.43</v>
      </c>
      <c r="B1281" s="24">
        <v>0.43</v>
      </c>
      <c r="E1281" s="22">
        <v>0.32</v>
      </c>
      <c r="G1281" s="11">
        <v>0.22</v>
      </c>
      <c r="H1281" s="22">
        <v>0.65</v>
      </c>
      <c r="I1281" s="80"/>
      <c r="J1281" s="11">
        <v>0.43</v>
      </c>
      <c r="K1281" s="22">
        <v>1.72</v>
      </c>
      <c r="L1281" s="81"/>
      <c r="M1281" s="22">
        <v>0.92225575021664574</v>
      </c>
      <c r="N1281" s="22">
        <v>0.74314914784055575</v>
      </c>
      <c r="P1281" s="22"/>
      <c r="Q1281" s="22">
        <v>0.92659739134372121</v>
      </c>
      <c r="S1281" s="22">
        <v>0.88564404114074324</v>
      </c>
      <c r="T1281" s="22">
        <v>0.63460976465188434</v>
      </c>
      <c r="V1281" s="22">
        <v>0.71470502289699267</v>
      </c>
      <c r="W1281" s="22">
        <v>1.038865388435839</v>
      </c>
    </row>
    <row r="1282" spans="1:23" x14ac:dyDescent="0.35">
      <c r="A1282" s="11">
        <v>0.11</v>
      </c>
      <c r="B1282" s="24">
        <v>0.86</v>
      </c>
      <c r="E1282" s="22">
        <v>0.75</v>
      </c>
      <c r="G1282" s="11">
        <v>1.08</v>
      </c>
      <c r="H1282" s="22">
        <v>2.8</v>
      </c>
      <c r="I1282" s="80"/>
      <c r="J1282" s="11">
        <v>0.54</v>
      </c>
      <c r="K1282" s="22">
        <v>0.11</v>
      </c>
      <c r="L1282" s="81"/>
      <c r="M1282" s="22">
        <v>0.99785048384096098</v>
      </c>
      <c r="N1282" s="22">
        <v>0.72062947669387223</v>
      </c>
      <c r="P1282" s="22"/>
      <c r="Q1282" s="22">
        <v>1.0706044153727223</v>
      </c>
      <c r="S1282" s="22">
        <v>0.84288881156843143</v>
      </c>
      <c r="T1282" s="22">
        <v>1.1635530333607695</v>
      </c>
      <c r="V1282" s="22">
        <v>1.434255503576338</v>
      </c>
      <c r="W1282" s="22">
        <v>0.87218176267934244</v>
      </c>
    </row>
    <row r="1283" spans="1:23" x14ac:dyDescent="0.35">
      <c r="A1283" s="11">
        <v>0.11</v>
      </c>
      <c r="B1283" s="24">
        <v>0.11</v>
      </c>
      <c r="E1283" s="22">
        <v>0.54</v>
      </c>
      <c r="G1283" s="11">
        <v>0.65</v>
      </c>
      <c r="H1283" s="22">
        <v>1.94</v>
      </c>
      <c r="I1283" s="80"/>
      <c r="J1283" s="11">
        <v>0.22</v>
      </c>
      <c r="K1283" s="22">
        <v>2.69</v>
      </c>
      <c r="L1283" s="81"/>
      <c r="M1283" s="22">
        <v>1.0725380806617846</v>
      </c>
      <c r="N1283" s="22">
        <v>0.85574750357397322</v>
      </c>
      <c r="P1283" s="22"/>
      <c r="Q1283" s="22">
        <v>0.53057807526396783</v>
      </c>
      <c r="S1283" s="22">
        <v>0.78038473786033757</v>
      </c>
      <c r="T1283" s="22">
        <v>0.93206400467639594</v>
      </c>
      <c r="V1283" s="22">
        <v>1.0175461342940235</v>
      </c>
      <c r="W1283" s="22">
        <v>1.0262672074193595</v>
      </c>
    </row>
    <row r="1284" spans="1:23" x14ac:dyDescent="0.35">
      <c r="A1284" s="11">
        <v>0.22</v>
      </c>
      <c r="B1284" s="24">
        <v>0.11</v>
      </c>
      <c r="E1284" s="22">
        <v>0.32</v>
      </c>
      <c r="G1284" s="11">
        <v>1.72</v>
      </c>
      <c r="H1284" s="22">
        <v>0.32</v>
      </c>
      <c r="I1284" s="80"/>
      <c r="J1284" s="11">
        <v>0.65</v>
      </c>
      <c r="K1284" s="22">
        <v>2.37</v>
      </c>
      <c r="L1284" s="81"/>
      <c r="M1284" s="22">
        <v>0.86510613159666339</v>
      </c>
      <c r="N1284" s="22">
        <v>0.79824727657944139</v>
      </c>
      <c r="P1284" s="22"/>
      <c r="Q1284" s="22">
        <v>0.8545938793292206</v>
      </c>
      <c r="S1284" s="22">
        <v>1.1248697304143922</v>
      </c>
      <c r="T1284" s="22">
        <v>0.59042936076049546</v>
      </c>
      <c r="V1284" s="22">
        <v>0.99331884538226112</v>
      </c>
      <c r="W1284" s="22">
        <v>1.1684812892784635</v>
      </c>
    </row>
    <row r="1285" spans="1:23" x14ac:dyDescent="0.35">
      <c r="A1285" s="11">
        <v>2.9</v>
      </c>
      <c r="B1285" s="24">
        <v>1.08</v>
      </c>
      <c r="E1285" s="22">
        <v>0.32</v>
      </c>
      <c r="G1285" s="11">
        <v>2.58</v>
      </c>
      <c r="H1285" s="22">
        <v>0.75</v>
      </c>
      <c r="I1285" s="80"/>
      <c r="J1285" s="11">
        <v>0.11</v>
      </c>
      <c r="K1285" s="22">
        <v>0.54</v>
      </c>
      <c r="L1285" s="81"/>
      <c r="M1285" s="22">
        <v>0.93737469694150877</v>
      </c>
      <c r="N1285" s="22">
        <v>0.79569504718281725</v>
      </c>
      <c r="P1285" s="22"/>
      <c r="Q1285" s="22">
        <v>0.63858334328571875</v>
      </c>
      <c r="S1285" s="22">
        <v>1.185948629803409</v>
      </c>
      <c r="T1285" s="22">
        <v>0.60793864525201358</v>
      </c>
      <c r="V1285" s="22">
        <v>0.94486426755873609</v>
      </c>
      <c r="W1285" s="22">
        <v>0.73650904404033357</v>
      </c>
    </row>
    <row r="1286" spans="1:23" x14ac:dyDescent="0.35">
      <c r="A1286" s="11">
        <v>0.43</v>
      </c>
      <c r="B1286" s="24">
        <v>0.75</v>
      </c>
      <c r="E1286" s="22">
        <v>0.22</v>
      </c>
      <c r="G1286" s="11">
        <v>0.65</v>
      </c>
      <c r="H1286" s="22">
        <v>0.11</v>
      </c>
      <c r="I1286" s="80"/>
      <c r="J1286" s="11">
        <v>0.22</v>
      </c>
      <c r="K1286" s="22">
        <v>0.43</v>
      </c>
      <c r="L1286" s="81"/>
      <c r="M1286" s="22">
        <v>0.37041419475914461</v>
      </c>
      <c r="N1286" s="22">
        <v>0.58551144981377112</v>
      </c>
      <c r="P1286" s="22"/>
      <c r="Q1286" s="22">
        <v>0.96259914735097152</v>
      </c>
      <c r="S1286" s="22">
        <v>0.82802627938377071</v>
      </c>
      <c r="T1286" s="22">
        <v>0.61078899389016772</v>
      </c>
      <c r="V1286" s="22">
        <v>1.67168293491161</v>
      </c>
      <c r="W1286" s="22">
        <v>0.78132949573357757</v>
      </c>
    </row>
    <row r="1287" spans="1:23" x14ac:dyDescent="0.35">
      <c r="A1287" s="11">
        <v>0.75</v>
      </c>
      <c r="B1287" s="24">
        <v>0.11</v>
      </c>
      <c r="E1287" s="22">
        <v>0.65</v>
      </c>
      <c r="G1287" s="11">
        <v>0.97</v>
      </c>
      <c r="H1287" s="22">
        <v>0.11</v>
      </c>
      <c r="I1287" s="80"/>
      <c r="J1287" s="11">
        <v>0.54</v>
      </c>
      <c r="K1287" s="22">
        <v>2.15</v>
      </c>
      <c r="L1287" s="81"/>
      <c r="M1287" s="22">
        <v>1.1603791611332388</v>
      </c>
      <c r="N1287" s="22">
        <v>0.60052456391156017</v>
      </c>
      <c r="P1287" s="22"/>
      <c r="Q1287" s="22">
        <v>0.81859212332197029</v>
      </c>
      <c r="S1287" s="22">
        <v>1.0587009227429574</v>
      </c>
      <c r="T1287" s="22">
        <v>0.65150826014951224</v>
      </c>
      <c r="V1287" s="22">
        <v>1.0369279654234334</v>
      </c>
      <c r="W1287" s="22">
        <v>0.8733931262386192</v>
      </c>
    </row>
    <row r="1288" spans="1:23" x14ac:dyDescent="0.35">
      <c r="A1288" s="11">
        <v>0.54</v>
      </c>
      <c r="B1288" s="24">
        <v>0.75</v>
      </c>
      <c r="E1288" s="22">
        <v>0.32</v>
      </c>
      <c r="G1288" s="11">
        <v>0.54</v>
      </c>
      <c r="H1288" s="22">
        <v>0.22</v>
      </c>
      <c r="I1288" s="80"/>
      <c r="J1288" s="11">
        <v>0.86</v>
      </c>
      <c r="K1288" s="22">
        <v>0.32</v>
      </c>
      <c r="L1288" s="81"/>
      <c r="M1288" s="22">
        <v>1.3493659951940269</v>
      </c>
      <c r="N1288" s="22">
        <v>0.69060324849829413</v>
      </c>
      <c r="P1288" s="22"/>
      <c r="Q1288" s="22">
        <v>0.96259914735097152</v>
      </c>
      <c r="S1288" s="22">
        <v>1.1075640422541708</v>
      </c>
      <c r="T1288" s="22">
        <v>0.69222752640885676</v>
      </c>
      <c r="V1288" s="22">
        <v>1.2719326678675293</v>
      </c>
      <c r="W1288" s="22">
        <v>0.75904040624288327</v>
      </c>
    </row>
    <row r="1289" spans="1:23" x14ac:dyDescent="0.35">
      <c r="A1289" s="11">
        <v>0.32</v>
      </c>
      <c r="B1289" s="24">
        <v>0.97</v>
      </c>
      <c r="E1289" s="22">
        <v>0.43</v>
      </c>
      <c r="G1289" s="11">
        <v>0.11</v>
      </c>
      <c r="H1289" s="22">
        <v>2.2599999999999998</v>
      </c>
      <c r="I1289" s="80"/>
      <c r="J1289" s="11">
        <v>0.65</v>
      </c>
      <c r="K1289" s="22">
        <v>0.43</v>
      </c>
      <c r="L1289" s="81"/>
      <c r="M1289" s="22">
        <v>0</v>
      </c>
      <c r="N1289" s="22">
        <v>1.1210292296819049</v>
      </c>
      <c r="P1289" s="22"/>
      <c r="Q1289" s="22">
        <v>0.76746962979167477</v>
      </c>
      <c r="S1289" s="22">
        <v>1.1197798221319741</v>
      </c>
      <c r="T1289" s="22">
        <v>0.77957035253515072</v>
      </c>
      <c r="V1289" s="22">
        <v>1.687915218482491</v>
      </c>
      <c r="W1289" s="22">
        <v>0.80555676691911493</v>
      </c>
    </row>
    <row r="1290" spans="1:23" x14ac:dyDescent="0.35">
      <c r="A1290" s="11">
        <v>0.11</v>
      </c>
      <c r="B1290" s="24">
        <v>0.11</v>
      </c>
      <c r="E1290" s="22">
        <v>0.43</v>
      </c>
      <c r="G1290" s="11">
        <v>0.86</v>
      </c>
      <c r="H1290" s="22">
        <v>1.08</v>
      </c>
      <c r="I1290" s="80"/>
      <c r="J1290" s="11">
        <v>2.04</v>
      </c>
      <c r="K1290" s="22">
        <v>2.2599999999999998</v>
      </c>
      <c r="L1290" s="81"/>
      <c r="M1290" s="22">
        <v>1.1036831109150023</v>
      </c>
      <c r="N1290" s="22">
        <v>0.73564259079166117</v>
      </c>
      <c r="P1290" s="22"/>
      <c r="Q1290" s="22">
        <v>0.8545938793292206</v>
      </c>
      <c r="S1290" s="22">
        <v>0.86019449972865292</v>
      </c>
      <c r="T1290" s="22">
        <v>0.67593981990511898</v>
      </c>
      <c r="V1290" s="22">
        <v>0.95382836445608821</v>
      </c>
      <c r="W1290" s="22">
        <v>0.77987585946244531</v>
      </c>
    </row>
    <row r="1291" spans="1:23" x14ac:dyDescent="0.35">
      <c r="A1291" s="11">
        <v>0.65</v>
      </c>
      <c r="B1291" s="24">
        <v>0.43</v>
      </c>
      <c r="E1291" s="22">
        <v>1.18</v>
      </c>
      <c r="G1291" s="11">
        <v>0.11</v>
      </c>
      <c r="H1291" s="22">
        <v>0.22</v>
      </c>
      <c r="I1291" s="80"/>
      <c r="J1291" s="11">
        <v>0.11</v>
      </c>
      <c r="K1291" s="22">
        <v>0.54</v>
      </c>
      <c r="L1291" s="81"/>
      <c r="M1291" s="22">
        <v>1.1830575812205333</v>
      </c>
      <c r="N1291" s="22">
        <v>1.2719110263646844</v>
      </c>
      <c r="P1291" s="22"/>
      <c r="Q1291" s="22">
        <v>0.74046831278623704</v>
      </c>
      <c r="S1291" s="22">
        <v>0.75330642579787355</v>
      </c>
      <c r="T1291" s="22">
        <v>0.82456514175172646</v>
      </c>
      <c r="V1291" s="22">
        <v>0.79950053408816135</v>
      </c>
      <c r="W1291" s="22">
        <v>0.92063630505041705</v>
      </c>
    </row>
    <row r="1292" spans="1:23" x14ac:dyDescent="0.35">
      <c r="A1292" s="11">
        <v>2.8</v>
      </c>
      <c r="B1292" s="24">
        <v>0.22</v>
      </c>
      <c r="E1292" s="22">
        <v>0.32</v>
      </c>
      <c r="G1292" s="11">
        <v>2.37</v>
      </c>
      <c r="H1292" s="22">
        <v>2.15</v>
      </c>
      <c r="I1292" s="80"/>
      <c r="J1292" s="11">
        <v>0.22</v>
      </c>
      <c r="K1292" s="22">
        <v>0.54</v>
      </c>
      <c r="L1292" s="81"/>
      <c r="M1292" s="22">
        <v>0.92603548689786153</v>
      </c>
      <c r="N1292" s="22">
        <v>0.88081940411728088</v>
      </c>
      <c r="P1292" s="22"/>
      <c r="Q1292" s="22">
        <v>1.0886052933763475</v>
      </c>
      <c r="S1292" s="22">
        <v>0.86528440801107098</v>
      </c>
      <c r="T1292" s="22">
        <v>1.0627728493688919</v>
      </c>
      <c r="V1292" s="22">
        <v>1.2719326678675293</v>
      </c>
      <c r="W1292" s="22">
        <v>0.72681813556611874</v>
      </c>
    </row>
    <row r="1293" spans="1:23" x14ac:dyDescent="0.35">
      <c r="A1293" s="11">
        <v>1.08</v>
      </c>
      <c r="B1293" s="24">
        <v>1.29</v>
      </c>
      <c r="E1293" s="22">
        <v>0.32</v>
      </c>
      <c r="G1293" s="11">
        <v>0.22</v>
      </c>
      <c r="H1293" s="22">
        <v>0.22</v>
      </c>
      <c r="I1293" s="80"/>
      <c r="J1293" s="11">
        <v>0.32</v>
      </c>
      <c r="K1293" s="22">
        <v>1.18</v>
      </c>
      <c r="L1293" s="81"/>
      <c r="M1293" s="22">
        <v>0.93737469694150877</v>
      </c>
      <c r="N1293" s="22">
        <v>0.52545899342261515</v>
      </c>
      <c r="P1293" s="22"/>
      <c r="Q1293" s="22">
        <v>0.64470364180695139</v>
      </c>
      <c r="S1293" s="22">
        <v>0.94672294052975992</v>
      </c>
      <c r="T1293" s="22">
        <v>0.77366605892754581</v>
      </c>
      <c r="V1293" s="22">
        <v>1.8250416737230664</v>
      </c>
      <c r="W1293" s="22">
        <v>0.83244903793506131</v>
      </c>
    </row>
    <row r="1294" spans="1:23" x14ac:dyDescent="0.35">
      <c r="A1294" s="11">
        <v>1.08</v>
      </c>
      <c r="B1294" s="24">
        <v>0.11</v>
      </c>
      <c r="E1294" s="22">
        <v>0.43</v>
      </c>
      <c r="G1294" s="11">
        <v>0.11</v>
      </c>
      <c r="H1294" s="22">
        <v>0.43</v>
      </c>
      <c r="I1294" s="80"/>
      <c r="J1294" s="11">
        <v>1.72</v>
      </c>
      <c r="K1294" s="22">
        <v>1.94</v>
      </c>
      <c r="L1294" s="81"/>
      <c r="M1294" s="22">
        <v>1.3017413130107083</v>
      </c>
      <c r="N1294" s="22">
        <v>0.85574750357397322</v>
      </c>
      <c r="P1294" s="22"/>
      <c r="Q1294" s="22">
        <v>0.7469486288675421</v>
      </c>
      <c r="S1294" s="22">
        <v>0.93654312396492378</v>
      </c>
      <c r="T1294" s="22">
        <v>0.76348624236270968</v>
      </c>
      <c r="V1294" s="22">
        <v>0.85716148169815609</v>
      </c>
      <c r="W1294" s="22">
        <v>0.89640903386487969</v>
      </c>
    </row>
    <row r="1295" spans="1:23" x14ac:dyDescent="0.35">
      <c r="A1295" s="11">
        <v>0.22</v>
      </c>
      <c r="B1295" s="24">
        <v>0.22</v>
      </c>
      <c r="E1295" s="22">
        <v>0.22</v>
      </c>
      <c r="G1295" s="11">
        <v>2.04</v>
      </c>
      <c r="H1295" s="22">
        <v>0.43</v>
      </c>
      <c r="I1295" s="80"/>
      <c r="J1295" s="11">
        <v>0.11</v>
      </c>
      <c r="K1295" s="22">
        <v>0.65</v>
      </c>
      <c r="L1295" s="81"/>
      <c r="M1295" s="22">
        <v>1.0961236375525707</v>
      </c>
      <c r="N1295" s="22">
        <v>0.96579362991076656</v>
      </c>
      <c r="P1295" s="22"/>
      <c r="Q1295" s="22">
        <v>0.88699545973574578</v>
      </c>
      <c r="S1295" s="22">
        <v>1.4766841908951289</v>
      </c>
      <c r="T1295" s="22">
        <v>0.67695780156160257</v>
      </c>
      <c r="V1295" s="22">
        <v>0.67836408952934901</v>
      </c>
      <c r="W1295" s="22">
        <v>0.90052766996642108</v>
      </c>
    </row>
    <row r="1296" spans="1:23" x14ac:dyDescent="0.35">
      <c r="A1296" s="11">
        <v>0.22</v>
      </c>
      <c r="B1296" s="24">
        <v>0.65</v>
      </c>
      <c r="E1296" s="22">
        <v>0.22</v>
      </c>
      <c r="G1296" s="11">
        <v>0.11</v>
      </c>
      <c r="H1296" s="22">
        <v>0.22</v>
      </c>
      <c r="I1296" s="80"/>
      <c r="J1296" s="11">
        <v>0.54</v>
      </c>
      <c r="K1296" s="22">
        <v>0.43</v>
      </c>
      <c r="L1296" s="81"/>
      <c r="M1296" s="22">
        <v>2.0675159646250214</v>
      </c>
      <c r="N1296" s="22">
        <v>0.74314914784055575</v>
      </c>
      <c r="P1296" s="22"/>
      <c r="Q1296" s="22">
        <v>0.78871066583595262</v>
      </c>
      <c r="S1296" s="22">
        <v>1.0994201890023019</v>
      </c>
      <c r="T1296" s="22">
        <v>0.52935046137147868</v>
      </c>
      <c r="V1296" s="22">
        <v>0.67836408952934901</v>
      </c>
      <c r="W1296" s="22">
        <v>0.90246585166126403</v>
      </c>
    </row>
    <row r="1297" spans="1:23" x14ac:dyDescent="0.35">
      <c r="A1297" s="11">
        <v>0.11</v>
      </c>
      <c r="B1297" s="24">
        <v>0.54</v>
      </c>
      <c r="E1297" s="22">
        <v>0.65</v>
      </c>
      <c r="G1297" s="11">
        <v>0.65</v>
      </c>
      <c r="H1297" s="22">
        <v>1.08</v>
      </c>
      <c r="I1297" s="80"/>
      <c r="J1297" s="11">
        <v>0.22</v>
      </c>
      <c r="K1297" s="22">
        <v>0.65</v>
      </c>
      <c r="L1297" s="81"/>
      <c r="M1297" s="22">
        <v>0.87689891004205667</v>
      </c>
      <c r="N1297" s="22">
        <v>1.2696590592500159</v>
      </c>
      <c r="P1297" s="22"/>
      <c r="Q1297" s="22">
        <v>0.80059124531834513</v>
      </c>
      <c r="S1297" s="22">
        <v>1.0179816564836128</v>
      </c>
      <c r="T1297" s="22">
        <v>0.69019156309588947</v>
      </c>
      <c r="V1297" s="22">
        <v>1.0902280010293108</v>
      </c>
      <c r="W1297" s="22">
        <v>0.81161358471549927</v>
      </c>
    </row>
    <row r="1298" spans="1:23" x14ac:dyDescent="0.35">
      <c r="A1298" s="11">
        <v>0.97</v>
      </c>
      <c r="B1298" s="24">
        <v>0.75</v>
      </c>
      <c r="E1298" s="22">
        <v>1.61</v>
      </c>
      <c r="G1298" s="11">
        <v>0.86</v>
      </c>
      <c r="H1298" s="22">
        <v>0.11</v>
      </c>
      <c r="I1298" s="80"/>
      <c r="J1298" s="11">
        <v>1.72</v>
      </c>
      <c r="K1298" s="22">
        <v>0.43</v>
      </c>
      <c r="L1298" s="81"/>
      <c r="M1298" s="22">
        <v>0.97517206375366638</v>
      </c>
      <c r="N1298" s="22">
        <v>1.0084308739484875</v>
      </c>
      <c r="P1298" s="22"/>
      <c r="Q1298" s="22">
        <v>0.90139616213864593</v>
      </c>
      <c r="S1298" s="22">
        <v>1.005358683943216</v>
      </c>
      <c r="T1298" s="22">
        <v>0.54971009450115094</v>
      </c>
      <c r="V1298" s="22">
        <v>1.0948311859225457</v>
      </c>
      <c r="W1298" s="22">
        <v>0.68442041099142847</v>
      </c>
    </row>
    <row r="1299" spans="1:23" x14ac:dyDescent="0.35">
      <c r="A1299" s="11">
        <v>0.32</v>
      </c>
      <c r="B1299" s="24">
        <v>0.11</v>
      </c>
      <c r="E1299" s="22">
        <v>0.22</v>
      </c>
      <c r="G1299" s="11">
        <v>0.43</v>
      </c>
      <c r="H1299" s="22">
        <v>0.54</v>
      </c>
      <c r="I1299" s="80"/>
      <c r="J1299" s="11">
        <v>1.72</v>
      </c>
      <c r="K1299" s="22">
        <v>0.32</v>
      </c>
      <c r="L1299" s="81"/>
      <c r="M1299" s="22">
        <v>1.1771611919978366</v>
      </c>
      <c r="N1299" s="22">
        <v>1.0959573291385973</v>
      </c>
      <c r="P1299" s="22"/>
      <c r="Q1299" s="22">
        <v>0.9496385151883614</v>
      </c>
      <c r="S1299" s="22">
        <v>1.0688807393077935</v>
      </c>
      <c r="T1299" s="22">
        <v>0.63929248027170882</v>
      </c>
      <c r="V1299" s="22">
        <v>1.6503629206692592</v>
      </c>
      <c r="W1299" s="22">
        <v>0.88841403437365252</v>
      </c>
    </row>
    <row r="1300" spans="1:23" x14ac:dyDescent="0.35">
      <c r="A1300" s="11">
        <v>1.29</v>
      </c>
      <c r="B1300" s="24">
        <v>0.11</v>
      </c>
      <c r="E1300" s="22">
        <v>0.22</v>
      </c>
      <c r="G1300" s="11">
        <v>0.11</v>
      </c>
      <c r="H1300" s="22">
        <v>0.22</v>
      </c>
      <c r="I1300" s="80"/>
      <c r="J1300" s="11">
        <v>0.11</v>
      </c>
      <c r="K1300" s="22">
        <v>0.22</v>
      </c>
      <c r="L1300" s="81"/>
      <c r="M1300" s="22">
        <v>0.77106628296801527</v>
      </c>
      <c r="N1300" s="22">
        <v>0.65307046325382168</v>
      </c>
      <c r="P1300" s="22"/>
      <c r="Q1300" s="22">
        <v>1.3287370059447072</v>
      </c>
      <c r="S1300" s="22">
        <v>0.87546422457590711</v>
      </c>
      <c r="T1300" s="22">
        <v>0.91618349083525152</v>
      </c>
      <c r="V1300" s="22">
        <v>0.65413680061758661</v>
      </c>
      <c r="W1300" s="22">
        <v>0.82372722030826784</v>
      </c>
    </row>
    <row r="1301" spans="1:23" x14ac:dyDescent="0.35">
      <c r="A1301" s="11">
        <v>0.86</v>
      </c>
      <c r="B1301" s="24">
        <v>0.65</v>
      </c>
      <c r="E1301" s="22">
        <v>1.08</v>
      </c>
      <c r="G1301" s="11">
        <v>0.32</v>
      </c>
      <c r="H1301" s="22">
        <v>1.08</v>
      </c>
      <c r="I1301" s="80"/>
      <c r="J1301" s="11">
        <v>0.86</v>
      </c>
      <c r="K1301" s="22">
        <v>0.22</v>
      </c>
      <c r="L1301" s="81"/>
      <c r="M1301" s="22">
        <v>0.84666101659233051</v>
      </c>
      <c r="N1301" s="22">
        <v>0.70561636259608318</v>
      </c>
      <c r="P1301" s="22"/>
      <c r="Q1301" s="22">
        <v>0.87007463441233823</v>
      </c>
      <c r="S1301" s="22">
        <v>1.2215779877803354</v>
      </c>
      <c r="T1301" s="22">
        <v>1.0301974363614161</v>
      </c>
      <c r="V1301" s="22">
        <v>0.96303473424255803</v>
      </c>
      <c r="W1301" s="22">
        <v>0.81161358471549927</v>
      </c>
    </row>
    <row r="1302" spans="1:23" x14ac:dyDescent="0.35">
      <c r="A1302" s="11">
        <v>0.11</v>
      </c>
      <c r="B1302" s="24">
        <v>2.8</v>
      </c>
      <c r="E1302" s="22">
        <v>0.22</v>
      </c>
      <c r="G1302" s="11">
        <v>0.32</v>
      </c>
      <c r="H1302" s="22">
        <v>0.65</v>
      </c>
      <c r="I1302" s="80"/>
      <c r="J1302" s="11">
        <v>0.11</v>
      </c>
      <c r="K1302" s="22">
        <v>0.11</v>
      </c>
      <c r="L1302" s="81"/>
      <c r="M1302" s="22">
        <v>1.5270136192111676</v>
      </c>
      <c r="N1302" s="22">
        <v>0.99086553045407422</v>
      </c>
      <c r="P1302" s="22"/>
      <c r="Q1302" s="22">
        <v>0.83659300132559544</v>
      </c>
      <c r="S1302" s="22">
        <v>1.0654196016757491</v>
      </c>
      <c r="T1302" s="22">
        <v>0.81092418755484597</v>
      </c>
      <c r="V1302" s="22">
        <v>0.60568222279406159</v>
      </c>
      <c r="W1302" s="22">
        <v>0.75104540675165599</v>
      </c>
    </row>
    <row r="1303" spans="1:23" x14ac:dyDescent="0.35">
      <c r="A1303" s="11">
        <v>2.04</v>
      </c>
      <c r="B1303" s="24">
        <v>0.22</v>
      </c>
      <c r="E1303" s="22">
        <v>1.72</v>
      </c>
      <c r="G1303" s="11">
        <v>0.97</v>
      </c>
      <c r="H1303" s="22">
        <v>0.97</v>
      </c>
      <c r="I1303" s="80"/>
      <c r="J1303" s="11">
        <v>0.11</v>
      </c>
      <c r="K1303" s="22">
        <v>0.32</v>
      </c>
      <c r="L1303" s="81"/>
      <c r="M1303" s="22">
        <v>0.98273153711609795</v>
      </c>
      <c r="N1303" s="22">
        <v>0.9558849746062259</v>
      </c>
      <c r="P1303" s="22"/>
      <c r="Q1303" s="22">
        <v>0.51257719726034268</v>
      </c>
      <c r="S1303" s="22">
        <v>0.8980634173498433</v>
      </c>
      <c r="T1303" s="22">
        <v>0.74882730650934559</v>
      </c>
      <c r="V1303" s="22">
        <v>0.72681866735287393</v>
      </c>
      <c r="W1303" s="22">
        <v>0.81573222081704055</v>
      </c>
    </row>
    <row r="1304" spans="1:23" x14ac:dyDescent="0.35">
      <c r="A1304" s="11">
        <v>0.22</v>
      </c>
      <c r="B1304" s="24">
        <v>0.22</v>
      </c>
      <c r="E1304" s="22">
        <v>2.04</v>
      </c>
      <c r="G1304" s="11">
        <v>0.22</v>
      </c>
      <c r="H1304" s="22">
        <v>1.08</v>
      </c>
      <c r="I1304" s="80"/>
      <c r="J1304" s="11">
        <v>1.29</v>
      </c>
      <c r="K1304" s="22">
        <v>1.61</v>
      </c>
      <c r="L1304" s="81"/>
      <c r="M1304" s="22">
        <v>0.94493417030394034</v>
      </c>
      <c r="N1304" s="22">
        <v>0.73564259079166117</v>
      </c>
      <c r="P1304" s="22"/>
      <c r="Q1304" s="22">
        <v>1.1656490512318634</v>
      </c>
      <c r="S1304" s="22">
        <v>1.1503192718264825</v>
      </c>
      <c r="T1304" s="22">
        <v>0.72073101279039786</v>
      </c>
      <c r="V1304" s="22">
        <v>0.98726202315432043</v>
      </c>
      <c r="W1304" s="22">
        <v>1.030385843520901</v>
      </c>
    </row>
    <row r="1305" spans="1:23" x14ac:dyDescent="0.35">
      <c r="A1305" s="11">
        <v>0.11</v>
      </c>
      <c r="B1305" s="24">
        <v>0.43</v>
      </c>
      <c r="E1305" s="22">
        <v>7.42</v>
      </c>
      <c r="G1305" s="11">
        <v>0.32</v>
      </c>
      <c r="H1305" s="22">
        <v>2.2599999999999998</v>
      </c>
      <c r="I1305" s="80"/>
      <c r="J1305" s="11">
        <v>0.22</v>
      </c>
      <c r="K1305" s="22">
        <v>0.11</v>
      </c>
      <c r="L1305" s="81"/>
      <c r="M1305" s="22">
        <v>0.9726018428104396</v>
      </c>
      <c r="N1305" s="22">
        <v>0.98591120280180389</v>
      </c>
      <c r="P1305" s="22"/>
      <c r="Q1305" s="22">
        <v>1.2866149514162242</v>
      </c>
      <c r="S1305" s="22">
        <v>0.95018407816180428</v>
      </c>
      <c r="T1305" s="22">
        <v>1.0481139135155277</v>
      </c>
      <c r="V1305" s="22">
        <v>0.75104595626463644</v>
      </c>
      <c r="W1305" s="22">
        <v>0.89640903386487969</v>
      </c>
    </row>
    <row r="1306" spans="1:23" x14ac:dyDescent="0.35">
      <c r="A1306" s="11">
        <v>0.22</v>
      </c>
      <c r="B1306" s="24">
        <v>2.8</v>
      </c>
      <c r="E1306" s="22">
        <v>0.22</v>
      </c>
      <c r="G1306" s="11">
        <v>0.11</v>
      </c>
      <c r="H1306" s="22">
        <v>0.22</v>
      </c>
      <c r="I1306" s="80"/>
      <c r="J1306" s="11">
        <v>2.04</v>
      </c>
      <c r="K1306" s="22">
        <v>0.54</v>
      </c>
      <c r="L1306" s="81"/>
      <c r="M1306" s="22">
        <v>1.0734452174652762</v>
      </c>
      <c r="N1306" s="22">
        <v>0.9157999599651292</v>
      </c>
      <c r="P1306" s="22"/>
      <c r="Q1306" s="22">
        <v>1.3625786565915223</v>
      </c>
      <c r="S1306" s="22">
        <v>1.1808587215209909</v>
      </c>
      <c r="T1306" s="22">
        <v>0.63114862701983998</v>
      </c>
      <c r="V1306" s="22">
        <v>1.1602448659843045</v>
      </c>
      <c r="W1306" s="22">
        <v>0.77042722370008587</v>
      </c>
    </row>
    <row r="1307" spans="1:23" x14ac:dyDescent="0.35">
      <c r="A1307" s="11">
        <v>0.32</v>
      </c>
      <c r="B1307" s="24">
        <v>0.22</v>
      </c>
      <c r="E1307" s="22">
        <v>0.54</v>
      </c>
      <c r="G1307" s="11">
        <v>3.44</v>
      </c>
      <c r="H1307" s="22">
        <v>0.11</v>
      </c>
      <c r="I1307" s="80"/>
      <c r="J1307" s="11">
        <v>3.01</v>
      </c>
      <c r="K1307" s="22">
        <v>1.61</v>
      </c>
      <c r="L1307" s="81"/>
      <c r="M1307" s="22">
        <v>0.97366016908118025</v>
      </c>
      <c r="N1307" s="22">
        <v>0.63055079210713816</v>
      </c>
      <c r="P1307" s="22"/>
      <c r="Q1307" s="22">
        <v>0.54857895326759298</v>
      </c>
      <c r="S1307" s="22">
        <v>1.4829956771653272</v>
      </c>
      <c r="T1307" s="22">
        <v>1.0383412896132851</v>
      </c>
      <c r="V1307" s="22">
        <v>1.0633357103372547</v>
      </c>
      <c r="W1307" s="22">
        <v>0.99162220962404124</v>
      </c>
    </row>
    <row r="1308" spans="1:23" x14ac:dyDescent="0.35">
      <c r="A1308" s="11">
        <v>0.22</v>
      </c>
      <c r="B1308" s="24">
        <v>0.22</v>
      </c>
      <c r="E1308" s="22">
        <v>0.43</v>
      </c>
      <c r="G1308" s="11">
        <v>0.43</v>
      </c>
      <c r="H1308" s="22">
        <v>1.94</v>
      </c>
      <c r="I1308" s="80"/>
      <c r="J1308" s="11">
        <v>0.22</v>
      </c>
      <c r="K1308" s="22">
        <v>0.54</v>
      </c>
      <c r="L1308" s="81"/>
      <c r="M1308" s="22">
        <v>1.028088377290687</v>
      </c>
      <c r="N1308" s="22">
        <v>0.93081307406291824</v>
      </c>
      <c r="P1308" s="22"/>
      <c r="Q1308" s="22">
        <v>0.69258597729659421</v>
      </c>
      <c r="S1308" s="22">
        <v>0.80929541690447226</v>
      </c>
      <c r="T1308" s="22">
        <v>1.0904619504252462</v>
      </c>
      <c r="V1308" s="22">
        <v>0.65413680061758661</v>
      </c>
      <c r="W1308" s="22">
        <v>0.86249085420512761</v>
      </c>
    </row>
    <row r="1309" spans="1:23" x14ac:dyDescent="0.35">
      <c r="A1309" s="11">
        <v>0.32</v>
      </c>
      <c r="B1309" s="24">
        <v>1.61</v>
      </c>
      <c r="E1309" s="22">
        <v>0.75</v>
      </c>
      <c r="G1309" s="11">
        <v>1.08</v>
      </c>
      <c r="H1309" s="22">
        <v>1.08</v>
      </c>
      <c r="I1309" s="80"/>
      <c r="J1309" s="11">
        <v>0.75</v>
      </c>
      <c r="K1309" s="22">
        <v>0.54</v>
      </c>
      <c r="L1309" s="81"/>
      <c r="M1309" s="22">
        <v>1.3985025720498316</v>
      </c>
      <c r="N1309" s="22">
        <v>0.66057702030271614</v>
      </c>
      <c r="P1309" s="22"/>
      <c r="Q1309" s="22">
        <v>1.1282072249843229</v>
      </c>
      <c r="S1309" s="22">
        <v>0.9345071606519566</v>
      </c>
      <c r="T1309" s="22">
        <v>0.68611963646995511</v>
      </c>
      <c r="V1309" s="22">
        <v>0.92063697864697369</v>
      </c>
      <c r="W1309" s="22">
        <v>0.79949994912273059</v>
      </c>
    </row>
    <row r="1310" spans="1:23" x14ac:dyDescent="0.35">
      <c r="A1310" s="11">
        <v>0.11</v>
      </c>
      <c r="B1310" s="24">
        <v>2.04</v>
      </c>
      <c r="E1310" s="22">
        <v>0.22</v>
      </c>
      <c r="G1310" s="11">
        <v>0.11</v>
      </c>
      <c r="H1310" s="22">
        <v>0.65</v>
      </c>
      <c r="I1310" s="80"/>
      <c r="J1310" s="11">
        <v>2.2599999999999998</v>
      </c>
      <c r="K1310" s="22">
        <v>0.11</v>
      </c>
      <c r="L1310" s="81"/>
      <c r="M1310" s="22">
        <v>1.122581794321081</v>
      </c>
      <c r="N1310" s="22">
        <v>0.88577373176955121</v>
      </c>
      <c r="P1310" s="22"/>
      <c r="Q1310" s="22">
        <v>1.0767247138939551</v>
      </c>
      <c r="S1310" s="22">
        <v>0.73294679266820129</v>
      </c>
      <c r="T1310" s="22">
        <v>0.83128382068451823</v>
      </c>
      <c r="V1310" s="22">
        <v>1.2852576767689987</v>
      </c>
      <c r="W1310" s="22">
        <v>1.2355908304624017</v>
      </c>
    </row>
    <row r="1311" spans="1:23" x14ac:dyDescent="0.35">
      <c r="A1311" s="11">
        <v>0.86</v>
      </c>
      <c r="B1311" s="24">
        <v>0.11</v>
      </c>
      <c r="E1311" s="22">
        <v>0.32</v>
      </c>
      <c r="G1311" s="11">
        <v>1.08</v>
      </c>
      <c r="H1311" s="22">
        <v>0.11</v>
      </c>
      <c r="I1311" s="80"/>
      <c r="J1311" s="11">
        <v>3.12</v>
      </c>
      <c r="K1311" s="22">
        <v>0.97</v>
      </c>
      <c r="L1311" s="81"/>
      <c r="M1311" s="22">
        <v>1.0054099572033925</v>
      </c>
      <c r="N1311" s="22">
        <v>0.96083930225849623</v>
      </c>
      <c r="P1311" s="22"/>
      <c r="Q1311" s="22">
        <v>0.78655056047551752</v>
      </c>
      <c r="S1311" s="22">
        <v>1.1299596386968103</v>
      </c>
      <c r="T1311" s="22">
        <v>0.69222752640885676</v>
      </c>
      <c r="V1311" s="22">
        <v>0.96981837513785152</v>
      </c>
      <c r="W1311" s="22">
        <v>0.78883994980109418</v>
      </c>
    </row>
    <row r="1312" spans="1:23" x14ac:dyDescent="0.35">
      <c r="A1312" s="11">
        <v>0.22</v>
      </c>
      <c r="B1312" s="24">
        <v>1.08</v>
      </c>
      <c r="E1312" s="22">
        <v>0.65</v>
      </c>
      <c r="G1312" s="11">
        <v>0.22</v>
      </c>
      <c r="H1312" s="22">
        <v>0.43</v>
      </c>
      <c r="I1312" s="80"/>
      <c r="J1312" s="11">
        <v>0.43</v>
      </c>
      <c r="K1312" s="22">
        <v>1.51</v>
      </c>
      <c r="L1312" s="81"/>
      <c r="M1312" s="22">
        <v>1.0129694305658241</v>
      </c>
      <c r="N1312" s="22">
        <v>0.98831330105745008</v>
      </c>
      <c r="P1312" s="22"/>
      <c r="Q1312" s="22">
        <v>0.67098492369224394</v>
      </c>
      <c r="S1312" s="22">
        <v>1.109600005567138</v>
      </c>
      <c r="T1312" s="22">
        <v>0.95181284881217798</v>
      </c>
      <c r="V1312" s="22">
        <v>0.79344371186022078</v>
      </c>
      <c r="W1312" s="22">
        <v>1.0589740235198351</v>
      </c>
    </row>
    <row r="1313" spans="1:23" x14ac:dyDescent="0.35">
      <c r="A1313" s="11">
        <v>0.11</v>
      </c>
      <c r="B1313" s="24">
        <v>0.54</v>
      </c>
      <c r="E1313" s="22">
        <v>0.43</v>
      </c>
      <c r="G1313" s="11">
        <v>1.08</v>
      </c>
      <c r="H1313" s="22">
        <v>0.75</v>
      </c>
      <c r="I1313" s="80"/>
      <c r="J1313" s="11">
        <v>1.51</v>
      </c>
      <c r="K1313" s="22">
        <v>4.1900000000000004</v>
      </c>
      <c r="L1313" s="81"/>
      <c r="M1313" s="22">
        <v>0.99785048384096098</v>
      </c>
      <c r="N1313" s="22">
        <v>0.74314914784055575</v>
      </c>
      <c r="P1313" s="22"/>
      <c r="Q1313" s="22">
        <v>0.80059124531834513</v>
      </c>
      <c r="S1313" s="22">
        <v>0.97115450028536676</v>
      </c>
      <c r="T1313" s="22">
        <v>0.90742884858949246</v>
      </c>
      <c r="V1313" s="22">
        <v>1.2460094687319436</v>
      </c>
      <c r="W1313" s="22">
        <v>1.2106367411412984</v>
      </c>
    </row>
    <row r="1314" spans="1:23" x14ac:dyDescent="0.35">
      <c r="A1314" s="11">
        <v>0.22</v>
      </c>
      <c r="B1314" s="24">
        <v>0.11</v>
      </c>
      <c r="E1314" s="22">
        <v>0.43</v>
      </c>
      <c r="G1314" s="11">
        <v>0.11</v>
      </c>
      <c r="H1314" s="22">
        <v>0.32</v>
      </c>
      <c r="I1314" s="80"/>
      <c r="J1314" s="11">
        <v>0.97</v>
      </c>
      <c r="K1314" s="22">
        <v>7.2</v>
      </c>
      <c r="L1314" s="81"/>
      <c r="M1314" s="22">
        <v>0.99785048384096098</v>
      </c>
      <c r="N1314" s="22">
        <v>0.59677128538711288</v>
      </c>
      <c r="P1314" s="22"/>
      <c r="Q1314" s="22">
        <v>1.0166017813618469</v>
      </c>
      <c r="S1314" s="22">
        <v>1.1401394552616464</v>
      </c>
      <c r="T1314" s="22">
        <v>0.78730701312442619</v>
      </c>
      <c r="V1314" s="22">
        <v>0.76170596338581198</v>
      </c>
      <c r="W1314" s="22">
        <v>1.2266267401237532</v>
      </c>
    </row>
    <row r="1315" spans="1:23" x14ac:dyDescent="0.35">
      <c r="A1315" s="11">
        <v>1.29</v>
      </c>
      <c r="B1315" s="24">
        <v>1.08</v>
      </c>
      <c r="E1315" s="22">
        <v>5.2676999999999996</v>
      </c>
      <c r="G1315" s="11">
        <v>0.11</v>
      </c>
      <c r="H1315" s="22">
        <v>0.86</v>
      </c>
      <c r="I1315" s="80"/>
      <c r="J1315" s="11">
        <v>0.11</v>
      </c>
      <c r="K1315" s="22">
        <v>1.83</v>
      </c>
      <c r="L1315" s="81"/>
      <c r="M1315" s="22">
        <v>0.96761259039123493</v>
      </c>
      <c r="N1315" s="22">
        <v>0.66808357735161072</v>
      </c>
      <c r="P1315" s="22"/>
      <c r="Q1315" s="22">
        <v>0.75558905030928225</v>
      </c>
      <c r="S1315" s="22">
        <v>0.93654312396492378</v>
      </c>
      <c r="T1315" s="22">
        <v>0.89582385770557937</v>
      </c>
      <c r="V1315" s="22">
        <v>0.87218240082344878</v>
      </c>
      <c r="W1315" s="22">
        <v>0.91772903250815263</v>
      </c>
    </row>
    <row r="1316" spans="1:23" x14ac:dyDescent="0.35">
      <c r="A1316" s="11">
        <v>0.43</v>
      </c>
      <c r="B1316" s="24">
        <v>0.22</v>
      </c>
      <c r="E1316" s="22">
        <v>0.43</v>
      </c>
      <c r="G1316" s="11">
        <v>1.18</v>
      </c>
      <c r="H1316" s="22">
        <v>1.51</v>
      </c>
      <c r="I1316" s="80"/>
      <c r="J1316" s="11">
        <v>0.54</v>
      </c>
      <c r="K1316" s="22">
        <v>0.11</v>
      </c>
      <c r="L1316" s="81"/>
      <c r="M1316" s="22">
        <v>0.94493417030394034</v>
      </c>
      <c r="N1316" s="22">
        <v>0.9683458593073907</v>
      </c>
      <c r="P1316" s="22"/>
      <c r="Q1316" s="22">
        <v>1.2192916676826664</v>
      </c>
      <c r="S1316" s="22">
        <v>1.0456707575399671</v>
      </c>
      <c r="T1316" s="22">
        <v>0.86955993096830209</v>
      </c>
      <c r="V1316" s="22">
        <v>1.0175461342940235</v>
      </c>
      <c r="W1316" s="22">
        <v>0.9933181186070289</v>
      </c>
    </row>
    <row r="1317" spans="1:23" x14ac:dyDescent="0.35">
      <c r="A1317" s="11">
        <v>0.32</v>
      </c>
      <c r="B1317" s="24">
        <v>0.75</v>
      </c>
      <c r="E1317" s="22">
        <v>0.86</v>
      </c>
      <c r="G1317" s="11">
        <v>0.43</v>
      </c>
      <c r="H1317" s="22">
        <v>0.11</v>
      </c>
      <c r="I1317" s="80"/>
      <c r="J1317" s="11">
        <v>0.54</v>
      </c>
      <c r="K1317" s="22">
        <v>0.22</v>
      </c>
      <c r="L1317" s="81"/>
      <c r="M1317" s="22">
        <v>1.1452602144083757</v>
      </c>
      <c r="N1317" s="22">
        <v>1.0509179868452303</v>
      </c>
      <c r="P1317" s="22"/>
      <c r="Q1317" s="22">
        <v>0.94459826934734636</v>
      </c>
      <c r="S1317" s="22">
        <v>1.028161473048449</v>
      </c>
      <c r="T1317" s="22">
        <v>0.85510459144623485</v>
      </c>
      <c r="V1317" s="22">
        <v>0.97393701425285117</v>
      </c>
      <c r="W1317" s="22">
        <v>0.9933181186070289</v>
      </c>
    </row>
    <row r="1318" spans="1:23" x14ac:dyDescent="0.35">
      <c r="A1318" s="11">
        <v>0.11</v>
      </c>
      <c r="B1318" s="24">
        <v>0.43</v>
      </c>
      <c r="E1318" s="22">
        <v>6.34</v>
      </c>
      <c r="G1318" s="11">
        <v>1.18</v>
      </c>
      <c r="H1318" s="22">
        <v>2.4700000000000002</v>
      </c>
      <c r="I1318" s="80"/>
      <c r="J1318" s="11">
        <v>0.11</v>
      </c>
      <c r="K1318" s="22">
        <v>1.08</v>
      </c>
      <c r="L1318" s="81"/>
      <c r="M1318" s="22">
        <v>1.0481965764347549</v>
      </c>
      <c r="N1318" s="22">
        <v>0.79074071953054681</v>
      </c>
      <c r="P1318" s="22"/>
      <c r="Q1318" s="22">
        <v>1.0094014301603969</v>
      </c>
      <c r="S1318" s="22">
        <v>1.5491644848367621</v>
      </c>
      <c r="T1318" s="22">
        <v>0.99762202335394057</v>
      </c>
      <c r="V1318" s="22">
        <v>0.82372782299992386</v>
      </c>
      <c r="W1318" s="22">
        <v>0.78980904064851565</v>
      </c>
    </row>
    <row r="1319" spans="1:23" x14ac:dyDescent="0.35">
      <c r="A1319" s="11">
        <v>0.54</v>
      </c>
      <c r="B1319" s="24">
        <v>0.32</v>
      </c>
      <c r="E1319" s="22">
        <v>0.22</v>
      </c>
      <c r="G1319" s="11">
        <v>0.11</v>
      </c>
      <c r="H1319" s="22">
        <v>4.1900000000000004</v>
      </c>
      <c r="I1319" s="80"/>
      <c r="J1319" s="11">
        <v>0.11</v>
      </c>
      <c r="K1319" s="22">
        <v>0.11</v>
      </c>
      <c r="L1319" s="81"/>
      <c r="M1319" s="22">
        <v>1.1036831109150023</v>
      </c>
      <c r="N1319" s="22">
        <v>0.69060324849829413</v>
      </c>
      <c r="P1319" s="22"/>
      <c r="Q1319" s="22">
        <v>1.2326123174053487</v>
      </c>
      <c r="S1319" s="22">
        <v>1.0383412896132851</v>
      </c>
      <c r="T1319" s="22">
        <v>1.2773633825556374</v>
      </c>
      <c r="V1319" s="22">
        <v>1.4294100457939853</v>
      </c>
      <c r="W1319" s="22">
        <v>0.72681813556611874</v>
      </c>
    </row>
    <row r="1320" spans="1:23" x14ac:dyDescent="0.35">
      <c r="A1320" s="11">
        <v>0.11</v>
      </c>
      <c r="B1320" s="24">
        <v>1.51</v>
      </c>
      <c r="E1320" s="22">
        <v>0.43</v>
      </c>
      <c r="G1320" s="11">
        <v>0.22</v>
      </c>
      <c r="H1320" s="22">
        <v>1.51</v>
      </c>
      <c r="I1320" s="80"/>
      <c r="J1320" s="11">
        <v>0.43</v>
      </c>
      <c r="K1320" s="22">
        <v>0.22</v>
      </c>
      <c r="L1320" s="81"/>
      <c r="M1320" s="22">
        <v>0.89201785676691969</v>
      </c>
      <c r="N1320" s="22">
        <v>0.82572127537839524</v>
      </c>
      <c r="P1320" s="22"/>
      <c r="Q1320" s="22">
        <v>0.8545938793292206</v>
      </c>
      <c r="S1320" s="22">
        <v>1.0688807393077935</v>
      </c>
      <c r="T1320" s="22">
        <v>0.75921071940547846</v>
      </c>
      <c r="V1320" s="22">
        <v>1.0114893120660828</v>
      </c>
      <c r="W1320" s="22">
        <v>0.89640903386487969</v>
      </c>
    </row>
    <row r="1321" spans="1:23" x14ac:dyDescent="0.35">
      <c r="A1321" s="11">
        <v>0.65</v>
      </c>
      <c r="B1321" s="24">
        <v>0.86</v>
      </c>
      <c r="E1321" s="22">
        <v>3.33</v>
      </c>
      <c r="G1321" s="11">
        <v>0.22</v>
      </c>
      <c r="H1321" s="22">
        <v>0.11</v>
      </c>
      <c r="I1321" s="80"/>
      <c r="J1321" s="11">
        <v>0.86</v>
      </c>
      <c r="K1321" s="22">
        <v>0.11</v>
      </c>
      <c r="L1321" s="81"/>
      <c r="M1321" s="22">
        <v>1.0382180715963452</v>
      </c>
      <c r="N1321" s="22">
        <v>1.1066166401480273</v>
      </c>
      <c r="P1321" s="22"/>
      <c r="Q1321" s="22">
        <v>1.1426079273872229</v>
      </c>
      <c r="S1321" s="22">
        <v>1.0383412896132851</v>
      </c>
      <c r="T1321" s="22">
        <v>0.79402569205721807</v>
      </c>
      <c r="V1321" s="22">
        <v>0.72391139268346238</v>
      </c>
      <c r="W1321" s="22">
        <v>0.75104540675165599</v>
      </c>
    </row>
    <row r="1322" spans="1:23" x14ac:dyDescent="0.35">
      <c r="A1322" s="11">
        <v>0.11</v>
      </c>
      <c r="B1322" s="24">
        <v>0.65</v>
      </c>
      <c r="E1322" s="22">
        <v>0.54</v>
      </c>
      <c r="G1322" s="11">
        <v>1.83</v>
      </c>
      <c r="H1322" s="22">
        <v>0.22</v>
      </c>
      <c r="I1322" s="80"/>
      <c r="J1322" s="11">
        <v>0.65</v>
      </c>
      <c r="K1322" s="22">
        <v>0.65</v>
      </c>
      <c r="L1322" s="81"/>
      <c r="M1322" s="22">
        <v>0.95627338034758758</v>
      </c>
      <c r="N1322" s="22">
        <v>0.62454554646802263</v>
      </c>
      <c r="P1322" s="22"/>
      <c r="Q1322" s="22">
        <v>0.87259475733284575</v>
      </c>
      <c r="S1322" s="22">
        <v>1.1904277490919368</v>
      </c>
      <c r="T1322" s="22">
        <v>0.93654312396492378</v>
      </c>
      <c r="V1322" s="22">
        <v>0.81960918388492421</v>
      </c>
      <c r="W1322" s="22">
        <v>0.78738631352996191</v>
      </c>
    </row>
    <row r="1323" spans="1:23" x14ac:dyDescent="0.35">
      <c r="A1323" s="11">
        <v>0.11</v>
      </c>
      <c r="B1323" s="24">
        <v>1.72</v>
      </c>
      <c r="E1323" s="22">
        <v>0.54</v>
      </c>
      <c r="G1323" s="11">
        <v>0.65</v>
      </c>
      <c r="H1323" s="22">
        <v>0.75</v>
      </c>
      <c r="I1323" s="80"/>
      <c r="J1323" s="11">
        <v>9.7799999999999994</v>
      </c>
      <c r="K1323" s="22">
        <v>0.43</v>
      </c>
      <c r="L1323" s="81"/>
      <c r="M1323" s="22">
        <v>1.2321941580763383</v>
      </c>
      <c r="N1323" s="22">
        <v>1.1259835573341752</v>
      </c>
      <c r="P1323" s="22"/>
      <c r="Q1323" s="22">
        <v>0.60258158727846844</v>
      </c>
      <c r="S1323" s="22">
        <v>0.93654312396492378</v>
      </c>
      <c r="T1323" s="22">
        <v>1.1138755285243691</v>
      </c>
      <c r="V1323" s="22">
        <v>1.5251078369954472</v>
      </c>
      <c r="W1323" s="22">
        <v>0.83584085590103652</v>
      </c>
    </row>
    <row r="1324" spans="1:23" x14ac:dyDescent="0.35">
      <c r="A1324" s="11">
        <v>0.32</v>
      </c>
      <c r="B1324" s="24">
        <v>2.37</v>
      </c>
      <c r="E1324" s="22">
        <v>0.32</v>
      </c>
      <c r="G1324" s="11">
        <v>0.54</v>
      </c>
      <c r="H1324" s="22">
        <v>1.83</v>
      </c>
      <c r="I1324" s="80"/>
      <c r="J1324" s="11">
        <v>0.86</v>
      </c>
      <c r="K1324" s="22">
        <v>2.37</v>
      </c>
      <c r="L1324" s="81"/>
      <c r="M1324" s="22">
        <v>1.3330375327311748</v>
      </c>
      <c r="N1324" s="22">
        <v>0.87256219136349689</v>
      </c>
      <c r="P1324" s="22"/>
      <c r="Q1324" s="22">
        <v>0.74046831278623704</v>
      </c>
      <c r="S1324" s="22">
        <v>0.97319046359833383</v>
      </c>
      <c r="T1324" s="22">
        <v>0.89826701368113993</v>
      </c>
      <c r="V1324" s="22">
        <v>1.150796223308717</v>
      </c>
      <c r="W1324" s="22">
        <v>0.90973403301692513</v>
      </c>
    </row>
    <row r="1325" spans="1:23" x14ac:dyDescent="0.35">
      <c r="A1325" s="11">
        <v>0.22</v>
      </c>
      <c r="B1325" s="24">
        <v>0.65</v>
      </c>
      <c r="E1325" s="22">
        <v>0.43</v>
      </c>
      <c r="G1325" s="11">
        <v>0.43</v>
      </c>
      <c r="H1325" s="22">
        <v>0.54</v>
      </c>
      <c r="I1325" s="80"/>
      <c r="J1325" s="11">
        <v>0.11</v>
      </c>
      <c r="K1325" s="22">
        <v>2.04</v>
      </c>
      <c r="L1325" s="81"/>
      <c r="M1325" s="22">
        <v>0.92527953956161846</v>
      </c>
      <c r="N1325" s="22">
        <v>0.87076061767176227</v>
      </c>
      <c r="P1325" s="22"/>
      <c r="Q1325" s="22">
        <v>0.61634865877564082</v>
      </c>
      <c r="S1325" s="22">
        <v>1.3541191994545019</v>
      </c>
      <c r="T1325" s="22">
        <v>0.98133431685020289</v>
      </c>
      <c r="V1325" s="22">
        <v>0.65413680061758661</v>
      </c>
      <c r="W1325" s="22">
        <v>1.2266267401237532</v>
      </c>
    </row>
    <row r="1326" spans="1:23" x14ac:dyDescent="0.35">
      <c r="A1326" s="11">
        <v>0.32</v>
      </c>
      <c r="B1326" s="24">
        <v>0.86</v>
      </c>
      <c r="E1326" s="22">
        <v>0.22</v>
      </c>
      <c r="G1326" s="11">
        <v>1.18</v>
      </c>
      <c r="H1326" s="22">
        <v>3.33</v>
      </c>
      <c r="I1326" s="80"/>
      <c r="J1326" s="11">
        <v>0.86</v>
      </c>
      <c r="K1326" s="22">
        <v>0.43</v>
      </c>
      <c r="L1326" s="81"/>
      <c r="M1326" s="22">
        <v>0.90713680349178272</v>
      </c>
      <c r="N1326" s="22">
        <v>0.5104458793248261</v>
      </c>
      <c r="P1326" s="22"/>
      <c r="Q1326" s="22">
        <v>1.2207317379229563</v>
      </c>
      <c r="S1326" s="22">
        <v>1.1900205564293436</v>
      </c>
      <c r="T1326" s="22">
        <v>0.95568117910681571</v>
      </c>
      <c r="V1326" s="22">
        <v>1.0388661485363746</v>
      </c>
      <c r="W1326" s="22">
        <v>0.66019313980589112</v>
      </c>
    </row>
    <row r="1327" spans="1:23" x14ac:dyDescent="0.35">
      <c r="A1327" s="11">
        <v>0.32</v>
      </c>
      <c r="B1327" s="24">
        <v>0.32</v>
      </c>
      <c r="E1327" s="22">
        <v>0.54</v>
      </c>
      <c r="G1327" s="11">
        <v>0.43</v>
      </c>
      <c r="H1327" s="22">
        <v>2.37</v>
      </c>
      <c r="I1327" s="80"/>
      <c r="J1327" s="11">
        <v>3.33</v>
      </c>
      <c r="K1327" s="22">
        <v>0.43</v>
      </c>
      <c r="L1327" s="81"/>
      <c r="M1327" s="22">
        <v>0.20410578078565111</v>
      </c>
      <c r="N1327" s="22">
        <v>0.40535408064030309</v>
      </c>
      <c r="P1327" s="22"/>
      <c r="Q1327" s="22">
        <v>0.93739791814589624</v>
      </c>
      <c r="S1327" s="22">
        <v>0.83474495831656259</v>
      </c>
      <c r="T1327" s="22">
        <v>1.1484869048448119</v>
      </c>
      <c r="V1327" s="22">
        <v>1.6450329171086715</v>
      </c>
      <c r="W1327" s="22">
        <v>0.75104540675165599</v>
      </c>
    </row>
    <row r="1328" spans="1:23" x14ac:dyDescent="0.35">
      <c r="A1328" s="11">
        <v>0.54</v>
      </c>
      <c r="B1328" s="24">
        <v>0.11</v>
      </c>
      <c r="E1328" s="22">
        <v>0.22</v>
      </c>
      <c r="G1328" s="11">
        <v>0.65</v>
      </c>
      <c r="H1328" s="22">
        <v>1.29</v>
      </c>
      <c r="I1328" s="80"/>
      <c r="J1328" s="11">
        <v>0.22</v>
      </c>
      <c r="K1328" s="22">
        <v>0.75</v>
      </c>
      <c r="L1328" s="81"/>
      <c r="M1328" s="22">
        <v>1.1691481502336594</v>
      </c>
      <c r="N1328" s="22">
        <v>0.86625668344242557</v>
      </c>
      <c r="P1328" s="22"/>
      <c r="Q1328" s="22">
        <v>1.0958056445777977</v>
      </c>
      <c r="S1328" s="22">
        <v>1.1977572170186188</v>
      </c>
      <c r="T1328" s="22">
        <v>0.82293637110135265</v>
      </c>
      <c r="V1328" s="22">
        <v>1.041773423205786</v>
      </c>
      <c r="W1328" s="22">
        <v>1.0313549343683224</v>
      </c>
    </row>
    <row r="1329" spans="1:23" x14ac:dyDescent="0.35">
      <c r="A1329" s="11">
        <v>0.22</v>
      </c>
      <c r="B1329" s="24">
        <v>0.22</v>
      </c>
      <c r="E1329" s="22">
        <v>2.2599999999999998</v>
      </c>
      <c r="G1329" s="11">
        <v>0.11</v>
      </c>
      <c r="H1329" s="22">
        <v>1.08</v>
      </c>
      <c r="I1329" s="80"/>
      <c r="J1329" s="11">
        <v>0.22</v>
      </c>
      <c r="K1329" s="22">
        <v>4.5199999999999996</v>
      </c>
      <c r="L1329" s="81"/>
      <c r="M1329" s="22">
        <v>0.91469627685421429</v>
      </c>
      <c r="N1329" s="22">
        <v>0.76416750757746033</v>
      </c>
      <c r="P1329" s="22"/>
      <c r="Q1329" s="22">
        <v>1.4245016769239929</v>
      </c>
      <c r="S1329" s="22">
        <v>0.99762202335394057</v>
      </c>
      <c r="T1329" s="22">
        <v>0.8042055086220542</v>
      </c>
      <c r="V1329" s="22">
        <v>1.0054324898381424</v>
      </c>
      <c r="W1329" s="22">
        <v>1.1202690196192444</v>
      </c>
    </row>
    <row r="1330" spans="1:23" x14ac:dyDescent="0.35">
      <c r="A1330" s="11">
        <v>0.11</v>
      </c>
      <c r="B1330" s="24">
        <v>0.11</v>
      </c>
      <c r="E1330" s="22">
        <v>0.75</v>
      </c>
      <c r="G1330" s="11">
        <v>0.43</v>
      </c>
      <c r="H1330" s="22">
        <v>0.65</v>
      </c>
      <c r="I1330" s="80"/>
      <c r="J1330" s="11">
        <v>0.11</v>
      </c>
      <c r="K1330" s="22">
        <v>0.75</v>
      </c>
      <c r="L1330" s="81"/>
      <c r="M1330" s="22">
        <v>1.1943967912641806</v>
      </c>
      <c r="N1330" s="22">
        <v>0.57800489276487665</v>
      </c>
      <c r="P1330" s="22"/>
      <c r="Q1330" s="22">
        <v>0.90859651334009606</v>
      </c>
      <c r="S1330" s="22">
        <v>1.0790605558726296</v>
      </c>
      <c r="T1330" s="22">
        <v>0.63114862701983998</v>
      </c>
      <c r="V1330" s="22">
        <v>0.84795511191168627</v>
      </c>
      <c r="W1330" s="22">
        <v>0.73020995353209395</v>
      </c>
    </row>
    <row r="1331" spans="1:23" x14ac:dyDescent="0.35">
      <c r="A1331" s="11">
        <v>1.51</v>
      </c>
      <c r="B1331" s="24">
        <v>0.11</v>
      </c>
      <c r="E1331" s="22">
        <v>0.54</v>
      </c>
      <c r="G1331" s="11">
        <v>0.54</v>
      </c>
      <c r="H1331" s="22">
        <v>1.29</v>
      </c>
      <c r="I1331" s="80"/>
      <c r="J1331" s="11">
        <v>2.4700000000000002</v>
      </c>
      <c r="K1331" s="22">
        <v>1.94</v>
      </c>
      <c r="L1331" s="81"/>
      <c r="M1331" s="22">
        <v>1.1036831109150023</v>
      </c>
      <c r="N1331" s="22">
        <v>0.76942209751168644</v>
      </c>
      <c r="P1331" s="22"/>
      <c r="Q1331" s="22">
        <v>1.268614073412599</v>
      </c>
      <c r="S1331" s="22">
        <v>0.93247119733898931</v>
      </c>
      <c r="T1331" s="22">
        <v>0.98398106915706018</v>
      </c>
      <c r="V1331" s="22">
        <v>1.5011228209728023</v>
      </c>
      <c r="W1331" s="22">
        <v>1.3673871857117246</v>
      </c>
    </row>
    <row r="1332" spans="1:23" x14ac:dyDescent="0.35">
      <c r="A1332" s="11">
        <v>0.43</v>
      </c>
      <c r="B1332" s="24">
        <v>0.32</v>
      </c>
      <c r="E1332" s="22">
        <v>0.65</v>
      </c>
      <c r="G1332" s="11">
        <v>0.75</v>
      </c>
      <c r="H1332" s="22">
        <v>1.94</v>
      </c>
      <c r="I1332" s="80"/>
      <c r="J1332" s="11">
        <v>0.11</v>
      </c>
      <c r="K1332" s="22">
        <v>0.32</v>
      </c>
      <c r="L1332" s="81"/>
      <c r="M1332" s="22">
        <v>1.0734452174652762</v>
      </c>
      <c r="N1332" s="22">
        <v>1.1924916527873808</v>
      </c>
      <c r="P1332" s="22"/>
      <c r="Q1332" s="22">
        <v>1.034602659365472</v>
      </c>
      <c r="S1332" s="22">
        <v>1.3816047041795594</v>
      </c>
      <c r="T1332" s="22">
        <v>0.98398106915706018</v>
      </c>
      <c r="V1332" s="22">
        <v>1.1386825788528359</v>
      </c>
      <c r="W1332" s="22">
        <v>0.76727767844596606</v>
      </c>
    </row>
    <row r="1333" spans="1:23" x14ac:dyDescent="0.35">
      <c r="A1333" s="11">
        <v>0.11</v>
      </c>
      <c r="B1333" s="24">
        <v>0.65</v>
      </c>
      <c r="E1333" s="22">
        <v>1.4</v>
      </c>
      <c r="G1333" s="11">
        <v>0.54</v>
      </c>
      <c r="H1333" s="22">
        <v>0.65</v>
      </c>
      <c r="I1333" s="80"/>
      <c r="J1333" s="11">
        <v>1.18</v>
      </c>
      <c r="K1333" s="22">
        <v>0.22</v>
      </c>
      <c r="L1333" s="81"/>
      <c r="M1333" s="22">
        <v>0.96005311702880336</v>
      </c>
      <c r="N1333" s="22">
        <v>0.74570137723717989</v>
      </c>
      <c r="P1333" s="22"/>
      <c r="Q1333" s="22">
        <v>0.92659739134372121</v>
      </c>
      <c r="S1333" s="22">
        <v>1.1034921156282365</v>
      </c>
      <c r="T1333" s="22">
        <v>0.91618349083525152</v>
      </c>
      <c r="V1333" s="22">
        <v>1.0066438542837304</v>
      </c>
      <c r="W1333" s="22">
        <v>0.81161358471549927</v>
      </c>
    </row>
    <row r="1334" spans="1:23" x14ac:dyDescent="0.35">
      <c r="A1334" s="11">
        <v>0.11</v>
      </c>
      <c r="B1334" s="24">
        <v>0.43</v>
      </c>
      <c r="E1334" s="22">
        <v>0.43</v>
      </c>
      <c r="G1334" s="11">
        <v>1.51</v>
      </c>
      <c r="H1334" s="22">
        <v>0.11</v>
      </c>
      <c r="I1334" s="80"/>
      <c r="J1334" s="11">
        <v>0.43</v>
      </c>
      <c r="K1334" s="22">
        <v>0.43</v>
      </c>
      <c r="L1334" s="81"/>
      <c r="M1334" s="22">
        <v>1.1641588978144546</v>
      </c>
      <c r="N1334" s="22">
        <v>1.0208917586496522</v>
      </c>
      <c r="P1334" s="22"/>
      <c r="Q1334" s="22">
        <v>1.2038109125995486</v>
      </c>
      <c r="S1334" s="22">
        <v>1.349640080165974</v>
      </c>
      <c r="T1334" s="22">
        <v>0.99762202335394057</v>
      </c>
      <c r="V1334" s="22">
        <v>0.91458015641903301</v>
      </c>
      <c r="W1334" s="22">
        <v>0.68442041099142847</v>
      </c>
    </row>
    <row r="1335" spans="1:23" x14ac:dyDescent="0.35">
      <c r="A1335" s="11">
        <v>0.43</v>
      </c>
      <c r="B1335" s="24">
        <v>0.11</v>
      </c>
      <c r="E1335" s="22">
        <v>0.97</v>
      </c>
      <c r="G1335" s="11">
        <v>0.86</v>
      </c>
      <c r="H1335" s="22">
        <v>0.65</v>
      </c>
      <c r="I1335" s="80"/>
      <c r="J1335" s="11">
        <v>0.86</v>
      </c>
      <c r="K1335" s="22">
        <v>0.22</v>
      </c>
      <c r="L1335" s="81"/>
      <c r="M1335" s="22">
        <v>1.1699040975699022</v>
      </c>
      <c r="N1335" s="22">
        <v>0.7679207861019075</v>
      </c>
      <c r="P1335" s="22"/>
      <c r="Q1335" s="22">
        <v>1.2596136344107864</v>
      </c>
      <c r="S1335" s="22">
        <v>1.0078018399187767</v>
      </c>
      <c r="T1335" s="22">
        <v>0.96362143602738792</v>
      </c>
      <c r="V1335" s="22">
        <v>1.3232945203604658</v>
      </c>
      <c r="W1335" s="22">
        <v>0.92063630505041705</v>
      </c>
    </row>
    <row r="1336" spans="1:23" x14ac:dyDescent="0.35">
      <c r="A1336" s="11">
        <v>0.22</v>
      </c>
      <c r="B1336" s="24">
        <v>0.11</v>
      </c>
      <c r="E1336" s="22">
        <v>0.86</v>
      </c>
      <c r="G1336" s="11">
        <v>0.65</v>
      </c>
      <c r="H1336" s="22">
        <v>2.15</v>
      </c>
      <c r="I1336" s="80"/>
      <c r="J1336" s="11">
        <v>0.75</v>
      </c>
      <c r="K1336" s="22">
        <v>0.54</v>
      </c>
      <c r="L1336" s="81"/>
      <c r="M1336" s="22">
        <v>1.2435333681199856</v>
      </c>
      <c r="N1336" s="22">
        <v>0.64556390620492721</v>
      </c>
      <c r="P1336" s="22"/>
      <c r="Q1336" s="22">
        <v>0.62958290428390618</v>
      </c>
      <c r="S1336" s="22">
        <v>0.9229021697680434</v>
      </c>
      <c r="T1336" s="22">
        <v>0.77570202224051299</v>
      </c>
      <c r="V1336" s="22">
        <v>1.0660007121175485</v>
      </c>
      <c r="W1336" s="22">
        <v>0.78980904064851565</v>
      </c>
    </row>
    <row r="1337" spans="1:23" x14ac:dyDescent="0.35">
      <c r="A1337" s="11">
        <v>5.7</v>
      </c>
      <c r="B1337" s="24">
        <v>0.32</v>
      </c>
      <c r="E1337" s="22">
        <v>2.37</v>
      </c>
      <c r="G1337" s="11">
        <v>0.43</v>
      </c>
      <c r="H1337" s="22">
        <v>1.08</v>
      </c>
      <c r="I1337" s="80"/>
      <c r="J1337" s="11">
        <v>1.83</v>
      </c>
      <c r="K1337" s="22">
        <v>2.37</v>
      </c>
      <c r="L1337" s="81"/>
      <c r="M1337" s="22">
        <v>1.1691481502336594</v>
      </c>
      <c r="N1337" s="22">
        <v>0.96459258078294352</v>
      </c>
      <c r="P1337" s="22"/>
      <c r="Q1337" s="22">
        <v>0.80059124531834513</v>
      </c>
      <c r="S1337" s="22">
        <v>1.1045100972847199</v>
      </c>
      <c r="T1337" s="22">
        <v>0.99558606004097339</v>
      </c>
      <c r="V1337" s="22">
        <v>1.1357753041834244</v>
      </c>
      <c r="W1337" s="22">
        <v>0.79828858556345372</v>
      </c>
    </row>
    <row r="1338" spans="1:23" x14ac:dyDescent="0.35">
      <c r="A1338" s="11">
        <v>0.11</v>
      </c>
      <c r="B1338" s="24">
        <v>0.11</v>
      </c>
      <c r="E1338" s="22">
        <v>0.86</v>
      </c>
      <c r="G1338" s="11">
        <v>0.11</v>
      </c>
      <c r="H1338" s="22">
        <v>0.54</v>
      </c>
      <c r="I1338" s="80"/>
      <c r="J1338" s="11">
        <v>0.11</v>
      </c>
      <c r="K1338" s="22">
        <v>1.72</v>
      </c>
      <c r="L1338" s="81"/>
      <c r="M1338" s="22">
        <v>0.90713680349178272</v>
      </c>
      <c r="N1338" s="22">
        <v>1.0359048727474414</v>
      </c>
      <c r="P1338" s="22"/>
      <c r="Q1338" s="22">
        <v>1.1634889458714281</v>
      </c>
      <c r="S1338" s="22">
        <v>0.99762202335394057</v>
      </c>
      <c r="T1338" s="22">
        <v>0.74109064592007012</v>
      </c>
      <c r="V1338" s="22">
        <v>0.82372782299992386</v>
      </c>
      <c r="W1338" s="22">
        <v>1.0371694794528514</v>
      </c>
    </row>
    <row r="1339" spans="1:23" x14ac:dyDescent="0.35">
      <c r="A1339" s="11">
        <v>0.11</v>
      </c>
      <c r="B1339" s="24">
        <v>0.11</v>
      </c>
      <c r="E1339" s="22">
        <v>0.32</v>
      </c>
      <c r="G1339" s="11">
        <v>0.11</v>
      </c>
      <c r="H1339" s="22">
        <v>0.54</v>
      </c>
      <c r="I1339" s="80"/>
      <c r="J1339" s="11">
        <v>0.22</v>
      </c>
      <c r="K1339" s="22">
        <v>2.4700000000000002</v>
      </c>
      <c r="L1339" s="81"/>
      <c r="M1339" s="22">
        <v>0.93737469694150877</v>
      </c>
      <c r="N1339" s="22">
        <v>1.0190901849579175</v>
      </c>
      <c r="P1339" s="22"/>
      <c r="Q1339" s="22">
        <v>0.92047709282248857</v>
      </c>
      <c r="S1339" s="22">
        <v>1.3640954196880413</v>
      </c>
      <c r="T1339" s="22">
        <v>0.79402569205721807</v>
      </c>
      <c r="V1339" s="22">
        <v>0.93275062310285495</v>
      </c>
      <c r="W1339" s="22">
        <v>1.1176040197888353</v>
      </c>
    </row>
    <row r="1340" spans="1:23" x14ac:dyDescent="0.35">
      <c r="A1340" s="11">
        <v>1.51</v>
      </c>
      <c r="B1340" s="24">
        <v>0.43</v>
      </c>
      <c r="E1340" s="22">
        <v>0.43</v>
      </c>
      <c r="G1340" s="11">
        <v>0.65</v>
      </c>
      <c r="H1340" s="22">
        <v>0.86</v>
      </c>
      <c r="I1340" s="80"/>
      <c r="J1340" s="11">
        <v>0.65</v>
      </c>
      <c r="K1340" s="22">
        <v>1.18</v>
      </c>
      <c r="L1340" s="81"/>
      <c r="M1340" s="22">
        <v>1.1641588978144546</v>
      </c>
      <c r="N1340" s="22">
        <v>0.72243105038560684</v>
      </c>
      <c r="P1340" s="22"/>
      <c r="Q1340" s="22">
        <v>1.3046158294198493</v>
      </c>
      <c r="S1340" s="22">
        <v>1.0214427941156572</v>
      </c>
      <c r="T1340" s="22">
        <v>0.75086326982231288</v>
      </c>
      <c r="V1340" s="22">
        <v>1.6273469962030849</v>
      </c>
      <c r="W1340" s="22">
        <v>0.81718585708817271</v>
      </c>
    </row>
    <row r="1341" spans="1:23" x14ac:dyDescent="0.35">
      <c r="A1341" s="11">
        <v>0.43</v>
      </c>
      <c r="B1341" s="24">
        <v>0.65</v>
      </c>
      <c r="E1341" s="22">
        <v>0.32</v>
      </c>
      <c r="G1341" s="11">
        <v>0.32</v>
      </c>
      <c r="H1341" s="22">
        <v>0.22</v>
      </c>
      <c r="I1341" s="80"/>
      <c r="J1341" s="11">
        <v>0.65</v>
      </c>
      <c r="K1341" s="22">
        <v>0.65</v>
      </c>
      <c r="L1341" s="81"/>
      <c r="M1341" s="22">
        <v>0.9524936436663719</v>
      </c>
      <c r="N1341" s="22">
        <v>0.48041965112924812</v>
      </c>
      <c r="P1341" s="22"/>
      <c r="Q1341" s="22">
        <v>0.68538562609514408</v>
      </c>
      <c r="S1341" s="22">
        <v>1.0723418769398378</v>
      </c>
      <c r="T1341" s="22">
        <v>1.0383412896132851</v>
      </c>
      <c r="V1341" s="22">
        <v>1.0861093619143112</v>
      </c>
      <c r="W1341" s="22">
        <v>0.69047722878781281</v>
      </c>
    </row>
    <row r="1342" spans="1:23" x14ac:dyDescent="0.35">
      <c r="A1342" s="11">
        <v>0.11</v>
      </c>
      <c r="B1342" s="24">
        <v>0.11</v>
      </c>
      <c r="E1342" s="22">
        <v>0.22</v>
      </c>
      <c r="G1342" s="11">
        <v>1.08</v>
      </c>
      <c r="H1342" s="22">
        <v>3.12</v>
      </c>
      <c r="I1342" s="80"/>
      <c r="J1342" s="11">
        <v>0.11</v>
      </c>
      <c r="K1342" s="22">
        <v>1.08</v>
      </c>
      <c r="L1342" s="81"/>
      <c r="M1342" s="22">
        <v>1.1565994244520228</v>
      </c>
      <c r="N1342" s="22">
        <v>0.89328028881844568</v>
      </c>
      <c r="P1342" s="22"/>
      <c r="Q1342" s="22">
        <v>0.80059124531834513</v>
      </c>
      <c r="S1342" s="22">
        <v>1.342310612239292</v>
      </c>
      <c r="T1342" s="22">
        <v>0.9898853627646651</v>
      </c>
      <c r="V1342" s="22">
        <v>1.0660007121175485</v>
      </c>
      <c r="W1342" s="22">
        <v>0.97393630165859912</v>
      </c>
    </row>
    <row r="1343" spans="1:23" x14ac:dyDescent="0.35">
      <c r="A1343" s="11">
        <v>1.4</v>
      </c>
      <c r="B1343" s="24">
        <v>0.22</v>
      </c>
      <c r="E1343" s="22">
        <v>0.65</v>
      </c>
      <c r="G1343" s="11">
        <v>0.65</v>
      </c>
      <c r="H1343" s="22">
        <v>0.32</v>
      </c>
      <c r="I1343" s="80"/>
      <c r="J1343" s="11">
        <v>0.43</v>
      </c>
      <c r="K1343" s="22">
        <v>0.11</v>
      </c>
      <c r="L1343" s="81"/>
      <c r="M1343" s="22">
        <v>1.0734452174652762</v>
      </c>
      <c r="N1343" s="22">
        <v>0.76566881898723915</v>
      </c>
      <c r="P1343" s="22"/>
      <c r="Q1343" s="22">
        <v>1.1246070493835978</v>
      </c>
      <c r="S1343" s="22">
        <v>1.1570379507592743</v>
      </c>
      <c r="T1343" s="22">
        <v>0.61750767282295949</v>
      </c>
      <c r="V1343" s="22">
        <v>0.93275062310285495</v>
      </c>
      <c r="W1343" s="22">
        <v>0.89640903386487969</v>
      </c>
    </row>
    <row r="1344" spans="1:23" x14ac:dyDescent="0.35">
      <c r="A1344" s="11">
        <v>0.22</v>
      </c>
      <c r="B1344" s="24">
        <v>1.61</v>
      </c>
      <c r="E1344" s="22">
        <v>0.22</v>
      </c>
      <c r="G1344" s="11">
        <v>0.22</v>
      </c>
      <c r="H1344" s="22">
        <v>0.54</v>
      </c>
      <c r="I1344" s="80"/>
      <c r="J1344" s="11">
        <v>0.97</v>
      </c>
      <c r="K1344" s="22">
        <v>0.54</v>
      </c>
      <c r="L1344" s="81"/>
      <c r="M1344" s="22">
        <v>1.1993860436833854</v>
      </c>
      <c r="N1344" s="22">
        <v>1.0702849040313782</v>
      </c>
      <c r="P1344" s="22"/>
      <c r="Q1344" s="22">
        <v>0.77899019171399486</v>
      </c>
      <c r="S1344" s="22">
        <v>1.3030165202990245</v>
      </c>
      <c r="T1344" s="22">
        <v>1.2500814741618766</v>
      </c>
      <c r="V1344" s="22">
        <v>0.74305095092375484</v>
      </c>
      <c r="W1344" s="22">
        <v>0.81888176607116037</v>
      </c>
    </row>
    <row r="1345" spans="1:23" x14ac:dyDescent="0.35">
      <c r="A1345" s="11">
        <v>0.43</v>
      </c>
      <c r="B1345" s="24">
        <v>0.54</v>
      </c>
      <c r="E1345" s="22">
        <v>0.43</v>
      </c>
      <c r="G1345" s="11">
        <v>0.43</v>
      </c>
      <c r="H1345" s="22">
        <v>0.11</v>
      </c>
      <c r="I1345" s="80"/>
      <c r="J1345" s="11">
        <v>0.22</v>
      </c>
      <c r="K1345" s="22">
        <v>3.33</v>
      </c>
      <c r="L1345" s="81"/>
      <c r="M1345" s="22">
        <v>1.2246346847139067</v>
      </c>
      <c r="N1345" s="22">
        <v>0.9983720875029688</v>
      </c>
      <c r="P1345" s="22"/>
      <c r="Q1345" s="22">
        <v>1.1246070493835978</v>
      </c>
      <c r="S1345" s="22">
        <v>1.1655889966737367</v>
      </c>
      <c r="T1345" s="22">
        <v>1.4455339522067303</v>
      </c>
      <c r="V1345" s="22">
        <v>0.94486426755873609</v>
      </c>
      <c r="W1345" s="22">
        <v>1.6966358011231764</v>
      </c>
    </row>
    <row r="1346" spans="1:23" x14ac:dyDescent="0.35">
      <c r="A1346" s="11">
        <v>0.22</v>
      </c>
      <c r="B1346" s="24">
        <v>0.32</v>
      </c>
      <c r="E1346" s="22">
        <v>0.32</v>
      </c>
      <c r="G1346" s="11">
        <v>1.51</v>
      </c>
      <c r="H1346" s="22">
        <v>0.11</v>
      </c>
      <c r="I1346" s="80"/>
      <c r="J1346" s="11">
        <v>0.43</v>
      </c>
      <c r="K1346" s="22">
        <v>0.43</v>
      </c>
      <c r="L1346" s="81"/>
      <c r="M1346" s="22">
        <v>1.3455862585128111</v>
      </c>
      <c r="N1346" s="22">
        <v>0.37908113096917234</v>
      </c>
      <c r="P1346" s="22"/>
      <c r="Q1346" s="22">
        <v>0.76458948931109483</v>
      </c>
      <c r="S1346" s="22">
        <v>1.4630432366982484</v>
      </c>
      <c r="T1346" s="22">
        <v>1.0179816564836128</v>
      </c>
      <c r="V1346" s="22">
        <v>1.1023416454851922</v>
      </c>
      <c r="W1346" s="22">
        <v>0.769215860140809</v>
      </c>
    </row>
    <row r="1347" spans="1:23" x14ac:dyDescent="0.35">
      <c r="A1347" s="11">
        <v>0.22</v>
      </c>
      <c r="B1347" s="24">
        <v>0.43</v>
      </c>
      <c r="E1347" s="22">
        <v>0.54</v>
      </c>
      <c r="G1347" s="11">
        <v>0.32</v>
      </c>
      <c r="H1347" s="22">
        <v>0.11</v>
      </c>
      <c r="I1347" s="80"/>
      <c r="J1347" s="11">
        <v>0.97</v>
      </c>
      <c r="K1347" s="22">
        <v>0.32</v>
      </c>
      <c r="L1347" s="81"/>
      <c r="M1347" s="22">
        <v>1.0079801781466193</v>
      </c>
      <c r="N1347" s="22">
        <v>1.029449233685392</v>
      </c>
      <c r="P1347" s="22"/>
      <c r="Q1347" s="22">
        <v>1.249173125168684</v>
      </c>
      <c r="S1347" s="22">
        <v>1.0179816564836128</v>
      </c>
      <c r="T1347" s="22">
        <v>0.6718678932791845</v>
      </c>
      <c r="V1347" s="22">
        <v>1.0606707085569607</v>
      </c>
      <c r="W1347" s="22">
        <v>1.2678131011391665</v>
      </c>
    </row>
    <row r="1348" spans="1:23" x14ac:dyDescent="0.35">
      <c r="A1348" s="11">
        <v>0.22</v>
      </c>
      <c r="B1348" s="24">
        <v>0.22</v>
      </c>
      <c r="E1348" s="22">
        <v>1.51</v>
      </c>
      <c r="G1348" s="11">
        <v>0.22</v>
      </c>
      <c r="H1348" s="22">
        <v>2.37</v>
      </c>
      <c r="I1348" s="80"/>
      <c r="J1348" s="11">
        <v>0.97</v>
      </c>
      <c r="K1348" s="22">
        <v>1.4</v>
      </c>
      <c r="L1348" s="81"/>
      <c r="M1348" s="22">
        <v>1.4703175689929311</v>
      </c>
      <c r="N1348" s="22">
        <v>0.69060324849829413</v>
      </c>
      <c r="P1348" s="22"/>
      <c r="Q1348" s="22">
        <v>1.1469281381080929</v>
      </c>
      <c r="S1348" s="22">
        <v>1.3844550528177135</v>
      </c>
      <c r="T1348" s="22">
        <v>0.94855530751143058</v>
      </c>
      <c r="V1348" s="22">
        <v>1.5127519196504482</v>
      </c>
      <c r="W1348" s="22">
        <v>1.5784067177377545</v>
      </c>
    </row>
    <row r="1349" spans="1:23" x14ac:dyDescent="0.35">
      <c r="A1349" s="11">
        <v>0.11</v>
      </c>
      <c r="B1349" s="24">
        <v>4.09</v>
      </c>
      <c r="E1349" s="22">
        <v>0.32</v>
      </c>
      <c r="G1349" s="11">
        <v>0.32</v>
      </c>
      <c r="H1349" s="22">
        <v>0.11</v>
      </c>
      <c r="I1349" s="80"/>
      <c r="J1349" s="11">
        <v>0.43</v>
      </c>
      <c r="K1349" s="22">
        <v>1.29</v>
      </c>
      <c r="L1349" s="81"/>
      <c r="M1349" s="22">
        <v>1.2749807773077007</v>
      </c>
      <c r="N1349" s="22">
        <v>0.74314914784055575</v>
      </c>
      <c r="P1349" s="22"/>
      <c r="Q1349" s="22">
        <v>1.4306219754452254</v>
      </c>
      <c r="S1349" s="22">
        <v>0.8891051787727875</v>
      </c>
      <c r="T1349" s="22">
        <v>1.4455339522067303</v>
      </c>
      <c r="V1349" s="22">
        <v>0.83584146745580501</v>
      </c>
      <c r="W1349" s="22">
        <v>0.85812994539173082</v>
      </c>
    </row>
    <row r="1350" spans="1:23" x14ac:dyDescent="0.35">
      <c r="A1350" s="11">
        <v>0.11</v>
      </c>
      <c r="B1350" s="24">
        <v>0.22</v>
      </c>
      <c r="E1350" s="22">
        <v>0.32</v>
      </c>
      <c r="G1350" s="11">
        <v>0.65</v>
      </c>
      <c r="H1350" s="22">
        <v>2.15</v>
      </c>
      <c r="I1350" s="80"/>
      <c r="J1350" s="11">
        <v>0.75</v>
      </c>
      <c r="K1350" s="22">
        <v>1.4</v>
      </c>
      <c r="L1350" s="81"/>
      <c r="M1350" s="22">
        <v>1.0885641641901391</v>
      </c>
      <c r="N1350" s="22">
        <v>0.67423895413170409</v>
      </c>
      <c r="P1350" s="22"/>
      <c r="Q1350" s="22">
        <v>1.0166017813618469</v>
      </c>
      <c r="S1350" s="22">
        <v>1.1028813266343462</v>
      </c>
      <c r="T1350" s="22">
        <v>1.3508616581537543</v>
      </c>
      <c r="V1350" s="22">
        <v>0.67497226908170227</v>
      </c>
      <c r="W1350" s="22">
        <v>1.0437108426729464</v>
      </c>
    </row>
    <row r="1351" spans="1:23" x14ac:dyDescent="0.35">
      <c r="A1351" s="11">
        <v>0.22</v>
      </c>
      <c r="B1351" s="24">
        <v>0.11</v>
      </c>
      <c r="E1351" s="22">
        <v>0.32</v>
      </c>
      <c r="G1351" s="11">
        <v>0.11</v>
      </c>
      <c r="H1351" s="22">
        <v>0.11</v>
      </c>
      <c r="I1351" s="80"/>
      <c r="J1351" s="11">
        <v>0.54</v>
      </c>
      <c r="K1351" s="22">
        <v>0.65</v>
      </c>
      <c r="L1351" s="81"/>
      <c r="M1351" s="22">
        <v>1.1422364250634029</v>
      </c>
      <c r="N1351" s="22">
        <v>0.72438275521831941</v>
      </c>
      <c r="P1351" s="22"/>
      <c r="Q1351" s="22">
        <v>1.0670042397719974</v>
      </c>
      <c r="S1351" s="22">
        <v>0.97726239022426831</v>
      </c>
      <c r="T1351" s="22">
        <v>0.61078899389016772</v>
      </c>
      <c r="V1351" s="22">
        <v>0.74620049848228398</v>
      </c>
      <c r="W1351" s="22">
        <v>0.86418676318811516</v>
      </c>
    </row>
    <row r="1352" spans="1:23" x14ac:dyDescent="0.35">
      <c r="A1352" s="11">
        <v>0.11</v>
      </c>
      <c r="B1352" s="24">
        <v>0.43</v>
      </c>
      <c r="E1352" s="22">
        <v>0.43</v>
      </c>
      <c r="G1352" s="11">
        <v>0.11</v>
      </c>
      <c r="H1352" s="22">
        <v>0.86</v>
      </c>
      <c r="I1352" s="80"/>
      <c r="J1352" s="11">
        <v>1.72</v>
      </c>
      <c r="K1352" s="22">
        <v>1.51</v>
      </c>
      <c r="L1352" s="81"/>
      <c r="M1352" s="22">
        <v>1.0243086406094712</v>
      </c>
      <c r="N1352" s="22">
        <v>0.90724248492938953</v>
      </c>
      <c r="P1352" s="22"/>
      <c r="Q1352" s="22">
        <v>0.90859651334009606</v>
      </c>
      <c r="S1352" s="22">
        <v>1.1401394552616464</v>
      </c>
      <c r="T1352" s="22">
        <v>0.86528440801107098</v>
      </c>
      <c r="V1352" s="22">
        <v>1.1735698748857737</v>
      </c>
      <c r="W1352" s="22">
        <v>0.86176403606956142</v>
      </c>
    </row>
    <row r="1353" spans="1:23" x14ac:dyDescent="0.35">
      <c r="A1353" s="11">
        <v>0.22</v>
      </c>
      <c r="B1353" s="24">
        <v>0.22</v>
      </c>
      <c r="E1353" s="22">
        <v>0.22</v>
      </c>
      <c r="G1353" s="11">
        <v>0.65</v>
      </c>
      <c r="H1353" s="22">
        <v>0.11</v>
      </c>
      <c r="I1353" s="80"/>
      <c r="J1353" s="11">
        <v>0.86</v>
      </c>
      <c r="K1353" s="22">
        <v>0.11</v>
      </c>
      <c r="L1353" s="81"/>
      <c r="M1353" s="22">
        <v>1.1097306896049475</v>
      </c>
      <c r="N1353" s="22">
        <v>0.54047210752040409</v>
      </c>
      <c r="P1353" s="22"/>
      <c r="Q1353" s="22">
        <v>1.4983052767388563</v>
      </c>
      <c r="S1353" s="22">
        <v>1.1197798221319741</v>
      </c>
      <c r="T1353" s="22">
        <v>1.0587009227429574</v>
      </c>
      <c r="V1353" s="22">
        <v>1.2477053789557671</v>
      </c>
      <c r="W1353" s="22">
        <v>0.9933181186070289</v>
      </c>
    </row>
    <row r="1354" spans="1:23" x14ac:dyDescent="0.35">
      <c r="A1354" s="11">
        <v>0.43</v>
      </c>
      <c r="B1354" s="24">
        <v>0.22</v>
      </c>
      <c r="E1354" s="22">
        <v>0.54</v>
      </c>
      <c r="G1354" s="11">
        <v>1.94</v>
      </c>
      <c r="H1354" s="22">
        <v>0.22</v>
      </c>
      <c r="I1354" s="80"/>
      <c r="J1354" s="11">
        <v>1.29</v>
      </c>
      <c r="K1354" s="22">
        <v>0.97</v>
      </c>
      <c r="L1354" s="81"/>
      <c r="M1354" s="22">
        <v>1.3153483650630851</v>
      </c>
      <c r="N1354" s="22">
        <v>0.70561636259608318</v>
      </c>
      <c r="P1354" s="22"/>
      <c r="Q1354" s="22">
        <v>0.93739791814589624</v>
      </c>
      <c r="S1354" s="22">
        <v>1.4263958970648385</v>
      </c>
      <c r="T1354" s="22">
        <v>0.75330642579787355</v>
      </c>
      <c r="V1354" s="22">
        <v>1.2174212678160639</v>
      </c>
      <c r="W1354" s="22">
        <v>0.90440403335610697</v>
      </c>
    </row>
    <row r="1355" spans="1:23" x14ac:dyDescent="0.35">
      <c r="A1355" s="11">
        <v>0.11</v>
      </c>
      <c r="B1355" s="24">
        <v>0.65</v>
      </c>
      <c r="E1355" s="22">
        <v>0.22</v>
      </c>
      <c r="G1355" s="11">
        <v>1.51</v>
      </c>
      <c r="H1355" s="22">
        <v>1.72</v>
      </c>
      <c r="I1355" s="80"/>
      <c r="J1355" s="11">
        <v>0.43</v>
      </c>
      <c r="K1355" s="22">
        <v>0.11</v>
      </c>
      <c r="L1355" s="81"/>
      <c r="M1355" s="22">
        <v>1.3758241519625372</v>
      </c>
      <c r="N1355" s="22">
        <v>1.1259835573341752</v>
      </c>
      <c r="P1355" s="22"/>
      <c r="Q1355" s="22">
        <v>0.92659739134372121</v>
      </c>
      <c r="S1355" s="22">
        <v>1.191038538085827</v>
      </c>
      <c r="T1355" s="22">
        <v>0.90356051829485484</v>
      </c>
      <c r="V1355" s="22">
        <v>0.66625044507346776</v>
      </c>
      <c r="W1355" s="22">
        <v>0.82372722030826784</v>
      </c>
    </row>
    <row r="1356" spans="1:23" x14ac:dyDescent="0.35">
      <c r="A1356" s="11">
        <v>0.32</v>
      </c>
      <c r="B1356" s="24">
        <v>0.86</v>
      </c>
      <c r="E1356" s="22">
        <v>0.22</v>
      </c>
      <c r="G1356" s="11">
        <v>0.11</v>
      </c>
      <c r="H1356" s="22">
        <v>0.43</v>
      </c>
      <c r="I1356" s="80"/>
      <c r="J1356" s="11">
        <v>4.62</v>
      </c>
      <c r="K1356" s="22">
        <v>0.11</v>
      </c>
      <c r="L1356" s="81"/>
      <c r="M1356" s="22">
        <v>1.3566230896219611</v>
      </c>
      <c r="N1356" s="22">
        <v>1.1965451935937836</v>
      </c>
      <c r="P1356" s="22"/>
      <c r="Q1356" s="22">
        <v>1.3704990429131174</v>
      </c>
      <c r="S1356" s="22">
        <v>1.1604990883913187</v>
      </c>
      <c r="T1356" s="22">
        <v>1.028161473048449</v>
      </c>
      <c r="V1356" s="22">
        <v>1.3043972350092912</v>
      </c>
      <c r="W1356" s="22">
        <v>0.70259086438058138</v>
      </c>
    </row>
    <row r="1357" spans="1:23" x14ac:dyDescent="0.35">
      <c r="A1357" s="11">
        <v>0.32</v>
      </c>
      <c r="B1357" s="24">
        <v>5.7</v>
      </c>
      <c r="E1357" s="22">
        <v>0.22</v>
      </c>
      <c r="G1357" s="11">
        <v>4.3</v>
      </c>
      <c r="H1357" s="22">
        <v>0.43</v>
      </c>
      <c r="I1357" s="80"/>
      <c r="J1357" s="11">
        <v>0.32</v>
      </c>
      <c r="K1357" s="22">
        <v>0.11</v>
      </c>
      <c r="L1357" s="81"/>
      <c r="M1357" s="22">
        <v>1.3153483650630851</v>
      </c>
      <c r="N1357" s="22">
        <v>0.72062947669387223</v>
      </c>
      <c r="P1357" s="22"/>
      <c r="Q1357" s="22">
        <v>0.66846480077173642</v>
      </c>
      <c r="S1357" s="22">
        <v>1.5334875673269144</v>
      </c>
      <c r="T1357" s="22">
        <v>0.75330642579787355</v>
      </c>
      <c r="V1357" s="22">
        <v>1.954415396511878</v>
      </c>
      <c r="W1357" s="22">
        <v>1.0175453897925661</v>
      </c>
    </row>
    <row r="1358" spans="1:23" x14ac:dyDescent="0.35">
      <c r="A1358" s="11">
        <v>0.43</v>
      </c>
      <c r="B1358" s="24">
        <v>0.11</v>
      </c>
      <c r="E1358" s="22">
        <v>0.22</v>
      </c>
      <c r="G1358" s="11">
        <v>0.11</v>
      </c>
      <c r="H1358" s="22">
        <v>0.86</v>
      </c>
      <c r="I1358" s="80"/>
      <c r="J1358" s="11">
        <v>0.54</v>
      </c>
      <c r="K1358" s="22">
        <v>4.1900000000000004</v>
      </c>
      <c r="L1358" s="81"/>
      <c r="M1358" s="22">
        <v>1.2876806925565856</v>
      </c>
      <c r="N1358" s="22">
        <v>0.85574750357397322</v>
      </c>
      <c r="P1358" s="22"/>
      <c r="Q1358" s="22">
        <v>1.1714093321930232</v>
      </c>
      <c r="S1358" s="22">
        <v>1.0179816564836128</v>
      </c>
      <c r="T1358" s="22">
        <v>0.66413123268990903</v>
      </c>
      <c r="V1358" s="22">
        <v>0.85764602747639118</v>
      </c>
      <c r="W1358" s="22">
        <v>1.0957994757218517</v>
      </c>
    </row>
    <row r="1359" spans="1:23" x14ac:dyDescent="0.35">
      <c r="A1359" s="11">
        <v>0.65</v>
      </c>
      <c r="B1359" s="24">
        <v>0.43</v>
      </c>
      <c r="E1359" s="22">
        <v>0.32</v>
      </c>
      <c r="G1359" s="11">
        <v>0.11</v>
      </c>
      <c r="H1359" s="22">
        <v>1.83</v>
      </c>
      <c r="I1359" s="80"/>
      <c r="J1359" s="11">
        <v>0.11</v>
      </c>
      <c r="K1359" s="22">
        <v>0.43</v>
      </c>
      <c r="L1359" s="81"/>
      <c r="M1359" s="22">
        <v>0.95748289608557668</v>
      </c>
      <c r="N1359" s="22">
        <v>1.0359048727474414</v>
      </c>
      <c r="P1359" s="22"/>
      <c r="Q1359" s="22">
        <v>0.78367041999493747</v>
      </c>
      <c r="S1359" s="22">
        <v>1.2215779877803354</v>
      </c>
      <c r="T1359" s="22">
        <v>1.1604990883913187</v>
      </c>
      <c r="V1359" s="22">
        <v>1.8655012462057099</v>
      </c>
      <c r="W1359" s="22">
        <v>0.81161358471549927</v>
      </c>
    </row>
    <row r="1360" spans="1:23" x14ac:dyDescent="0.35">
      <c r="A1360" s="11">
        <v>0.32</v>
      </c>
      <c r="B1360" s="24">
        <v>0.97</v>
      </c>
      <c r="E1360" s="22">
        <v>1.4</v>
      </c>
      <c r="G1360" s="11">
        <v>0.86</v>
      </c>
      <c r="H1360" s="22">
        <v>0.65</v>
      </c>
      <c r="I1360" s="80"/>
      <c r="J1360" s="11">
        <v>0.97</v>
      </c>
      <c r="K1360" s="22">
        <v>0.43</v>
      </c>
      <c r="L1360" s="81"/>
      <c r="M1360" s="22">
        <v>0.88445838340448812</v>
      </c>
      <c r="N1360" s="22">
        <v>0.72468301750027531</v>
      </c>
      <c r="P1360" s="22"/>
      <c r="Q1360" s="22">
        <v>0.62670276380332623</v>
      </c>
      <c r="S1360" s="22">
        <v>1.0383412896132851</v>
      </c>
      <c r="T1360" s="22">
        <v>0.85164345381419049</v>
      </c>
      <c r="V1360" s="22">
        <v>1.687915218482491</v>
      </c>
      <c r="W1360" s="22">
        <v>0.79949994912273059</v>
      </c>
    </row>
    <row r="1361" spans="1:23" x14ac:dyDescent="0.35">
      <c r="A1361" s="11">
        <v>3.33</v>
      </c>
      <c r="B1361" s="24">
        <v>0.75</v>
      </c>
      <c r="E1361" s="22">
        <v>0.22</v>
      </c>
      <c r="G1361" s="11">
        <v>0.54</v>
      </c>
      <c r="H1361" s="22">
        <v>0.65</v>
      </c>
      <c r="I1361" s="80"/>
      <c r="J1361" s="11">
        <v>1.4</v>
      </c>
      <c r="K1361" s="22">
        <v>1.94</v>
      </c>
      <c r="L1361" s="81"/>
      <c r="M1361" s="22">
        <v>0.83154206986746748</v>
      </c>
      <c r="N1361" s="22">
        <v>0.7806819330850282</v>
      </c>
      <c r="P1361" s="22"/>
      <c r="Q1361" s="22">
        <v>0.78259036731471998</v>
      </c>
      <c r="S1361" s="22">
        <v>1.0057658766058095</v>
      </c>
      <c r="T1361" s="22">
        <v>0.90600367427041539</v>
      </c>
      <c r="V1361" s="22">
        <v>1.1609716846516573</v>
      </c>
      <c r="W1361" s="22">
        <v>1.0364426613172852</v>
      </c>
    </row>
    <row r="1362" spans="1:23" x14ac:dyDescent="0.35">
      <c r="A1362" s="11">
        <v>0.22</v>
      </c>
      <c r="B1362" s="24">
        <v>0.11</v>
      </c>
      <c r="E1362" s="22">
        <v>0.97</v>
      </c>
      <c r="G1362" s="11">
        <v>0.43</v>
      </c>
      <c r="H1362" s="22">
        <v>4.5199999999999996</v>
      </c>
      <c r="I1362" s="80"/>
      <c r="J1362" s="11">
        <v>0.32</v>
      </c>
      <c r="K1362" s="22">
        <v>0.43</v>
      </c>
      <c r="L1362" s="81"/>
      <c r="M1362" s="22">
        <v>1.045323976557031</v>
      </c>
      <c r="N1362" s="22">
        <v>1.0208917586496522</v>
      </c>
      <c r="P1362" s="22"/>
      <c r="Q1362" s="22">
        <v>0.72858773330384452</v>
      </c>
      <c r="S1362" s="22">
        <v>1.2063082629330812</v>
      </c>
      <c r="T1362" s="22">
        <v>1.0432276015644064</v>
      </c>
      <c r="V1362" s="22">
        <v>0.6299095117058241</v>
      </c>
      <c r="W1362" s="22">
        <v>0.69047722878781281</v>
      </c>
    </row>
    <row r="1363" spans="1:23" x14ac:dyDescent="0.35">
      <c r="A1363" s="11">
        <v>0.43</v>
      </c>
      <c r="B1363" s="24">
        <v>0.11</v>
      </c>
      <c r="E1363" s="22">
        <v>0.54</v>
      </c>
      <c r="G1363" s="11">
        <v>0.11</v>
      </c>
      <c r="H1363" s="22">
        <v>0.86</v>
      </c>
      <c r="I1363" s="80"/>
      <c r="J1363" s="11">
        <v>0.11</v>
      </c>
      <c r="K1363" s="22">
        <v>0.65</v>
      </c>
      <c r="L1363" s="81"/>
      <c r="M1363" s="22">
        <v>1.0885641641901391</v>
      </c>
      <c r="N1363" s="22">
        <v>0.97585241635628528</v>
      </c>
      <c r="P1363" s="22"/>
      <c r="Q1363" s="22">
        <v>0.96259914735097152</v>
      </c>
      <c r="S1363" s="22">
        <v>1.4455339522067303</v>
      </c>
      <c r="T1363" s="22">
        <v>0.80176235264649354</v>
      </c>
      <c r="V1363" s="22">
        <v>0.70259137844111152</v>
      </c>
      <c r="W1363" s="22">
        <v>0.75904040624288327</v>
      </c>
    </row>
    <row r="1364" spans="1:23" x14ac:dyDescent="0.35">
      <c r="A1364" s="11">
        <v>0.22</v>
      </c>
      <c r="B1364" s="24">
        <v>3.66</v>
      </c>
      <c r="E1364" s="22">
        <v>0.22</v>
      </c>
      <c r="G1364" s="11">
        <v>1.61</v>
      </c>
      <c r="H1364" s="22">
        <v>0.43</v>
      </c>
      <c r="I1364" s="80"/>
      <c r="J1364" s="11">
        <v>1.94</v>
      </c>
      <c r="K1364" s="22">
        <v>0.97</v>
      </c>
      <c r="L1364" s="81"/>
      <c r="M1364" s="22">
        <v>1.2746783983732033</v>
      </c>
      <c r="N1364" s="22">
        <v>0.76176540932181414</v>
      </c>
      <c r="P1364" s="22"/>
      <c r="Q1364" s="22">
        <v>0.80059124531834513</v>
      </c>
      <c r="S1364" s="22">
        <v>1.2515066484809536</v>
      </c>
      <c r="T1364" s="22">
        <v>0.88055413285832518</v>
      </c>
      <c r="V1364" s="22">
        <v>1.2666026643069417</v>
      </c>
      <c r="W1364" s="22">
        <v>0.89107903420406154</v>
      </c>
    </row>
    <row r="1365" spans="1:23" x14ac:dyDescent="0.35">
      <c r="A1365" s="11">
        <v>0.11</v>
      </c>
      <c r="B1365" s="24">
        <v>0.11</v>
      </c>
      <c r="E1365" s="22">
        <v>0.32</v>
      </c>
      <c r="G1365" s="11">
        <v>3.66</v>
      </c>
      <c r="H1365" s="22">
        <v>1.72</v>
      </c>
      <c r="I1365" s="80"/>
      <c r="J1365" s="11">
        <v>0.75</v>
      </c>
      <c r="K1365" s="22">
        <v>0.22</v>
      </c>
      <c r="L1365" s="81"/>
      <c r="M1365" s="22">
        <v>1.2513952204169143</v>
      </c>
      <c r="N1365" s="22">
        <v>0.99687077609318997</v>
      </c>
      <c r="P1365" s="22"/>
      <c r="Q1365" s="22">
        <v>1.3316171464252871</v>
      </c>
      <c r="S1365" s="22">
        <v>1.3089208139066295</v>
      </c>
      <c r="T1365" s="22">
        <v>0.86528440801107098</v>
      </c>
      <c r="V1365" s="22">
        <v>1.2426176482842968</v>
      </c>
      <c r="W1365" s="22">
        <v>0.70259086438058138</v>
      </c>
    </row>
    <row r="1366" spans="1:23" x14ac:dyDescent="0.35">
      <c r="A1366" s="11">
        <v>0.11</v>
      </c>
      <c r="B1366" s="24">
        <v>0.22</v>
      </c>
      <c r="E1366" s="22">
        <v>0.22</v>
      </c>
      <c r="G1366" s="11">
        <v>0.86</v>
      </c>
      <c r="H1366" s="22">
        <v>1.29</v>
      </c>
      <c r="I1366" s="80"/>
      <c r="J1366" s="11">
        <v>0.11</v>
      </c>
      <c r="K1366" s="22">
        <v>0.11</v>
      </c>
      <c r="L1366" s="81"/>
      <c r="M1366" s="22">
        <v>1.1717183711768862</v>
      </c>
      <c r="N1366" s="22">
        <v>0.68309669144939966</v>
      </c>
      <c r="P1366" s="22"/>
      <c r="Q1366" s="22">
        <v>1.024522167683442</v>
      </c>
      <c r="S1366" s="22">
        <v>1.0257183170728883</v>
      </c>
      <c r="T1366" s="22">
        <v>0.96036389472664041</v>
      </c>
      <c r="V1366" s="22">
        <v>0.50877306714701176</v>
      </c>
      <c r="W1366" s="22">
        <v>0.60568177963843228</v>
      </c>
    </row>
    <row r="1367" spans="1:23" x14ac:dyDescent="0.35">
      <c r="A1367" s="11">
        <v>0.86</v>
      </c>
      <c r="B1367" s="24">
        <v>0.54</v>
      </c>
      <c r="E1367" s="22">
        <v>0.97</v>
      </c>
      <c r="G1367" s="11">
        <v>0.11</v>
      </c>
      <c r="H1367" s="22">
        <v>0.32</v>
      </c>
      <c r="I1367" s="80"/>
      <c r="J1367" s="11">
        <v>0.75</v>
      </c>
      <c r="K1367" s="22">
        <v>0.65</v>
      </c>
      <c r="L1367" s="81"/>
      <c r="M1367" s="22">
        <v>1.2699915248884959</v>
      </c>
      <c r="N1367" s="22">
        <v>0.73564259079166117</v>
      </c>
      <c r="P1367" s="22"/>
      <c r="Q1367" s="22">
        <v>1.1066061713799726</v>
      </c>
      <c r="S1367" s="22">
        <v>0.83474495831656259</v>
      </c>
      <c r="T1367" s="22">
        <v>0.85510459144623485</v>
      </c>
      <c r="V1367" s="22">
        <v>1.0972539148137219</v>
      </c>
      <c r="W1367" s="22">
        <v>0.93274994064318562</v>
      </c>
    </row>
    <row r="1368" spans="1:23" x14ac:dyDescent="0.35">
      <c r="A1368" s="11">
        <v>0.54</v>
      </c>
      <c r="B1368" s="24">
        <v>0.22</v>
      </c>
      <c r="E1368" s="22">
        <v>0.22</v>
      </c>
      <c r="G1368" s="11">
        <v>0.65</v>
      </c>
      <c r="H1368" s="22">
        <v>0.43</v>
      </c>
      <c r="I1368" s="80"/>
      <c r="J1368" s="11">
        <v>0.22</v>
      </c>
      <c r="K1368" s="22">
        <v>0.32</v>
      </c>
      <c r="L1368" s="81"/>
      <c r="M1368" s="22">
        <v>1.0159932199107968</v>
      </c>
      <c r="N1368" s="22">
        <v>0.9683458593073907</v>
      </c>
      <c r="P1368" s="22"/>
      <c r="Q1368" s="22">
        <v>1.2146114394017236</v>
      </c>
      <c r="S1368" s="22">
        <v>1.0485211061781212</v>
      </c>
      <c r="T1368" s="22">
        <v>0.7889357837748</v>
      </c>
      <c r="V1368" s="22">
        <v>0.94486426755873609</v>
      </c>
      <c r="W1368" s="22">
        <v>0.70259086438058138</v>
      </c>
    </row>
    <row r="1369" spans="1:23" x14ac:dyDescent="0.35">
      <c r="A1369" s="11">
        <v>0.54</v>
      </c>
      <c r="B1369" s="24">
        <v>0.43</v>
      </c>
      <c r="E1369" s="22">
        <v>3.12</v>
      </c>
      <c r="G1369" s="11">
        <v>0.43</v>
      </c>
      <c r="H1369" s="22">
        <v>1.51</v>
      </c>
      <c r="I1369" s="80"/>
      <c r="J1369" s="11">
        <v>0.22</v>
      </c>
      <c r="K1369" s="22">
        <v>1.29</v>
      </c>
      <c r="L1369" s="81"/>
      <c r="M1369" s="22">
        <v>1.0583262707404133</v>
      </c>
      <c r="N1369" s="22">
        <v>0.54047210752040409</v>
      </c>
      <c r="P1369" s="22"/>
      <c r="Q1369" s="22">
        <v>0.81247182480073765</v>
      </c>
      <c r="S1369" s="22">
        <v>2.2802789105232928</v>
      </c>
      <c r="T1369" s="22">
        <v>1.0295866473675261</v>
      </c>
      <c r="V1369" s="22">
        <v>1.1750235122204795</v>
      </c>
      <c r="W1369" s="22">
        <v>1.0497676604693307</v>
      </c>
    </row>
    <row r="1370" spans="1:23" x14ac:dyDescent="0.35">
      <c r="A1370" s="11">
        <v>0.11</v>
      </c>
      <c r="B1370" s="24">
        <v>0.11</v>
      </c>
      <c r="E1370" s="22">
        <v>0.65</v>
      </c>
      <c r="G1370" s="11">
        <v>1.18</v>
      </c>
      <c r="H1370" s="22">
        <v>0.54</v>
      </c>
      <c r="I1370" s="80"/>
      <c r="J1370" s="11">
        <v>0.43</v>
      </c>
      <c r="K1370" s="22">
        <v>1.83</v>
      </c>
      <c r="L1370" s="81"/>
      <c r="M1370" s="22">
        <v>1.3672063523293654</v>
      </c>
      <c r="N1370" s="22">
        <v>0.96684454789761198</v>
      </c>
      <c r="P1370" s="22"/>
      <c r="Q1370" s="22">
        <v>0.93847797082611373</v>
      </c>
      <c r="S1370" s="22">
        <v>1.8008095503195112</v>
      </c>
      <c r="T1370" s="22">
        <v>0.87953615120184159</v>
      </c>
      <c r="V1370" s="22">
        <v>0.92669380087491426</v>
      </c>
      <c r="W1370" s="22">
        <v>1.1742958343629923</v>
      </c>
    </row>
    <row r="1371" spans="1:23" x14ac:dyDescent="0.35">
      <c r="A1371" s="11">
        <v>0.43</v>
      </c>
      <c r="B1371" s="24">
        <v>0.43</v>
      </c>
      <c r="E1371" s="22">
        <v>0.22</v>
      </c>
      <c r="G1371" s="11">
        <v>2.15</v>
      </c>
      <c r="H1371" s="22">
        <v>0.22</v>
      </c>
      <c r="I1371" s="80"/>
      <c r="J1371" s="11">
        <v>1.72</v>
      </c>
      <c r="K1371" s="22">
        <v>0.11</v>
      </c>
      <c r="L1371" s="81"/>
      <c r="M1371" s="22">
        <v>1.1308972150197558</v>
      </c>
      <c r="N1371" s="22">
        <v>0.60803112096045464</v>
      </c>
      <c r="P1371" s="22"/>
      <c r="Q1371" s="22">
        <v>0.63858334328571875</v>
      </c>
      <c r="S1371" s="22">
        <v>1.461821658710468</v>
      </c>
      <c r="T1371" s="22">
        <v>0.91618349083525152</v>
      </c>
      <c r="V1371" s="22">
        <v>1.2811390376539993</v>
      </c>
      <c r="W1371" s="22">
        <v>0.77527267793719323</v>
      </c>
    </row>
    <row r="1372" spans="1:23" x14ac:dyDescent="0.35">
      <c r="A1372" s="11">
        <v>0.11</v>
      </c>
      <c r="B1372" s="24">
        <v>0.54</v>
      </c>
      <c r="E1372" s="22">
        <v>0.43</v>
      </c>
      <c r="G1372" s="11">
        <v>0.65</v>
      </c>
      <c r="H1372" s="22">
        <v>0.54</v>
      </c>
      <c r="I1372" s="80"/>
      <c r="J1372" s="11">
        <v>0.43</v>
      </c>
      <c r="K1372" s="22">
        <v>0.11</v>
      </c>
      <c r="L1372" s="81"/>
      <c r="M1372" s="22">
        <v>1.0167491672470397</v>
      </c>
      <c r="N1372" s="22">
        <v>0.66433029882716343</v>
      </c>
      <c r="P1372" s="22"/>
      <c r="Q1372" s="22">
        <v>0.80671154383957777</v>
      </c>
      <c r="S1372" s="22">
        <v>1.4591749064036108</v>
      </c>
      <c r="T1372" s="22">
        <v>1.046485142865154</v>
      </c>
      <c r="V1372" s="22">
        <v>0.89640968973521118</v>
      </c>
      <c r="W1372" s="22">
        <v>0.72681813556611874</v>
      </c>
    </row>
    <row r="1373" spans="1:23" x14ac:dyDescent="0.35">
      <c r="A1373" s="11">
        <v>0.22</v>
      </c>
      <c r="B1373" s="24">
        <v>1.18</v>
      </c>
      <c r="E1373" s="22">
        <v>2.2599999999999998</v>
      </c>
      <c r="G1373" s="11">
        <v>0.65</v>
      </c>
      <c r="H1373" s="22">
        <v>0.11</v>
      </c>
      <c r="I1373" s="80"/>
      <c r="J1373" s="11">
        <v>0.11</v>
      </c>
      <c r="K1373" s="22">
        <v>0.22</v>
      </c>
      <c r="L1373" s="81"/>
      <c r="M1373" s="22">
        <v>1.249883325744428</v>
      </c>
      <c r="N1373" s="22">
        <v>0.69060324849829413</v>
      </c>
      <c r="P1373" s="22"/>
      <c r="Q1373" s="22">
        <v>1.0310024837647471</v>
      </c>
      <c r="S1373" s="22">
        <v>0.97054371129147654</v>
      </c>
      <c r="T1373" s="22">
        <v>1.2012183546506632</v>
      </c>
      <c r="V1373" s="22">
        <v>0.79950053408816135</v>
      </c>
      <c r="W1373" s="22">
        <v>0.70259086438058138</v>
      </c>
    </row>
    <row r="1374" spans="1:23" x14ac:dyDescent="0.35">
      <c r="A1374" s="11">
        <v>0.11</v>
      </c>
      <c r="B1374" s="24">
        <v>0.11</v>
      </c>
      <c r="E1374" s="22">
        <v>2.69</v>
      </c>
      <c r="G1374" s="11">
        <v>0.75</v>
      </c>
      <c r="H1374" s="22">
        <v>0.11</v>
      </c>
      <c r="I1374" s="80"/>
      <c r="J1374" s="11">
        <v>0.75</v>
      </c>
      <c r="K1374" s="22">
        <v>1.08</v>
      </c>
      <c r="L1374" s="81"/>
      <c r="M1374" s="22">
        <v>1.1339210043647283</v>
      </c>
      <c r="N1374" s="22">
        <v>0.51645112496394174</v>
      </c>
      <c r="P1374" s="22"/>
      <c r="Q1374" s="22">
        <v>0.83839308912595789</v>
      </c>
      <c r="S1374" s="22">
        <v>1.0499462804971984</v>
      </c>
      <c r="T1374" s="22">
        <v>0.73294679266820129</v>
      </c>
      <c r="V1374" s="22">
        <v>0.88260013505550661</v>
      </c>
      <c r="W1374" s="22">
        <v>0.88429539827211112</v>
      </c>
    </row>
    <row r="1375" spans="1:23" x14ac:dyDescent="0.35">
      <c r="A1375" s="11">
        <v>0.11</v>
      </c>
      <c r="B1375" s="24">
        <v>1.29</v>
      </c>
      <c r="E1375" s="22">
        <v>0.32</v>
      </c>
      <c r="G1375" s="11">
        <v>3.44</v>
      </c>
      <c r="H1375" s="22">
        <v>0.54</v>
      </c>
      <c r="I1375" s="80"/>
      <c r="J1375" s="11">
        <v>0.54</v>
      </c>
      <c r="K1375" s="22">
        <v>0.11</v>
      </c>
      <c r="L1375" s="81"/>
      <c r="M1375" s="22">
        <v>1.0129694305658241</v>
      </c>
      <c r="N1375" s="22">
        <v>0.99086553045407422</v>
      </c>
      <c r="P1375" s="22"/>
      <c r="Q1375" s="22">
        <v>1.2146114394017236</v>
      </c>
      <c r="S1375" s="22">
        <v>1.4728158606004911</v>
      </c>
      <c r="T1375" s="22">
        <v>0.91211156420931705</v>
      </c>
      <c r="V1375" s="22">
        <v>0.63960042727052902</v>
      </c>
      <c r="W1375" s="22">
        <v>0.72681813556611874</v>
      </c>
    </row>
    <row r="1376" spans="1:23" x14ac:dyDescent="0.35">
      <c r="A1376" s="11">
        <v>1.29</v>
      </c>
      <c r="B1376" s="24">
        <v>0.32</v>
      </c>
      <c r="E1376" s="22">
        <v>0.22</v>
      </c>
      <c r="G1376" s="11">
        <v>1.08</v>
      </c>
      <c r="H1376" s="22">
        <v>4.09</v>
      </c>
      <c r="I1376" s="80"/>
      <c r="J1376" s="11">
        <v>0.43</v>
      </c>
      <c r="K1376" s="22">
        <v>0.32</v>
      </c>
      <c r="L1376" s="81"/>
      <c r="M1376" s="22">
        <v>1.0205289039282557</v>
      </c>
      <c r="N1376" s="22">
        <v>0.60052456391156017</v>
      </c>
      <c r="P1376" s="22"/>
      <c r="Q1376" s="22">
        <v>1.2758144246140493</v>
      </c>
      <c r="S1376" s="22">
        <v>1.6654179900071906</v>
      </c>
      <c r="T1376" s="22">
        <v>1.3575803370865462</v>
      </c>
      <c r="V1376" s="22">
        <v>0.7086482006690521</v>
      </c>
      <c r="W1376" s="22">
        <v>0.73481313505734602</v>
      </c>
    </row>
    <row r="1377" spans="1:23" x14ac:dyDescent="0.35">
      <c r="A1377" s="11">
        <v>0.75</v>
      </c>
      <c r="B1377" s="24">
        <v>2.9</v>
      </c>
      <c r="E1377" s="22">
        <v>0.86</v>
      </c>
      <c r="G1377" s="11">
        <v>0.11</v>
      </c>
      <c r="H1377" s="22">
        <v>0.86</v>
      </c>
      <c r="I1377" s="80"/>
      <c r="J1377" s="11">
        <v>0.86</v>
      </c>
      <c r="K1377" s="22">
        <v>0.32</v>
      </c>
      <c r="L1377" s="81"/>
      <c r="M1377" s="22">
        <v>1.1906170545829649</v>
      </c>
      <c r="N1377" s="22">
        <v>0.7806819330850282</v>
      </c>
      <c r="P1377" s="22"/>
      <c r="Q1377" s="22">
        <v>0.96861144060418236</v>
      </c>
      <c r="S1377" s="22">
        <v>1.5066128515957471</v>
      </c>
      <c r="T1377" s="22">
        <v>0.85001468316381679</v>
      </c>
      <c r="V1377" s="22">
        <v>1.1326257566248952</v>
      </c>
      <c r="W1377" s="22">
        <v>0.85594949098503237</v>
      </c>
    </row>
    <row r="1378" spans="1:23" x14ac:dyDescent="0.35">
      <c r="A1378" s="11">
        <v>0.32</v>
      </c>
      <c r="B1378" s="24">
        <v>0.97</v>
      </c>
      <c r="E1378" s="22">
        <v>0.97</v>
      </c>
      <c r="G1378" s="11">
        <v>0.65</v>
      </c>
      <c r="H1378" s="22">
        <v>1.83</v>
      </c>
      <c r="I1378" s="80"/>
      <c r="J1378" s="11">
        <v>0.75</v>
      </c>
      <c r="K1378" s="22">
        <v>0.32</v>
      </c>
      <c r="L1378" s="81"/>
      <c r="M1378" s="22">
        <v>0.87085133135211146</v>
      </c>
      <c r="N1378" s="22">
        <v>0.79944832570726443</v>
      </c>
      <c r="P1378" s="22"/>
      <c r="Q1378" s="22">
        <v>1.0569237480899671</v>
      </c>
      <c r="S1378" s="22">
        <v>0.93654312396492378</v>
      </c>
      <c r="T1378" s="22">
        <v>1.0012867573172817</v>
      </c>
      <c r="V1378" s="22">
        <v>0.72681866735287393</v>
      </c>
      <c r="W1378" s="22">
        <v>1.2033685597856372</v>
      </c>
    </row>
    <row r="1379" spans="1:23" x14ac:dyDescent="0.35">
      <c r="A1379" s="11">
        <v>0.11</v>
      </c>
      <c r="B1379" s="24">
        <v>1.94</v>
      </c>
      <c r="E1379" s="22">
        <v>0.43</v>
      </c>
      <c r="G1379" s="11">
        <v>0.32</v>
      </c>
      <c r="H1379" s="22">
        <v>0.43</v>
      </c>
      <c r="I1379" s="80"/>
      <c r="J1379" s="11">
        <v>0.43</v>
      </c>
      <c r="K1379" s="22">
        <v>2.15</v>
      </c>
      <c r="L1379" s="81"/>
      <c r="M1379" s="22">
        <v>1.0734452174652762</v>
      </c>
      <c r="N1379" s="22">
        <v>1.0058786445518633</v>
      </c>
      <c r="P1379" s="22"/>
      <c r="Q1379" s="22">
        <v>0.76458948931109483</v>
      </c>
      <c r="S1379" s="22">
        <v>1.0112629775508211</v>
      </c>
      <c r="T1379" s="22">
        <v>0.87037431629348905</v>
      </c>
      <c r="V1379" s="22">
        <v>0.98120520092637986</v>
      </c>
      <c r="W1379" s="22">
        <v>1.1192999287718228</v>
      </c>
    </row>
    <row r="1380" spans="1:23" x14ac:dyDescent="0.35">
      <c r="A1380" s="11">
        <v>0.11</v>
      </c>
      <c r="B1380" s="24">
        <v>0.11</v>
      </c>
      <c r="E1380" s="22">
        <v>0.32</v>
      </c>
      <c r="G1380" s="11">
        <v>0.11</v>
      </c>
      <c r="H1380" s="22">
        <v>2.37</v>
      </c>
      <c r="I1380" s="80"/>
      <c r="J1380" s="11">
        <v>0.11</v>
      </c>
      <c r="K1380" s="22">
        <v>6.88</v>
      </c>
      <c r="L1380" s="81"/>
      <c r="M1380" s="22">
        <v>0.87689891004205667</v>
      </c>
      <c r="N1380" s="22">
        <v>0.98080674400855561</v>
      </c>
      <c r="P1380" s="22"/>
      <c r="Q1380" s="22">
        <v>1.0260774435429552</v>
      </c>
      <c r="S1380" s="22">
        <v>1.0383412896132851</v>
      </c>
      <c r="T1380" s="22">
        <v>1.1735292535943089</v>
      </c>
      <c r="V1380" s="22">
        <v>0.84795511191168627</v>
      </c>
      <c r="W1380" s="22">
        <v>1.209183104870166</v>
      </c>
    </row>
    <row r="1381" spans="1:23" x14ac:dyDescent="0.35">
      <c r="A1381" s="11">
        <v>0.32</v>
      </c>
      <c r="B1381" s="24">
        <v>2.69</v>
      </c>
      <c r="E1381" s="22">
        <v>0.22</v>
      </c>
      <c r="G1381" s="11">
        <v>0.54</v>
      </c>
      <c r="H1381" s="22">
        <v>0.43</v>
      </c>
      <c r="I1381" s="80"/>
      <c r="J1381" s="11">
        <v>0.22</v>
      </c>
      <c r="K1381" s="22">
        <v>0.43</v>
      </c>
      <c r="L1381" s="81"/>
      <c r="M1381" s="22">
        <v>1.2721081774299765</v>
      </c>
      <c r="N1381" s="22">
        <v>0.88232071552705982</v>
      </c>
      <c r="P1381" s="22"/>
      <c r="Q1381" s="22">
        <v>0.80059124531834513</v>
      </c>
      <c r="S1381" s="22">
        <v>0.83474495831656259</v>
      </c>
      <c r="T1381" s="22">
        <v>1.0230715647660309</v>
      </c>
      <c r="V1381" s="22">
        <v>0.73893231180875518</v>
      </c>
      <c r="W1381" s="22">
        <v>1.1689658347021743</v>
      </c>
    </row>
    <row r="1382" spans="1:23" x14ac:dyDescent="0.35">
      <c r="A1382" s="11">
        <v>0.32</v>
      </c>
      <c r="B1382" s="24">
        <v>0.43</v>
      </c>
      <c r="E1382" s="22">
        <v>0.43</v>
      </c>
      <c r="G1382" s="11">
        <v>3.44</v>
      </c>
      <c r="H1382" s="22">
        <v>0.32</v>
      </c>
      <c r="I1382" s="80"/>
      <c r="J1382" s="11">
        <v>1.72</v>
      </c>
      <c r="K1382" s="22">
        <v>0.75</v>
      </c>
      <c r="L1382" s="81"/>
      <c r="M1382" s="22">
        <v>0.87190965762285177</v>
      </c>
      <c r="N1382" s="22">
        <v>0.6386578737199442</v>
      </c>
      <c r="P1382" s="22"/>
      <c r="Q1382" s="22">
        <v>1.1040860484594652</v>
      </c>
      <c r="S1382" s="22">
        <v>1.191038538085827</v>
      </c>
      <c r="T1382" s="22">
        <v>0.73294679266820129</v>
      </c>
      <c r="V1382" s="22">
        <v>1.3111808759045847</v>
      </c>
      <c r="W1382" s="22">
        <v>1.1595171989398148</v>
      </c>
    </row>
    <row r="1383" spans="1:23" x14ac:dyDescent="0.35">
      <c r="A1383" s="11">
        <v>0.32</v>
      </c>
      <c r="B1383" s="24">
        <v>0.43</v>
      </c>
      <c r="E1383" s="22">
        <v>0.22</v>
      </c>
      <c r="G1383" s="11">
        <v>0.43</v>
      </c>
      <c r="H1383" s="22">
        <v>0.22</v>
      </c>
      <c r="I1383" s="80"/>
      <c r="J1383" s="11">
        <v>1.18</v>
      </c>
      <c r="K1383" s="22">
        <v>6.45</v>
      </c>
      <c r="L1383" s="81"/>
      <c r="M1383" s="22">
        <v>0.92981522357907731</v>
      </c>
      <c r="N1383" s="22">
        <v>0.75065570488945021</v>
      </c>
      <c r="P1383" s="22"/>
      <c r="Q1383" s="22">
        <v>1.1634889458714281</v>
      </c>
      <c r="S1383" s="22">
        <v>0.58533945247807739</v>
      </c>
      <c r="T1383" s="22">
        <v>0.92636330740008765</v>
      </c>
      <c r="V1383" s="22">
        <v>0.88090422483168318</v>
      </c>
      <c r="W1383" s="22">
        <v>1.4652653613012951</v>
      </c>
    </row>
    <row r="1384" spans="1:23" x14ac:dyDescent="0.35">
      <c r="A1384" s="11">
        <v>0.32</v>
      </c>
      <c r="B1384" s="24">
        <v>0.65</v>
      </c>
      <c r="E1384" s="22">
        <v>0.32</v>
      </c>
      <c r="G1384" s="11">
        <v>0.43</v>
      </c>
      <c r="H1384" s="22">
        <v>0.43</v>
      </c>
      <c r="I1384" s="80"/>
      <c r="J1384" s="11">
        <v>1.29</v>
      </c>
      <c r="K1384" s="22">
        <v>1.61</v>
      </c>
      <c r="L1384" s="81"/>
      <c r="M1384" s="22">
        <v>1.0099456412208514</v>
      </c>
      <c r="N1384" s="22">
        <v>0.87076061767176227</v>
      </c>
      <c r="P1384" s="22"/>
      <c r="Q1384" s="22">
        <v>0.70446655677898673</v>
      </c>
      <c r="S1384" s="22">
        <v>0.63114862701983998</v>
      </c>
      <c r="T1384" s="22">
        <v>0.8042055086220542</v>
      </c>
      <c r="V1384" s="22">
        <v>0.81161417854404261</v>
      </c>
      <c r="W1384" s="22">
        <v>0.8479544914938052</v>
      </c>
    </row>
    <row r="1385" spans="1:23" x14ac:dyDescent="0.35">
      <c r="A1385" s="11">
        <v>0.22</v>
      </c>
      <c r="B1385" s="24">
        <v>0.22</v>
      </c>
      <c r="E1385" s="22">
        <v>0.22</v>
      </c>
      <c r="G1385" s="11">
        <v>0.75</v>
      </c>
      <c r="H1385" s="22">
        <v>1.72</v>
      </c>
      <c r="I1385" s="80"/>
      <c r="J1385" s="11">
        <v>1.72</v>
      </c>
      <c r="K1385" s="22">
        <v>0.65</v>
      </c>
      <c r="L1385" s="81"/>
      <c r="M1385" s="22">
        <v>1.028088377290687</v>
      </c>
      <c r="N1385" s="22">
        <v>0.71312291964497765</v>
      </c>
      <c r="P1385" s="22"/>
      <c r="Q1385" s="22">
        <v>1.0122815706409771</v>
      </c>
      <c r="S1385" s="22">
        <v>0.59918400300625452</v>
      </c>
      <c r="T1385" s="22">
        <v>0.97339405992963068</v>
      </c>
      <c r="V1385" s="22">
        <v>0.87969286038609518</v>
      </c>
      <c r="W1385" s="22">
        <v>0.85594949098503237</v>
      </c>
    </row>
    <row r="1386" spans="1:23" x14ac:dyDescent="0.35">
      <c r="A1386" s="11">
        <v>0.22</v>
      </c>
      <c r="B1386" s="24">
        <v>0.54</v>
      </c>
      <c r="E1386" s="22">
        <v>0.86</v>
      </c>
      <c r="G1386" s="11">
        <v>2.15</v>
      </c>
      <c r="H1386" s="22">
        <v>0.22</v>
      </c>
      <c r="I1386" s="80"/>
      <c r="J1386" s="11">
        <v>0.54</v>
      </c>
      <c r="K1386" s="22">
        <v>1.29</v>
      </c>
      <c r="L1386" s="81"/>
      <c r="M1386" s="22">
        <v>1.2441381259889801</v>
      </c>
      <c r="N1386" s="22">
        <v>1.1126218857871431</v>
      </c>
      <c r="P1386" s="22"/>
      <c r="Q1386" s="22">
        <v>1.1966105613980984</v>
      </c>
      <c r="S1386" s="22">
        <v>0.64540037021061059</v>
      </c>
      <c r="T1386" s="22">
        <v>0.70240734297369289</v>
      </c>
      <c r="V1386" s="22">
        <v>0.63475496948817656</v>
      </c>
      <c r="W1386" s="22">
        <v>1.2678131011391665</v>
      </c>
    </row>
    <row r="1387" spans="1:23" x14ac:dyDescent="0.35">
      <c r="A1387" s="11">
        <v>0.32</v>
      </c>
      <c r="B1387" s="24">
        <v>0.11</v>
      </c>
      <c r="E1387" s="22">
        <v>0.22</v>
      </c>
      <c r="G1387" s="11">
        <v>0.43</v>
      </c>
      <c r="H1387" s="22">
        <v>0.65</v>
      </c>
      <c r="I1387" s="80"/>
      <c r="J1387" s="11">
        <v>2.58</v>
      </c>
      <c r="K1387" s="22">
        <v>0.11</v>
      </c>
      <c r="L1387" s="81"/>
      <c r="M1387" s="22">
        <v>1.1159294577621413</v>
      </c>
      <c r="N1387" s="22">
        <v>0.80320160423171172</v>
      </c>
      <c r="P1387" s="22"/>
      <c r="Q1387" s="22">
        <v>1.0706044153727223</v>
      </c>
      <c r="S1387" s="22">
        <v>1.4736302459256778</v>
      </c>
      <c r="T1387" s="22">
        <v>0.77366605892754581</v>
      </c>
      <c r="V1387" s="22">
        <v>1.1537034979781284</v>
      </c>
      <c r="W1387" s="22">
        <v>1.2840453728334764</v>
      </c>
    </row>
    <row r="1388" spans="1:23" x14ac:dyDescent="0.35">
      <c r="A1388" s="11">
        <v>0.86</v>
      </c>
      <c r="B1388" s="24">
        <v>0.22</v>
      </c>
      <c r="E1388" s="22">
        <v>0.43</v>
      </c>
      <c r="G1388" s="11">
        <v>0.86</v>
      </c>
      <c r="H1388" s="22">
        <v>1.18</v>
      </c>
      <c r="I1388" s="80"/>
      <c r="J1388" s="11">
        <v>0.86</v>
      </c>
      <c r="K1388" s="22">
        <v>0.32</v>
      </c>
      <c r="L1388" s="81"/>
      <c r="M1388" s="22">
        <v>1.0129694305658241</v>
      </c>
      <c r="N1388" s="22">
        <v>1.0659311009430192</v>
      </c>
      <c r="P1388" s="22"/>
      <c r="Q1388" s="22">
        <v>0.79159080631653256</v>
      </c>
      <c r="S1388" s="22">
        <v>0.76104308638714901</v>
      </c>
      <c r="T1388" s="22">
        <v>0.75880352674288509</v>
      </c>
      <c r="V1388" s="22">
        <v>0.95697791201461735</v>
      </c>
      <c r="W1388" s="22">
        <v>1.1386817457202527</v>
      </c>
    </row>
    <row r="1389" spans="1:23" x14ac:dyDescent="0.35">
      <c r="A1389" s="11">
        <v>0.54</v>
      </c>
      <c r="B1389" s="24">
        <v>0.11</v>
      </c>
      <c r="E1389" s="22">
        <v>0.43</v>
      </c>
      <c r="G1389" s="11">
        <v>0.32</v>
      </c>
      <c r="H1389" s="22">
        <v>0.22</v>
      </c>
      <c r="I1389" s="80"/>
      <c r="J1389" s="11">
        <v>6.88</v>
      </c>
      <c r="K1389" s="22">
        <v>0.86</v>
      </c>
      <c r="L1389" s="81"/>
      <c r="M1389" s="22">
        <v>1.2170752113514751</v>
      </c>
      <c r="N1389" s="22">
        <v>0.90078684586734026</v>
      </c>
      <c r="P1389" s="22"/>
      <c r="Q1389" s="22">
        <v>1.1246070493835978</v>
      </c>
      <c r="S1389" s="22">
        <v>0.61750767282295949</v>
      </c>
      <c r="T1389" s="22">
        <v>0.85510459144623485</v>
      </c>
      <c r="V1389" s="22">
        <v>1.4323173204633968</v>
      </c>
      <c r="W1389" s="22">
        <v>0.93565721318545003</v>
      </c>
    </row>
    <row r="1390" spans="1:23" x14ac:dyDescent="0.35">
      <c r="A1390" s="11">
        <v>0.11</v>
      </c>
      <c r="B1390" s="24">
        <v>0.86</v>
      </c>
      <c r="E1390" s="22">
        <v>0.54</v>
      </c>
      <c r="G1390" s="11">
        <v>2.04</v>
      </c>
      <c r="H1390" s="22">
        <v>1.72</v>
      </c>
      <c r="I1390" s="80"/>
      <c r="J1390" s="11">
        <v>1.51</v>
      </c>
      <c r="K1390" s="22">
        <v>5.91</v>
      </c>
      <c r="L1390" s="81"/>
      <c r="M1390" s="22">
        <v>0.96761259039123493</v>
      </c>
      <c r="N1390" s="22">
        <v>0.97705346548410832</v>
      </c>
      <c r="P1390" s="22"/>
      <c r="Q1390" s="22">
        <v>0.78259036731471998</v>
      </c>
      <c r="S1390" s="22">
        <v>0.96545380300905848</v>
      </c>
      <c r="T1390" s="22">
        <v>1.0422096199079227</v>
      </c>
      <c r="V1390" s="22">
        <v>0.76485551094434101</v>
      </c>
      <c r="W1390" s="22">
        <v>1.3976712746936462</v>
      </c>
    </row>
    <row r="1391" spans="1:23" x14ac:dyDescent="0.35">
      <c r="A1391" s="11">
        <v>0.22</v>
      </c>
      <c r="B1391" s="24">
        <v>0.32</v>
      </c>
      <c r="E1391" s="22">
        <v>0.32</v>
      </c>
      <c r="G1391" s="11">
        <v>0.75</v>
      </c>
      <c r="H1391" s="22">
        <v>0.32</v>
      </c>
      <c r="I1391" s="80"/>
      <c r="J1391" s="11">
        <v>2.37</v>
      </c>
      <c r="K1391" s="22">
        <v>5.91</v>
      </c>
      <c r="L1391" s="81"/>
      <c r="M1391" s="22">
        <v>1.0613500600853858</v>
      </c>
      <c r="N1391" s="22">
        <v>0.99086553045407422</v>
      </c>
      <c r="P1391" s="22"/>
      <c r="Q1391" s="22">
        <v>0.77178984051254496</v>
      </c>
      <c r="S1391" s="22">
        <v>1.2535426117939208</v>
      </c>
      <c r="T1391" s="22">
        <v>0.65822693908230401</v>
      </c>
      <c r="V1391" s="22">
        <v>1.1265689343969547</v>
      </c>
      <c r="W1391" s="22">
        <v>1.4015476380833323</v>
      </c>
    </row>
    <row r="1392" spans="1:23" x14ac:dyDescent="0.35">
      <c r="A1392" s="11">
        <v>0.22</v>
      </c>
      <c r="B1392" s="24">
        <v>0.11</v>
      </c>
      <c r="E1392" s="22">
        <v>1.18</v>
      </c>
      <c r="G1392" s="11">
        <v>2.8</v>
      </c>
      <c r="H1392" s="22">
        <v>0.86</v>
      </c>
      <c r="I1392" s="80"/>
      <c r="J1392" s="11">
        <v>1.08</v>
      </c>
      <c r="K1392" s="22">
        <v>0.75</v>
      </c>
      <c r="L1392" s="81"/>
      <c r="M1392" s="22">
        <v>0.81642312314260446</v>
      </c>
      <c r="N1392" s="22">
        <v>0.99687077609318997</v>
      </c>
      <c r="P1392" s="22"/>
      <c r="Q1392" s="22">
        <v>0.63246304476448612</v>
      </c>
      <c r="S1392" s="22">
        <v>1.1181510514816004</v>
      </c>
      <c r="T1392" s="22">
        <v>0.8575477474217954</v>
      </c>
      <c r="V1392" s="22">
        <v>0.96182336979696992</v>
      </c>
      <c r="W1392" s="22">
        <v>0.71979222692231293</v>
      </c>
    </row>
    <row r="1393" spans="1:23" x14ac:dyDescent="0.35">
      <c r="A1393" s="11">
        <v>0.75</v>
      </c>
      <c r="B1393" s="24">
        <v>0.11</v>
      </c>
      <c r="E1393" s="22">
        <v>0.64500000000000002</v>
      </c>
      <c r="G1393" s="11">
        <v>0.11</v>
      </c>
      <c r="H1393" s="22">
        <v>0.65</v>
      </c>
      <c r="I1393" s="80"/>
      <c r="J1393" s="11">
        <v>0.32</v>
      </c>
      <c r="K1393" s="22">
        <v>1.83</v>
      </c>
      <c r="L1393" s="81"/>
      <c r="M1393" s="22">
        <v>1.0382180715963452</v>
      </c>
      <c r="N1393" s="22">
        <v>1.0208917586496522</v>
      </c>
      <c r="P1393" s="22"/>
      <c r="Q1393" s="22">
        <v>1.2866149514162242</v>
      </c>
      <c r="S1393" s="22">
        <v>0.6718678932791845</v>
      </c>
      <c r="T1393" s="22">
        <v>0.6887663887768124</v>
      </c>
      <c r="V1393" s="22">
        <v>0.90440469507609278</v>
      </c>
      <c r="W1393" s="22">
        <v>1.0032512997930991</v>
      </c>
    </row>
    <row r="1394" spans="1:23" x14ac:dyDescent="0.35">
      <c r="A1394" s="11">
        <v>0.11</v>
      </c>
      <c r="B1394" s="24">
        <v>0.32</v>
      </c>
      <c r="E1394" s="22">
        <v>0.32</v>
      </c>
      <c r="G1394" s="11">
        <v>0.32</v>
      </c>
      <c r="H1394" s="22">
        <v>0.11</v>
      </c>
      <c r="I1394" s="80"/>
      <c r="J1394" s="11">
        <v>2.37</v>
      </c>
      <c r="K1394" s="22">
        <v>0.11</v>
      </c>
      <c r="L1394" s="81"/>
      <c r="M1394" s="22">
        <v>1.0734452174652762</v>
      </c>
      <c r="N1394" s="22">
        <v>0.92015376305348806</v>
      </c>
      <c r="P1394" s="22"/>
      <c r="Q1394" s="22">
        <v>0.99500072775749671</v>
      </c>
      <c r="S1394" s="22">
        <v>0.99986158299820449</v>
      </c>
      <c r="T1394" s="22">
        <v>0.79402569205721807</v>
      </c>
      <c r="V1394" s="22">
        <v>1.2179058135942993</v>
      </c>
      <c r="W1394" s="22">
        <v>0.92063630505041705</v>
      </c>
    </row>
    <row r="1395" spans="1:23" x14ac:dyDescent="0.35">
      <c r="A1395" s="11">
        <v>0.43</v>
      </c>
      <c r="B1395" s="24">
        <v>0.65</v>
      </c>
      <c r="E1395" s="22">
        <v>0.32250000000000001</v>
      </c>
      <c r="G1395" s="11">
        <v>0.65</v>
      </c>
      <c r="H1395" s="22">
        <v>0.43</v>
      </c>
      <c r="I1395" s="80"/>
      <c r="J1395" s="11">
        <v>0.75</v>
      </c>
      <c r="K1395" s="22">
        <v>0.86</v>
      </c>
      <c r="L1395" s="81"/>
      <c r="M1395" s="22">
        <v>1.3805110254472448</v>
      </c>
      <c r="N1395" s="22">
        <v>0.7806819330850282</v>
      </c>
      <c r="P1395" s="22"/>
      <c r="Q1395" s="22">
        <v>0.63858334328571875</v>
      </c>
      <c r="S1395" s="22">
        <v>0.74984528816582918</v>
      </c>
      <c r="T1395" s="22">
        <v>0.71258715953852902</v>
      </c>
      <c r="V1395" s="22">
        <v>0.82033600255227701</v>
      </c>
      <c r="W1395" s="22">
        <v>0.7844790409876975</v>
      </c>
    </row>
    <row r="1396" spans="1:23" x14ac:dyDescent="0.35">
      <c r="A1396" s="11">
        <v>0.11</v>
      </c>
      <c r="B1396" s="24">
        <v>0.11</v>
      </c>
      <c r="E1396" s="22">
        <v>1.08</v>
      </c>
      <c r="G1396" s="11">
        <v>3.87</v>
      </c>
      <c r="H1396" s="22">
        <v>0.75</v>
      </c>
      <c r="I1396" s="80"/>
      <c r="J1396" s="11">
        <v>0.43</v>
      </c>
      <c r="K1396" s="22">
        <v>1.51</v>
      </c>
      <c r="L1396" s="81"/>
      <c r="M1396" s="22">
        <v>0.82398259650503591</v>
      </c>
      <c r="N1396" s="22">
        <v>0.79389347349108252</v>
      </c>
      <c r="P1396" s="22"/>
      <c r="Q1396" s="22">
        <v>0.91075661870053115</v>
      </c>
      <c r="S1396" s="22">
        <v>1.0344729593186475</v>
      </c>
      <c r="T1396" s="22">
        <v>0.75330642579787355</v>
      </c>
      <c r="V1396" s="22">
        <v>0.90246651196315186</v>
      </c>
      <c r="W1396" s="22">
        <v>0.93444584962617327</v>
      </c>
    </row>
    <row r="1397" spans="1:23" x14ac:dyDescent="0.35">
      <c r="A1397" s="11">
        <v>0.11</v>
      </c>
      <c r="B1397" s="24">
        <v>0.11</v>
      </c>
      <c r="E1397" s="22">
        <v>0.43</v>
      </c>
      <c r="G1397" s="11">
        <v>3.98</v>
      </c>
      <c r="H1397" s="22">
        <v>1.61</v>
      </c>
      <c r="I1397" s="80"/>
      <c r="J1397" s="11">
        <v>6.13</v>
      </c>
      <c r="K1397" s="22">
        <v>3.87</v>
      </c>
      <c r="L1397" s="81"/>
      <c r="M1397" s="22">
        <v>1.0507667973779815</v>
      </c>
      <c r="N1397" s="22">
        <v>0.9157999599651292</v>
      </c>
      <c r="P1397" s="22"/>
      <c r="Q1397" s="22">
        <v>0.69258597729659421</v>
      </c>
      <c r="S1397" s="22">
        <v>1.1533732167959334</v>
      </c>
      <c r="T1397" s="22">
        <v>0.88625483013463335</v>
      </c>
      <c r="V1397" s="22">
        <v>1.5183241961001537</v>
      </c>
      <c r="W1397" s="22">
        <v>1.2249308311407654</v>
      </c>
    </row>
    <row r="1398" spans="1:23" x14ac:dyDescent="0.35">
      <c r="A1398" s="11">
        <v>0.11</v>
      </c>
      <c r="B1398" s="24">
        <v>0.22</v>
      </c>
      <c r="E1398" s="22">
        <v>9.8904999999999994</v>
      </c>
      <c r="G1398" s="11">
        <v>0.11</v>
      </c>
      <c r="H1398" s="22">
        <v>0.32</v>
      </c>
      <c r="I1398" s="80"/>
      <c r="J1398" s="11">
        <v>0.43</v>
      </c>
      <c r="K1398" s="22">
        <v>0.22</v>
      </c>
      <c r="L1398" s="81"/>
      <c r="M1398" s="22">
        <v>0.96761259039123493</v>
      </c>
      <c r="N1398" s="22">
        <v>0.65952610231587094</v>
      </c>
      <c r="P1398" s="22"/>
      <c r="Q1398" s="22">
        <v>1.2326123174053487</v>
      </c>
      <c r="S1398" s="22">
        <v>0.52935046137147868</v>
      </c>
      <c r="T1398" s="22">
        <v>0.89582385770557937</v>
      </c>
      <c r="V1398" s="22">
        <v>0.75104595626463644</v>
      </c>
      <c r="W1398" s="22">
        <v>0.62990905082396953</v>
      </c>
    </row>
    <row r="1399" spans="1:23" x14ac:dyDescent="0.35">
      <c r="A1399" s="11">
        <v>0.65</v>
      </c>
      <c r="B1399" s="24">
        <v>0.97</v>
      </c>
      <c r="E1399" s="22">
        <v>0.22</v>
      </c>
      <c r="G1399" s="11">
        <v>0.97</v>
      </c>
      <c r="H1399" s="22">
        <v>0.22</v>
      </c>
      <c r="I1399" s="80"/>
      <c r="J1399" s="11">
        <v>1.29</v>
      </c>
      <c r="K1399" s="22">
        <v>0.43</v>
      </c>
      <c r="L1399" s="81"/>
      <c r="M1399" s="22">
        <v>1.1691481502336594</v>
      </c>
      <c r="N1399" s="22">
        <v>1.0175888735481387</v>
      </c>
      <c r="P1399" s="22"/>
      <c r="Q1399" s="22">
        <v>1.0691643451324324</v>
      </c>
      <c r="S1399" s="22">
        <v>0.61750767282295949</v>
      </c>
      <c r="T1399" s="22">
        <v>0.73294679266820129</v>
      </c>
      <c r="V1399" s="22">
        <v>0.83584146745580501</v>
      </c>
      <c r="W1399" s="22">
        <v>0.82372722030826784</v>
      </c>
    </row>
    <row r="1400" spans="1:23" x14ac:dyDescent="0.35">
      <c r="A1400" s="11">
        <v>0.97</v>
      </c>
      <c r="B1400" s="24">
        <v>0.22</v>
      </c>
      <c r="E1400" s="22">
        <v>0.86</v>
      </c>
      <c r="G1400" s="11">
        <v>0.32</v>
      </c>
      <c r="H1400" s="22">
        <v>0.32</v>
      </c>
      <c r="I1400" s="80"/>
      <c r="J1400" s="11">
        <v>0.11</v>
      </c>
      <c r="K1400" s="22">
        <v>1.4</v>
      </c>
      <c r="L1400" s="81"/>
      <c r="M1400" s="22">
        <v>1.3002294183382219</v>
      </c>
      <c r="N1400" s="22">
        <v>1.0858985426930787</v>
      </c>
      <c r="P1400" s="22"/>
      <c r="Q1400" s="22">
        <v>1.1606088053908481</v>
      </c>
      <c r="S1400" s="22">
        <v>0.73294679266820129</v>
      </c>
      <c r="T1400" s="22">
        <v>0.84146363724935436</v>
      </c>
      <c r="V1400" s="22">
        <v>0.75104595626463644</v>
      </c>
      <c r="W1400" s="22">
        <v>1.038138570300273</v>
      </c>
    </row>
    <row r="1401" spans="1:23" x14ac:dyDescent="0.35">
      <c r="A1401" s="11">
        <v>0.43</v>
      </c>
      <c r="B1401" s="24">
        <v>4.3</v>
      </c>
      <c r="E1401" s="22">
        <v>1.51</v>
      </c>
      <c r="G1401" s="11">
        <v>0.65</v>
      </c>
      <c r="H1401" s="22">
        <v>0.43</v>
      </c>
      <c r="I1401" s="80"/>
      <c r="J1401" s="11">
        <v>0.43</v>
      </c>
      <c r="K1401" s="22">
        <v>1.51</v>
      </c>
      <c r="L1401" s="81"/>
      <c r="M1401" s="22">
        <v>1.099298616364792</v>
      </c>
      <c r="N1401" s="22">
        <v>0.66117754486662772</v>
      </c>
      <c r="P1401" s="22"/>
      <c r="Q1401" s="22">
        <v>0.88879554753610845</v>
      </c>
      <c r="S1401" s="22">
        <v>0.72948565503615692</v>
      </c>
      <c r="T1401" s="22">
        <v>0.87546422457590711</v>
      </c>
      <c r="V1401" s="22">
        <v>0.69047773398523027</v>
      </c>
      <c r="W1401" s="22">
        <v>1.0296590253853348</v>
      </c>
    </row>
    <row r="1402" spans="1:23" x14ac:dyDescent="0.35">
      <c r="A1402" s="11">
        <v>0.11</v>
      </c>
      <c r="B1402" s="24">
        <v>1.08</v>
      </c>
      <c r="E1402" s="22">
        <v>0.43</v>
      </c>
      <c r="G1402" s="11">
        <v>0.43</v>
      </c>
      <c r="H1402" s="22">
        <v>0.65</v>
      </c>
      <c r="I1402" s="80"/>
      <c r="J1402" s="11">
        <v>0.11</v>
      </c>
      <c r="K1402" s="22">
        <v>1.08</v>
      </c>
      <c r="L1402" s="81"/>
      <c r="M1402" s="22">
        <v>1.2699915248884959</v>
      </c>
      <c r="N1402" s="22">
        <v>1.1079678204168284</v>
      </c>
      <c r="P1402" s="22"/>
      <c r="Q1402" s="22">
        <v>1.1642089809915732</v>
      </c>
      <c r="S1402" s="22">
        <v>0.6871376181264387</v>
      </c>
      <c r="T1402" s="22">
        <v>0.73966547160099305</v>
      </c>
      <c r="V1402" s="22">
        <v>0.87218240082344878</v>
      </c>
      <c r="W1402" s="22">
        <v>0.98847266436992132</v>
      </c>
    </row>
    <row r="1403" spans="1:23" x14ac:dyDescent="0.35">
      <c r="A1403" s="11">
        <v>2.58</v>
      </c>
      <c r="B1403" s="24">
        <v>0.32</v>
      </c>
      <c r="E1403" s="22">
        <v>0.75</v>
      </c>
      <c r="G1403" s="11">
        <v>0.11</v>
      </c>
      <c r="H1403" s="22">
        <v>0.11</v>
      </c>
      <c r="I1403" s="80"/>
      <c r="J1403" s="11">
        <v>0.11</v>
      </c>
      <c r="K1403" s="22">
        <v>0.22</v>
      </c>
      <c r="L1403" s="81"/>
      <c r="M1403" s="22">
        <v>1.028088377290687</v>
      </c>
      <c r="N1403" s="22">
        <v>0.86325406062286769</v>
      </c>
      <c r="P1403" s="22"/>
      <c r="Q1403" s="22">
        <v>1.1966105613980984</v>
      </c>
      <c r="S1403" s="22">
        <v>1.3640954196880413</v>
      </c>
      <c r="T1403" s="22">
        <v>0.91618349083525152</v>
      </c>
      <c r="V1403" s="22">
        <v>0.58145493388229919</v>
      </c>
      <c r="W1403" s="22">
        <v>0.86006812708657376</v>
      </c>
    </row>
    <row r="1404" spans="1:23" x14ac:dyDescent="0.35">
      <c r="A1404" s="11">
        <v>0.22</v>
      </c>
      <c r="B1404" s="24">
        <v>0.22</v>
      </c>
      <c r="E1404" s="22">
        <v>1.4</v>
      </c>
      <c r="G1404" s="11">
        <v>0.65</v>
      </c>
      <c r="H1404" s="22">
        <v>0.22</v>
      </c>
      <c r="I1404" s="80"/>
      <c r="J1404" s="11">
        <v>0.32</v>
      </c>
      <c r="K1404" s="22">
        <v>0.86</v>
      </c>
      <c r="L1404" s="81"/>
      <c r="M1404" s="22">
        <v>1.1792778445393175</v>
      </c>
      <c r="N1404" s="22">
        <v>0.84073438947618417</v>
      </c>
      <c r="P1404" s="22"/>
      <c r="Q1404" s="22">
        <v>0.88447533681523827</v>
      </c>
      <c r="S1404" s="22">
        <v>0.77020492129550144</v>
      </c>
      <c r="T1404" s="22">
        <v>0.87546422457590711</v>
      </c>
      <c r="V1404" s="22">
        <v>0.6299095117058241</v>
      </c>
      <c r="W1404" s="22">
        <v>0.92669312284680139</v>
      </c>
    </row>
    <row r="1405" spans="1:23" x14ac:dyDescent="0.35">
      <c r="A1405" s="11">
        <v>0.22</v>
      </c>
      <c r="B1405" s="24">
        <v>1.08</v>
      </c>
      <c r="E1405" s="22">
        <v>0.32</v>
      </c>
      <c r="G1405" s="11">
        <v>2.37</v>
      </c>
      <c r="H1405" s="22">
        <v>0.11</v>
      </c>
      <c r="I1405" s="80"/>
      <c r="J1405" s="11">
        <v>0.43</v>
      </c>
      <c r="K1405" s="22">
        <v>0.65</v>
      </c>
      <c r="L1405" s="81"/>
      <c r="M1405" s="22">
        <v>1.2598618305828375</v>
      </c>
      <c r="N1405" s="22">
        <v>0.69060324849829413</v>
      </c>
      <c r="P1405" s="22"/>
      <c r="Q1405" s="22">
        <v>0.6807053978142017</v>
      </c>
      <c r="S1405" s="22">
        <v>1.1753616205759794</v>
      </c>
      <c r="T1405" s="22">
        <v>0.73294679266820129</v>
      </c>
      <c r="V1405" s="22">
        <v>0.65413680061758661</v>
      </c>
      <c r="W1405" s="22">
        <v>0.96497221131995026</v>
      </c>
    </row>
    <row r="1406" spans="1:23" x14ac:dyDescent="0.35">
      <c r="A1406" s="11">
        <v>0.43</v>
      </c>
      <c r="B1406" s="24">
        <v>0.75</v>
      </c>
      <c r="E1406" s="22">
        <v>0.22</v>
      </c>
      <c r="G1406" s="11">
        <v>0.75</v>
      </c>
      <c r="H1406" s="22">
        <v>0.86</v>
      </c>
      <c r="I1406" s="80"/>
      <c r="J1406" s="11">
        <v>0.86</v>
      </c>
      <c r="K1406" s="22">
        <v>0.43</v>
      </c>
      <c r="L1406" s="81"/>
      <c r="M1406" s="22">
        <v>1.4325202021807735</v>
      </c>
      <c r="N1406" s="22">
        <v>0.84508819256454304</v>
      </c>
      <c r="P1406" s="22"/>
      <c r="Q1406" s="22">
        <v>1.0644841168514898</v>
      </c>
      <c r="S1406" s="22">
        <v>1.1780083728828368</v>
      </c>
      <c r="T1406" s="22">
        <v>0.76857615064512774</v>
      </c>
      <c r="V1406" s="22">
        <v>0.96303473424255803</v>
      </c>
      <c r="W1406" s="22">
        <v>0.74498858895527165</v>
      </c>
    </row>
    <row r="1407" spans="1:23" x14ac:dyDescent="0.35">
      <c r="A1407" s="11">
        <v>0.11</v>
      </c>
      <c r="B1407" s="24">
        <v>0.11</v>
      </c>
      <c r="E1407" s="22">
        <v>1.29</v>
      </c>
      <c r="G1407" s="11">
        <v>0.22</v>
      </c>
      <c r="H1407" s="22">
        <v>0.32</v>
      </c>
      <c r="I1407" s="80"/>
      <c r="J1407" s="11">
        <v>2.04</v>
      </c>
      <c r="K1407" s="22">
        <v>0.65</v>
      </c>
      <c r="L1407" s="81"/>
      <c r="M1407" s="22">
        <v>1.3002294183382219</v>
      </c>
      <c r="N1407" s="22">
        <v>1.2567477811259173</v>
      </c>
      <c r="P1407" s="22"/>
      <c r="Q1407" s="22">
        <v>0.68754573145557918</v>
      </c>
      <c r="S1407" s="22">
        <v>0.95690275709459605</v>
      </c>
      <c r="T1407" s="22">
        <v>0.9909033444211488</v>
      </c>
      <c r="V1407" s="22">
        <v>0.91288424619520969</v>
      </c>
      <c r="W1407" s="22">
        <v>0.81960858420672644</v>
      </c>
    </row>
    <row r="1408" spans="1:23" x14ac:dyDescent="0.35">
      <c r="A1408" s="11">
        <v>1.4</v>
      </c>
      <c r="B1408" s="24">
        <v>0.86</v>
      </c>
      <c r="E1408" s="22">
        <v>0.43</v>
      </c>
      <c r="G1408" s="11">
        <v>0.65</v>
      </c>
      <c r="H1408" s="22">
        <v>0.11</v>
      </c>
      <c r="I1408" s="80"/>
      <c r="J1408" s="11">
        <v>0.43</v>
      </c>
      <c r="K1408" s="22">
        <v>0.32</v>
      </c>
      <c r="L1408" s="81"/>
      <c r="M1408" s="22">
        <v>1.4750044424776387</v>
      </c>
      <c r="N1408" s="22">
        <v>0.96083930225849623</v>
      </c>
      <c r="P1408" s="22"/>
      <c r="Q1408" s="22">
        <v>0.8545938793292206</v>
      </c>
      <c r="S1408" s="22">
        <v>0.85856572907827911</v>
      </c>
      <c r="T1408" s="22">
        <v>0.71258715953852902</v>
      </c>
      <c r="V1408" s="22">
        <v>0.69653455621317084</v>
      </c>
      <c r="W1408" s="22">
        <v>0.70259086438058138</v>
      </c>
    </row>
    <row r="1409" spans="1:23" x14ac:dyDescent="0.35">
      <c r="A1409" s="11">
        <v>1.61</v>
      </c>
      <c r="B1409" s="24">
        <v>0.86</v>
      </c>
      <c r="E1409" s="22">
        <v>0.22</v>
      </c>
      <c r="G1409" s="11">
        <v>1.08</v>
      </c>
      <c r="H1409" s="22">
        <v>0.11</v>
      </c>
      <c r="I1409" s="80"/>
      <c r="J1409" s="11">
        <v>1.51</v>
      </c>
      <c r="K1409" s="22">
        <v>1.08</v>
      </c>
      <c r="L1409" s="81"/>
      <c r="M1409" s="22">
        <v>1.1253032047315565</v>
      </c>
      <c r="N1409" s="22">
        <v>0.65307046325382168</v>
      </c>
      <c r="P1409" s="22"/>
      <c r="Q1409" s="22">
        <v>0.7944709467971125</v>
      </c>
      <c r="S1409" s="22">
        <v>0.90600367427041539</v>
      </c>
      <c r="T1409" s="22">
        <v>1.1808587215209909</v>
      </c>
      <c r="V1409" s="22">
        <v>0.87557422127109552</v>
      </c>
      <c r="W1409" s="22">
        <v>0.88429539827211112</v>
      </c>
    </row>
    <row r="1410" spans="1:23" x14ac:dyDescent="0.35">
      <c r="A1410" s="11">
        <v>0.43</v>
      </c>
      <c r="B1410" s="24">
        <v>0.11</v>
      </c>
      <c r="E1410" s="22">
        <v>0.32</v>
      </c>
      <c r="G1410" s="11">
        <v>0.22</v>
      </c>
      <c r="H1410" s="22">
        <v>0.75</v>
      </c>
      <c r="I1410" s="80"/>
      <c r="J1410" s="11">
        <v>2.2599999999999998</v>
      </c>
      <c r="K1410" s="22">
        <v>0.86</v>
      </c>
      <c r="L1410" s="81"/>
      <c r="M1410" s="22">
        <v>1.0608964916836399</v>
      </c>
      <c r="N1410" s="22">
        <v>0.81506196436896505</v>
      </c>
      <c r="P1410" s="22"/>
      <c r="Q1410" s="22">
        <v>1.0526035373690972</v>
      </c>
      <c r="S1410" s="22">
        <v>0.63114862701983998</v>
      </c>
      <c r="T1410" s="22">
        <v>0.76776176531994089</v>
      </c>
      <c r="V1410" s="22">
        <v>1.0475879725446091</v>
      </c>
      <c r="W1410" s="22">
        <v>0.81452085725776369</v>
      </c>
    </row>
    <row r="1411" spans="1:23" x14ac:dyDescent="0.35">
      <c r="A1411" s="11">
        <v>0.86</v>
      </c>
      <c r="B1411" s="24">
        <v>0.54</v>
      </c>
      <c r="E1411" s="22">
        <v>0.22</v>
      </c>
      <c r="G1411" s="11">
        <v>1.18</v>
      </c>
      <c r="H1411" s="22">
        <v>0.97</v>
      </c>
      <c r="I1411" s="80"/>
      <c r="J1411" s="11">
        <v>1.08</v>
      </c>
      <c r="K1411" s="22">
        <v>1.08</v>
      </c>
      <c r="L1411" s="81"/>
      <c r="M1411" s="22">
        <v>1.1641588978144546</v>
      </c>
      <c r="N1411" s="22">
        <v>1.0716360843001791</v>
      </c>
      <c r="P1411" s="22"/>
      <c r="Q1411" s="22">
        <v>1.4306219754452254</v>
      </c>
      <c r="S1411" s="22">
        <v>0.69405989339052732</v>
      </c>
      <c r="T1411" s="22">
        <v>0.87994334386443496</v>
      </c>
      <c r="V1411" s="22">
        <v>0.90852333419109244</v>
      </c>
      <c r="W1411" s="22">
        <v>0.89156357962777222</v>
      </c>
    </row>
    <row r="1412" spans="1:23" x14ac:dyDescent="0.35">
      <c r="A1412" s="11">
        <v>0.43</v>
      </c>
      <c r="B1412" s="24">
        <v>2.58</v>
      </c>
      <c r="E1412" s="22">
        <v>0.32</v>
      </c>
      <c r="G1412" s="11">
        <v>0.86</v>
      </c>
      <c r="H1412" s="22">
        <v>0.22</v>
      </c>
      <c r="I1412" s="80"/>
      <c r="J1412" s="11">
        <v>0.43</v>
      </c>
      <c r="K1412" s="22">
        <v>0.32</v>
      </c>
      <c r="L1412" s="81"/>
      <c r="M1412" s="22">
        <v>1.1792778445393175</v>
      </c>
      <c r="N1412" s="22">
        <v>1.211107914268639</v>
      </c>
      <c r="P1412" s="22"/>
      <c r="Q1412" s="22">
        <v>0.83659300132559544</v>
      </c>
      <c r="S1412" s="22">
        <v>0.62870547104427932</v>
      </c>
      <c r="T1412" s="22">
        <v>0.83474495831656259</v>
      </c>
      <c r="V1412" s="22">
        <v>0.71470502289699267</v>
      </c>
      <c r="W1412" s="22">
        <v>0.89640903386487969</v>
      </c>
    </row>
    <row r="1413" spans="1:23" x14ac:dyDescent="0.35">
      <c r="A1413" s="11">
        <v>0.86</v>
      </c>
      <c r="B1413" s="24">
        <v>1.72</v>
      </c>
      <c r="E1413" s="22">
        <v>0.32</v>
      </c>
      <c r="G1413" s="11">
        <v>0.32</v>
      </c>
      <c r="H1413" s="22">
        <v>1.18</v>
      </c>
      <c r="I1413" s="80"/>
      <c r="J1413" s="11">
        <v>1.51</v>
      </c>
      <c r="K1413" s="22">
        <v>0.43</v>
      </c>
      <c r="L1413" s="81"/>
      <c r="M1413" s="22">
        <v>1.1943967912641806</v>
      </c>
      <c r="N1413" s="22">
        <v>0.70561636259608318</v>
      </c>
      <c r="P1413" s="22"/>
      <c r="Q1413" s="22">
        <v>0.83659300132559544</v>
      </c>
      <c r="S1413" s="22">
        <v>0.82802627938377071</v>
      </c>
      <c r="T1413" s="22">
        <v>0.8459427565378822</v>
      </c>
      <c r="V1413" s="22">
        <v>0.70961729222552261</v>
      </c>
      <c r="W1413" s="22">
        <v>0.95092039403233863</v>
      </c>
    </row>
    <row r="1414" spans="1:23" x14ac:dyDescent="0.35">
      <c r="A1414" s="11">
        <v>0.65</v>
      </c>
      <c r="B1414" s="24">
        <v>1.29</v>
      </c>
      <c r="E1414" s="22">
        <v>0.22</v>
      </c>
      <c r="G1414" s="11">
        <v>4.5199999999999996</v>
      </c>
      <c r="H1414" s="22">
        <v>1.08</v>
      </c>
      <c r="I1414" s="80"/>
      <c r="J1414" s="11">
        <v>0.65</v>
      </c>
      <c r="K1414" s="22">
        <v>2.2599999999999998</v>
      </c>
      <c r="L1414" s="81"/>
      <c r="M1414" s="22">
        <v>1.0986938584957977</v>
      </c>
      <c r="N1414" s="22">
        <v>0.86070183122624355</v>
      </c>
      <c r="P1414" s="22"/>
      <c r="Q1414" s="22">
        <v>0.84847358080798796</v>
      </c>
      <c r="S1414" s="22">
        <v>1.6951430543765122</v>
      </c>
      <c r="T1414" s="22">
        <v>0.91211156420931705</v>
      </c>
      <c r="V1414" s="22">
        <v>0.65413680061758661</v>
      </c>
      <c r="W1414" s="22">
        <v>1.0684226592821946</v>
      </c>
    </row>
    <row r="1415" spans="1:23" x14ac:dyDescent="0.35">
      <c r="A1415" s="11">
        <v>0.54</v>
      </c>
      <c r="B1415" s="24">
        <v>2.15</v>
      </c>
      <c r="E1415" s="22">
        <v>0.43</v>
      </c>
      <c r="G1415" s="11">
        <v>4.1900000000000004</v>
      </c>
      <c r="H1415" s="22">
        <v>0.75</v>
      </c>
      <c r="I1415" s="80"/>
      <c r="J1415" s="11">
        <v>0.65</v>
      </c>
      <c r="K1415" s="22">
        <v>1.4</v>
      </c>
      <c r="L1415" s="81"/>
      <c r="M1415" s="22">
        <v>1.3859538462681953</v>
      </c>
      <c r="N1415" s="22">
        <v>1.0434114297963357</v>
      </c>
      <c r="P1415" s="22"/>
      <c r="Q1415" s="22">
        <v>0.94459826934734636</v>
      </c>
      <c r="S1415" s="22">
        <v>1.137492702954789</v>
      </c>
      <c r="T1415" s="22">
        <v>0.82884066470895756</v>
      </c>
      <c r="V1415" s="22">
        <v>0.84795511191168627</v>
      </c>
      <c r="W1415" s="22">
        <v>1.0008285726745456</v>
      </c>
    </row>
    <row r="1416" spans="1:23" x14ac:dyDescent="0.35">
      <c r="A1416" s="11">
        <v>1.08</v>
      </c>
      <c r="B1416" s="24">
        <v>1.08</v>
      </c>
      <c r="E1416" s="22">
        <v>1.72</v>
      </c>
      <c r="G1416" s="11">
        <v>1.94</v>
      </c>
      <c r="H1416" s="22">
        <v>0.97</v>
      </c>
      <c r="I1416" s="80"/>
      <c r="J1416" s="11">
        <v>1.72</v>
      </c>
      <c r="K1416" s="22">
        <v>0.54</v>
      </c>
      <c r="L1416" s="81"/>
      <c r="M1416" s="22">
        <v>0.92830332890659095</v>
      </c>
      <c r="N1416" s="22">
        <v>0.79569504718281725</v>
      </c>
      <c r="P1416" s="22"/>
      <c r="Q1416" s="22">
        <v>0.84847358080798796</v>
      </c>
      <c r="S1416" s="22">
        <v>0.85510459144623485</v>
      </c>
      <c r="T1416" s="22">
        <v>0.78954657276869011</v>
      </c>
      <c r="V1416" s="22">
        <v>0.92984334843344352</v>
      </c>
      <c r="W1416" s="22">
        <v>0.68320904743215161</v>
      </c>
    </row>
    <row r="1417" spans="1:23" x14ac:dyDescent="0.35">
      <c r="A1417" s="11">
        <v>0.43</v>
      </c>
      <c r="B1417" s="24">
        <v>2.15</v>
      </c>
      <c r="E1417" s="22">
        <v>0.86</v>
      </c>
      <c r="G1417" s="11">
        <v>0.75</v>
      </c>
      <c r="H1417" s="22">
        <v>0.86</v>
      </c>
      <c r="I1417" s="80"/>
      <c r="J1417" s="11">
        <v>1.72</v>
      </c>
      <c r="K1417" s="22">
        <v>0.43</v>
      </c>
      <c r="L1417" s="81"/>
      <c r="M1417" s="22">
        <v>1.028088377290687</v>
      </c>
      <c r="N1417" s="22">
        <v>0.57169938484380523</v>
      </c>
      <c r="P1417" s="22"/>
      <c r="Q1417" s="22">
        <v>0.98060002535459667</v>
      </c>
      <c r="S1417" s="22">
        <v>1.495007860711834</v>
      </c>
      <c r="T1417" s="22">
        <v>0.83474495831656259</v>
      </c>
      <c r="V1417" s="22">
        <v>0.97514837869843918</v>
      </c>
      <c r="W1417" s="22">
        <v>0.86006812708657376</v>
      </c>
    </row>
    <row r="1418" spans="1:23" x14ac:dyDescent="0.35">
      <c r="A1418" s="11">
        <v>0.54</v>
      </c>
      <c r="B1418" s="24">
        <v>0.86</v>
      </c>
      <c r="E1418" s="22">
        <v>0.43</v>
      </c>
      <c r="G1418" s="11">
        <v>0.65</v>
      </c>
      <c r="H1418" s="22">
        <v>0.43</v>
      </c>
      <c r="I1418" s="80"/>
      <c r="J1418" s="11">
        <v>0.32</v>
      </c>
      <c r="K1418" s="22">
        <v>1.51</v>
      </c>
      <c r="L1418" s="81"/>
      <c r="M1418" s="22">
        <v>1.0734452174652762</v>
      </c>
      <c r="N1418" s="22">
        <v>0.65307046325382168</v>
      </c>
      <c r="P1418" s="22"/>
      <c r="Q1418" s="22">
        <v>0.80059124531834513</v>
      </c>
      <c r="S1418" s="22">
        <v>0.68550884747606489</v>
      </c>
      <c r="T1418" s="22">
        <v>0.71767706782094709</v>
      </c>
      <c r="V1418" s="22">
        <v>0.6621318059584681</v>
      </c>
      <c r="W1418" s="22">
        <v>1.0088235721657728</v>
      </c>
    </row>
    <row r="1419" spans="1:23" x14ac:dyDescent="0.35">
      <c r="A1419" s="11">
        <v>2.58</v>
      </c>
      <c r="B1419" s="24">
        <v>1.72</v>
      </c>
      <c r="E1419" s="22">
        <v>0.54</v>
      </c>
      <c r="G1419" s="11">
        <v>0.75</v>
      </c>
      <c r="H1419" s="22">
        <v>0.32</v>
      </c>
      <c r="I1419" s="80"/>
      <c r="J1419" s="11">
        <v>0.97</v>
      </c>
      <c r="K1419" s="22">
        <v>0.65</v>
      </c>
      <c r="L1419" s="81"/>
      <c r="M1419" s="22">
        <v>0.96262333797203015</v>
      </c>
      <c r="N1419" s="22">
        <v>0.69435652702274142</v>
      </c>
      <c r="P1419" s="22"/>
      <c r="Q1419" s="22">
        <v>1.0842850826554777</v>
      </c>
      <c r="S1419" s="22">
        <v>0.83759530695471662</v>
      </c>
      <c r="T1419" s="22">
        <v>0.80766664625409845</v>
      </c>
      <c r="V1419" s="22">
        <v>0.79150552874727975</v>
      </c>
      <c r="W1419" s="22">
        <v>0.80361858522427199</v>
      </c>
    </row>
    <row r="1420" spans="1:23" x14ac:dyDescent="0.35">
      <c r="A1420" s="11">
        <v>0.65</v>
      </c>
      <c r="B1420" s="24">
        <v>0.22</v>
      </c>
      <c r="E1420" s="22">
        <v>0.65</v>
      </c>
      <c r="G1420" s="11">
        <v>0.54</v>
      </c>
      <c r="H1420" s="22">
        <v>1.08</v>
      </c>
      <c r="I1420" s="80"/>
      <c r="J1420" s="11">
        <v>0.11</v>
      </c>
      <c r="K1420" s="22">
        <v>2.2599999999999998</v>
      </c>
      <c r="L1420" s="81"/>
      <c r="M1420" s="22">
        <v>1.0973331532905599</v>
      </c>
      <c r="N1420" s="22">
        <v>1.0449127412061145</v>
      </c>
      <c r="P1420" s="22"/>
      <c r="Q1420" s="22">
        <v>1.0886052933763475</v>
      </c>
      <c r="S1420" s="22">
        <v>0.83881688494249707</v>
      </c>
      <c r="T1420" s="22">
        <v>0.83474495831656259</v>
      </c>
      <c r="V1420" s="22">
        <v>0.77527324517639884</v>
      </c>
      <c r="W1420" s="22">
        <v>1.2368021940216787</v>
      </c>
    </row>
    <row r="1421" spans="1:23" x14ac:dyDescent="0.35">
      <c r="A1421" s="11">
        <v>0.65</v>
      </c>
      <c r="B1421" s="24">
        <v>0.32</v>
      </c>
      <c r="E1421" s="22">
        <v>0.22</v>
      </c>
      <c r="G1421" s="11">
        <v>0.11</v>
      </c>
      <c r="H1421" s="22">
        <v>0.11</v>
      </c>
      <c r="I1421" s="80"/>
      <c r="J1421" s="11">
        <v>1.51</v>
      </c>
      <c r="K1421" s="22">
        <v>0.75</v>
      </c>
      <c r="L1421" s="81"/>
      <c r="M1421" s="22">
        <v>0.9524936436663719</v>
      </c>
      <c r="N1421" s="22">
        <v>0.87721625673381154</v>
      </c>
      <c r="P1421" s="22"/>
      <c r="Q1421" s="22">
        <v>0.13455875918421445</v>
      </c>
      <c r="S1421" s="22">
        <v>0.65150826014951224</v>
      </c>
      <c r="T1421" s="22">
        <v>0.83474495831656259</v>
      </c>
      <c r="V1421" s="22">
        <v>0.6853900033137601</v>
      </c>
      <c r="W1421" s="22">
        <v>1.0071276631827852</v>
      </c>
    </row>
    <row r="1422" spans="1:23" x14ac:dyDescent="0.35">
      <c r="A1422" s="11">
        <v>6.88</v>
      </c>
      <c r="B1422" s="24">
        <v>0.43</v>
      </c>
      <c r="E1422" s="22">
        <v>0.65</v>
      </c>
      <c r="G1422" s="11">
        <v>0.22</v>
      </c>
      <c r="H1422" s="22">
        <v>0.11</v>
      </c>
      <c r="I1422" s="80"/>
      <c r="J1422" s="11">
        <v>0.22</v>
      </c>
      <c r="K1422" s="22">
        <v>1.61</v>
      </c>
      <c r="L1422" s="81"/>
      <c r="M1422" s="22">
        <v>0.9524936436663719</v>
      </c>
      <c r="N1422" s="22">
        <v>0.69555757615056457</v>
      </c>
      <c r="P1422" s="22"/>
      <c r="Q1422" s="22">
        <v>1.1364876288659904</v>
      </c>
      <c r="S1422" s="22">
        <v>1.268812336641175</v>
      </c>
      <c r="T1422" s="22">
        <v>0.89582385770557937</v>
      </c>
      <c r="V1422" s="22">
        <v>0.72681866735287393</v>
      </c>
      <c r="W1422" s="22">
        <v>0.82687676556238776</v>
      </c>
    </row>
    <row r="1423" spans="1:23" x14ac:dyDescent="0.35">
      <c r="A1423" s="11">
        <v>0.22</v>
      </c>
      <c r="B1423" s="24">
        <v>1.29</v>
      </c>
      <c r="E1423" s="22">
        <v>1.51</v>
      </c>
      <c r="G1423" s="11">
        <v>0.22</v>
      </c>
      <c r="H1423" s="22">
        <v>1.18</v>
      </c>
      <c r="I1423" s="80"/>
      <c r="J1423" s="11">
        <v>0.22</v>
      </c>
      <c r="K1423" s="22">
        <v>1.4</v>
      </c>
      <c r="L1423" s="81"/>
      <c r="M1423" s="22">
        <v>0.93737469694150877</v>
      </c>
      <c r="N1423" s="22">
        <v>0.86325406062286769</v>
      </c>
      <c r="P1423" s="22"/>
      <c r="Q1423" s="22">
        <v>0.99860090335822183</v>
      </c>
      <c r="S1423" s="22">
        <v>1.8629064313650114</v>
      </c>
      <c r="T1423" s="22">
        <v>1.0106521885569308</v>
      </c>
      <c r="V1423" s="22">
        <v>0.72681866735287393</v>
      </c>
      <c r="W1423" s="22">
        <v>1.1406199274150957</v>
      </c>
    </row>
    <row r="1424" spans="1:23" x14ac:dyDescent="0.35">
      <c r="A1424" s="11">
        <v>0.11</v>
      </c>
      <c r="B1424" s="24">
        <v>0.22</v>
      </c>
      <c r="E1424" s="22">
        <v>8.17</v>
      </c>
      <c r="G1424" s="11">
        <v>1.4</v>
      </c>
      <c r="H1424" s="22">
        <v>1.94</v>
      </c>
      <c r="I1424" s="80"/>
      <c r="J1424" s="11">
        <v>0.11</v>
      </c>
      <c r="K1424" s="22">
        <v>0.22</v>
      </c>
      <c r="L1424" s="81"/>
      <c r="M1424" s="22">
        <v>1.028088377290687</v>
      </c>
      <c r="N1424" s="22">
        <v>0.54572669745463032</v>
      </c>
      <c r="P1424" s="22"/>
      <c r="Q1424" s="22">
        <v>1.0706044153727223</v>
      </c>
      <c r="S1424" s="22">
        <v>0.75025248082842266</v>
      </c>
      <c r="T1424" s="22">
        <v>1.1140791248556658</v>
      </c>
      <c r="V1424" s="22">
        <v>0.60568222279406159</v>
      </c>
      <c r="W1424" s="22">
        <v>0.93274994064318562</v>
      </c>
    </row>
    <row r="1425" spans="1:23" x14ac:dyDescent="0.35">
      <c r="A1425" s="11">
        <v>0.11</v>
      </c>
      <c r="B1425" s="24">
        <v>0.11</v>
      </c>
      <c r="E1425" s="22">
        <v>6.99</v>
      </c>
      <c r="G1425" s="11">
        <v>0.22</v>
      </c>
      <c r="H1425" s="22">
        <v>1.61</v>
      </c>
      <c r="I1425" s="80"/>
      <c r="J1425" s="11">
        <v>0.22</v>
      </c>
      <c r="K1425" s="22">
        <v>0.22</v>
      </c>
      <c r="L1425" s="81"/>
      <c r="M1425" s="22">
        <v>0.98273153711609795</v>
      </c>
      <c r="N1425" s="22">
        <v>0.61178439948490193</v>
      </c>
      <c r="P1425" s="22"/>
      <c r="Q1425" s="22">
        <v>1.1127264699012054</v>
      </c>
      <c r="S1425" s="22">
        <v>1.5269724847254194</v>
      </c>
      <c r="T1425" s="22">
        <v>1.0572757484238804</v>
      </c>
      <c r="V1425" s="22">
        <v>0.65413680061758661</v>
      </c>
      <c r="W1425" s="22">
        <v>0.92063630505041705</v>
      </c>
    </row>
    <row r="1426" spans="1:23" x14ac:dyDescent="0.35">
      <c r="A1426" s="11">
        <v>1.08</v>
      </c>
      <c r="B1426" s="24">
        <v>0.22</v>
      </c>
      <c r="E1426" s="22">
        <v>3.12</v>
      </c>
      <c r="G1426" s="11">
        <v>0.86</v>
      </c>
      <c r="H1426" s="22">
        <v>0.97</v>
      </c>
      <c r="I1426" s="80"/>
      <c r="J1426" s="11">
        <v>0.54</v>
      </c>
      <c r="K1426" s="22">
        <v>0.11</v>
      </c>
      <c r="L1426" s="81"/>
      <c r="M1426" s="22">
        <v>1.0507667973779815</v>
      </c>
      <c r="N1426" s="22">
        <v>0.85574750357397322</v>
      </c>
      <c r="P1426" s="22"/>
      <c r="Q1426" s="22">
        <v>1.3136162684216619</v>
      </c>
      <c r="S1426" s="22">
        <v>0.64906510417395158</v>
      </c>
      <c r="T1426" s="22">
        <v>0.88218290350869888</v>
      </c>
      <c r="V1426" s="22">
        <v>0.87702785860580135</v>
      </c>
      <c r="W1426" s="22">
        <v>0.70259086438058138</v>
      </c>
    </row>
    <row r="1427" spans="1:23" x14ac:dyDescent="0.35">
      <c r="A1427" s="11">
        <v>0.11</v>
      </c>
      <c r="B1427" s="24">
        <v>0.32</v>
      </c>
      <c r="E1427" s="22">
        <v>0.32</v>
      </c>
      <c r="G1427" s="11">
        <v>0.22</v>
      </c>
      <c r="H1427" s="22">
        <v>0.22</v>
      </c>
      <c r="I1427" s="80"/>
      <c r="J1427" s="11">
        <v>1.08</v>
      </c>
      <c r="K1427" s="22">
        <v>0.97</v>
      </c>
      <c r="L1427" s="81"/>
      <c r="M1427" s="22">
        <v>1.1490399510895914</v>
      </c>
      <c r="N1427" s="22">
        <v>0.64556390620492721</v>
      </c>
      <c r="P1427" s="22"/>
      <c r="Q1427" s="22">
        <v>0.97159958635278409</v>
      </c>
      <c r="S1427" s="22">
        <v>0.79402569205721807</v>
      </c>
      <c r="T1427" s="22">
        <v>0.71258715953852902</v>
      </c>
      <c r="V1427" s="22">
        <v>0.8431096541293337</v>
      </c>
      <c r="W1427" s="22">
        <v>0.84528949166339606</v>
      </c>
    </row>
    <row r="1428" spans="1:23" x14ac:dyDescent="0.35">
      <c r="A1428" s="11">
        <v>0.54</v>
      </c>
      <c r="B1428" s="24">
        <v>0.97</v>
      </c>
      <c r="E1428" s="22">
        <v>2.37</v>
      </c>
      <c r="G1428" s="11">
        <v>0.97</v>
      </c>
      <c r="H1428" s="22">
        <v>0.22</v>
      </c>
      <c r="I1428" s="80"/>
      <c r="J1428" s="11">
        <v>1.08</v>
      </c>
      <c r="K1428" s="22">
        <v>0.22</v>
      </c>
      <c r="L1428" s="81"/>
      <c r="M1428" s="22">
        <v>1.1490399510895914</v>
      </c>
      <c r="N1428" s="22">
        <v>0.87376324049132004</v>
      </c>
      <c r="P1428" s="22"/>
      <c r="Q1428" s="22">
        <v>0.74058711858106108</v>
      </c>
      <c r="S1428" s="22">
        <v>0.81662488483115425</v>
      </c>
      <c r="T1428" s="22">
        <v>0.70240734297369289</v>
      </c>
      <c r="V1428" s="22">
        <v>1.0296597787499047</v>
      </c>
      <c r="W1428" s="22">
        <v>0.95697721182872297</v>
      </c>
    </row>
    <row r="1429" spans="1:23" x14ac:dyDescent="0.35">
      <c r="A1429" s="11">
        <v>0.11</v>
      </c>
      <c r="B1429" s="24">
        <v>0.22</v>
      </c>
      <c r="E1429" s="22">
        <v>0.86</v>
      </c>
      <c r="G1429" s="11">
        <v>1.08</v>
      </c>
      <c r="H1429" s="22">
        <v>0.43</v>
      </c>
      <c r="I1429" s="80"/>
      <c r="J1429" s="11">
        <v>1.72</v>
      </c>
      <c r="K1429" s="22">
        <v>0.11</v>
      </c>
      <c r="L1429" s="81"/>
      <c r="M1429" s="22">
        <v>0.99029101047852941</v>
      </c>
      <c r="N1429" s="22">
        <v>0.54047210752040409</v>
      </c>
      <c r="P1429" s="22"/>
      <c r="Q1429" s="22">
        <v>0.85207375640871308</v>
      </c>
      <c r="S1429" s="22">
        <v>0.72276697610336516</v>
      </c>
      <c r="T1429" s="22">
        <v>0.85510459144623485</v>
      </c>
      <c r="V1429" s="22">
        <v>1.072057534345489</v>
      </c>
      <c r="W1429" s="22">
        <v>0.82372722030826784</v>
      </c>
    </row>
    <row r="1430" spans="1:23" x14ac:dyDescent="0.35">
      <c r="A1430" s="11">
        <v>0.65</v>
      </c>
      <c r="B1430" s="24">
        <v>0.97</v>
      </c>
      <c r="E1430" s="22">
        <v>0.22</v>
      </c>
      <c r="G1430" s="11">
        <v>0.86</v>
      </c>
      <c r="H1430" s="22">
        <v>0.11</v>
      </c>
      <c r="I1430" s="80"/>
      <c r="J1430" s="11">
        <v>2.58</v>
      </c>
      <c r="K1430" s="22">
        <v>0.86</v>
      </c>
      <c r="L1430" s="81"/>
      <c r="M1430" s="22">
        <v>0.99785048384096098</v>
      </c>
      <c r="N1430" s="22">
        <v>1.1355919503567602</v>
      </c>
      <c r="P1430" s="22"/>
      <c r="Q1430" s="22">
        <v>0.99860090335822183</v>
      </c>
      <c r="S1430" s="22">
        <v>0.84248161890583806</v>
      </c>
      <c r="T1430" s="22">
        <v>1.0790605558726296</v>
      </c>
      <c r="V1430" s="22">
        <v>1.398156843097812</v>
      </c>
      <c r="W1430" s="22">
        <v>0.81452085725776369</v>
      </c>
    </row>
    <row r="1431" spans="1:23" x14ac:dyDescent="0.35">
      <c r="A1431" s="11">
        <v>0.43</v>
      </c>
      <c r="B1431" s="24">
        <v>0.65</v>
      </c>
      <c r="E1431" s="22">
        <v>1.94</v>
      </c>
      <c r="G1431" s="11">
        <v>1.08</v>
      </c>
      <c r="H1431" s="22">
        <v>0.54</v>
      </c>
      <c r="I1431" s="80"/>
      <c r="J1431" s="11">
        <v>0.11</v>
      </c>
      <c r="K1431" s="22">
        <v>2.37</v>
      </c>
      <c r="L1431" s="81"/>
      <c r="M1431" s="22">
        <v>1.2279608529933765</v>
      </c>
      <c r="N1431" s="22">
        <v>0.59677128538711288</v>
      </c>
      <c r="P1431" s="22"/>
      <c r="Q1431" s="22">
        <v>1.0007610087186569</v>
      </c>
      <c r="S1431" s="22">
        <v>0.69629945303479124</v>
      </c>
      <c r="T1431" s="22">
        <v>0.76959413230161122</v>
      </c>
      <c r="V1431" s="22">
        <v>0.6299095117058241</v>
      </c>
      <c r="W1431" s="22">
        <v>1.2290494672423067</v>
      </c>
    </row>
    <row r="1432" spans="1:23" x14ac:dyDescent="0.35">
      <c r="A1432" s="11">
        <v>0.11</v>
      </c>
      <c r="B1432" s="24">
        <v>0.43</v>
      </c>
      <c r="E1432" s="22">
        <v>1.51</v>
      </c>
      <c r="G1432" s="11">
        <v>3.44</v>
      </c>
      <c r="H1432" s="22">
        <v>0.75</v>
      </c>
      <c r="I1432" s="80"/>
      <c r="J1432" s="11">
        <v>0.32</v>
      </c>
      <c r="K1432" s="22">
        <v>0.65</v>
      </c>
      <c r="L1432" s="81"/>
      <c r="M1432" s="22">
        <v>1.1641588978144546</v>
      </c>
      <c r="N1432" s="22">
        <v>0.71462423105475659</v>
      </c>
      <c r="P1432" s="22"/>
      <c r="Q1432" s="22">
        <v>1.442502554927618</v>
      </c>
      <c r="S1432" s="22">
        <v>0.92310576609934025</v>
      </c>
      <c r="T1432" s="22">
        <v>0.85510459144623485</v>
      </c>
      <c r="V1432" s="22">
        <v>1.1386825788528359</v>
      </c>
      <c r="W1432" s="22">
        <v>0.83584085590103652</v>
      </c>
    </row>
    <row r="1433" spans="1:23" x14ac:dyDescent="0.35">
      <c r="A1433" s="11">
        <v>0.11</v>
      </c>
      <c r="B1433" s="24">
        <v>0.11</v>
      </c>
      <c r="E1433" s="22">
        <v>0.75</v>
      </c>
      <c r="G1433" s="11">
        <v>0.11</v>
      </c>
      <c r="H1433" s="22">
        <v>0.11</v>
      </c>
      <c r="I1433" s="80"/>
      <c r="J1433" s="11">
        <v>0.11</v>
      </c>
      <c r="K1433" s="22">
        <v>1.18</v>
      </c>
      <c r="L1433" s="81"/>
      <c r="M1433" s="22">
        <v>1.028088377290687</v>
      </c>
      <c r="N1433" s="22">
        <v>0.82241839027688168</v>
      </c>
      <c r="P1433" s="22"/>
      <c r="Q1433" s="22">
        <v>1.1966105613980984</v>
      </c>
      <c r="S1433" s="22">
        <v>0.81438532518689033</v>
      </c>
      <c r="T1433" s="22">
        <v>0.75330642579787355</v>
      </c>
      <c r="V1433" s="22">
        <v>1.0660007121175485</v>
      </c>
      <c r="W1433" s="22">
        <v>0.99767902742042558</v>
      </c>
    </row>
    <row r="1434" spans="1:23" x14ac:dyDescent="0.35">
      <c r="A1434" s="11">
        <v>0.32</v>
      </c>
      <c r="B1434" s="24">
        <v>1.08</v>
      </c>
      <c r="E1434" s="22">
        <v>0.43</v>
      </c>
      <c r="G1434" s="11">
        <v>0.43</v>
      </c>
      <c r="H1434" s="22">
        <v>3.33</v>
      </c>
      <c r="I1434" s="80"/>
      <c r="J1434" s="11">
        <v>1.83</v>
      </c>
      <c r="K1434" s="22">
        <v>1.18</v>
      </c>
      <c r="L1434" s="81"/>
      <c r="M1434" s="22">
        <v>1.1231865521900757</v>
      </c>
      <c r="N1434" s="22">
        <v>0.88577373176955121</v>
      </c>
      <c r="P1434" s="22"/>
      <c r="Q1434" s="22">
        <v>1.1325274357051929</v>
      </c>
      <c r="S1434" s="22">
        <v>0.69222752640885676</v>
      </c>
      <c r="T1434" s="22">
        <v>1.3416998232454018</v>
      </c>
      <c r="V1434" s="22">
        <v>1.1343216668487186</v>
      </c>
      <c r="W1434" s="22">
        <v>0.87218176267934244</v>
      </c>
    </row>
    <row r="1435" spans="1:23" x14ac:dyDescent="0.35">
      <c r="A1435" s="11">
        <v>0.22</v>
      </c>
      <c r="B1435" s="24">
        <v>0.75</v>
      </c>
      <c r="E1435" s="22">
        <v>0.22</v>
      </c>
      <c r="G1435" s="11">
        <v>1.61</v>
      </c>
      <c r="H1435" s="22">
        <v>3.01</v>
      </c>
      <c r="I1435" s="80"/>
      <c r="J1435" s="11">
        <v>0.43</v>
      </c>
      <c r="K1435" s="22">
        <v>0.54</v>
      </c>
      <c r="L1435" s="81"/>
      <c r="M1435" s="22">
        <v>1.1732302658493723</v>
      </c>
      <c r="N1435" s="22">
        <v>0.94837841755733143</v>
      </c>
      <c r="P1435" s="22"/>
      <c r="Q1435" s="22">
        <v>0.83659300132559544</v>
      </c>
      <c r="S1435" s="22">
        <v>0.86589519700496109</v>
      </c>
      <c r="T1435" s="22">
        <v>0.97135809661666339</v>
      </c>
      <c r="V1435" s="22">
        <v>0.66625044507346776</v>
      </c>
      <c r="W1435" s="22">
        <v>0.66382723048372172</v>
      </c>
    </row>
    <row r="1436" spans="1:23" x14ac:dyDescent="0.35">
      <c r="A1436" s="11">
        <v>0.43</v>
      </c>
      <c r="B1436" s="24">
        <v>0.54</v>
      </c>
      <c r="E1436" s="22">
        <v>1.08</v>
      </c>
      <c r="G1436" s="11">
        <v>3.87</v>
      </c>
      <c r="H1436" s="22">
        <v>0.11</v>
      </c>
      <c r="I1436" s="80"/>
      <c r="J1436" s="11">
        <v>0.54</v>
      </c>
      <c r="K1436" s="22">
        <v>2.37</v>
      </c>
      <c r="L1436" s="81"/>
      <c r="M1436" s="22">
        <v>1.126361531002297</v>
      </c>
      <c r="N1436" s="22">
        <v>0.7806819330850282</v>
      </c>
      <c r="P1436" s="22"/>
      <c r="Q1436" s="22">
        <v>1.1336074883854104</v>
      </c>
      <c r="S1436" s="22">
        <v>0.84655354553177242</v>
      </c>
      <c r="T1436" s="22">
        <v>0.87546422457590711</v>
      </c>
      <c r="V1436" s="22">
        <v>0.68320954731170147</v>
      </c>
      <c r="W1436" s="22">
        <v>1.0802940221631079</v>
      </c>
    </row>
    <row r="1437" spans="1:23" x14ac:dyDescent="0.35">
      <c r="A1437" s="11">
        <v>0.22</v>
      </c>
      <c r="B1437" s="24">
        <v>0.86</v>
      </c>
      <c r="E1437" s="22">
        <v>0.22</v>
      </c>
      <c r="G1437" s="11">
        <v>0.11</v>
      </c>
      <c r="H1437" s="22">
        <v>0.43</v>
      </c>
      <c r="I1437" s="80"/>
      <c r="J1437" s="11">
        <v>1.72</v>
      </c>
      <c r="K1437" s="22">
        <v>1.72</v>
      </c>
      <c r="L1437" s="81"/>
      <c r="M1437" s="22">
        <v>1.0810046908277078</v>
      </c>
      <c r="N1437" s="22">
        <v>1.0133852016007578</v>
      </c>
      <c r="P1437" s="22"/>
      <c r="Q1437" s="22">
        <v>0.87259475733284575</v>
      </c>
      <c r="S1437" s="22">
        <v>0.63114862701983998</v>
      </c>
      <c r="T1437" s="22">
        <v>0.81438532518689033</v>
      </c>
      <c r="V1437" s="22">
        <v>0.78593325229757427</v>
      </c>
      <c r="W1437" s="22">
        <v>1.0189990260636985</v>
      </c>
    </row>
    <row r="1438" spans="1:23" x14ac:dyDescent="0.35">
      <c r="A1438" s="11">
        <v>0.11</v>
      </c>
      <c r="B1438" s="24">
        <v>1.18</v>
      </c>
      <c r="E1438" s="22">
        <v>0.32</v>
      </c>
      <c r="G1438" s="11">
        <v>2.9</v>
      </c>
      <c r="H1438" s="22">
        <v>0.22</v>
      </c>
      <c r="I1438" s="80"/>
      <c r="J1438" s="11">
        <v>2.4700000000000002</v>
      </c>
      <c r="K1438" s="22">
        <v>2.69</v>
      </c>
      <c r="L1438" s="81"/>
      <c r="M1438" s="22">
        <v>1.1565994244520228</v>
      </c>
      <c r="N1438" s="22">
        <v>0.82572127537839524</v>
      </c>
      <c r="P1438" s="22"/>
      <c r="Q1438" s="22">
        <v>1.2506131954089739</v>
      </c>
      <c r="S1438" s="22">
        <v>0.81886444447541817</v>
      </c>
      <c r="T1438" s="22">
        <v>1.028161473048449</v>
      </c>
      <c r="V1438" s="22">
        <v>1.2682985745307651</v>
      </c>
      <c r="W1438" s="22">
        <v>1.1105781111450295</v>
      </c>
    </row>
    <row r="1439" spans="1:23" x14ac:dyDescent="0.35">
      <c r="A1439" s="11">
        <v>0.11</v>
      </c>
      <c r="B1439" s="24">
        <v>0.43</v>
      </c>
      <c r="E1439" s="22">
        <v>0.75</v>
      </c>
      <c r="G1439" s="11">
        <v>0.22</v>
      </c>
      <c r="H1439" s="22">
        <v>0.11</v>
      </c>
      <c r="I1439" s="80"/>
      <c r="J1439" s="11">
        <v>4.09</v>
      </c>
      <c r="K1439" s="22">
        <v>3.23</v>
      </c>
      <c r="L1439" s="81"/>
      <c r="M1439" s="22">
        <v>0.99029101047852941</v>
      </c>
      <c r="N1439" s="22">
        <v>1.0058786445518633</v>
      </c>
      <c r="P1439" s="22"/>
      <c r="Q1439" s="22">
        <v>0.98060002535459667</v>
      </c>
      <c r="S1439" s="22">
        <v>0.62096881045500385</v>
      </c>
      <c r="T1439" s="22">
        <v>0.71258715953852902</v>
      </c>
      <c r="V1439" s="22">
        <v>1.6544815597842588</v>
      </c>
      <c r="W1439" s="22">
        <v>1.3608458224916296</v>
      </c>
    </row>
    <row r="1440" spans="1:23" x14ac:dyDescent="0.35">
      <c r="A1440" s="11">
        <v>0.32</v>
      </c>
      <c r="B1440" s="24">
        <v>0.32</v>
      </c>
      <c r="E1440" s="22">
        <v>1.29</v>
      </c>
      <c r="G1440" s="11">
        <v>1.61</v>
      </c>
      <c r="H1440" s="22">
        <v>0.43</v>
      </c>
      <c r="I1440" s="80"/>
      <c r="J1440" s="11">
        <v>0.75</v>
      </c>
      <c r="K1440" s="22">
        <v>0.11</v>
      </c>
      <c r="L1440" s="81"/>
      <c r="M1440" s="22">
        <v>1.078434469884481</v>
      </c>
      <c r="N1440" s="22">
        <v>0.67559013440050519</v>
      </c>
      <c r="P1440" s="22"/>
      <c r="Q1440" s="22">
        <v>0.90859651334009606</v>
      </c>
      <c r="S1440" s="22">
        <v>0.71258715953852902</v>
      </c>
      <c r="T1440" s="22">
        <v>0.82965505003414453</v>
      </c>
      <c r="V1440" s="22">
        <v>0.61609995702611953</v>
      </c>
      <c r="W1440" s="22">
        <v>0.87218176267934244</v>
      </c>
    </row>
    <row r="1441" spans="1:23" x14ac:dyDescent="0.35">
      <c r="A1441" s="11">
        <v>0.43</v>
      </c>
      <c r="B1441" s="24">
        <v>0.75</v>
      </c>
      <c r="E1441" s="22">
        <v>3.55</v>
      </c>
      <c r="G1441" s="11">
        <v>0.11</v>
      </c>
      <c r="H1441" s="22">
        <v>0.86</v>
      </c>
      <c r="I1441" s="80"/>
      <c r="J1441" s="11">
        <v>1.29</v>
      </c>
      <c r="K1441" s="22">
        <v>0.22</v>
      </c>
      <c r="L1441" s="81"/>
      <c r="M1441" s="22">
        <v>1.1301412676835125</v>
      </c>
      <c r="N1441" s="22">
        <v>0.87076061767176227</v>
      </c>
      <c r="P1441" s="22"/>
      <c r="Q1441" s="22">
        <v>1.2567334939302066</v>
      </c>
      <c r="S1441" s="22">
        <v>0.71258715953852902</v>
      </c>
      <c r="T1441" s="22">
        <v>0.82456514175172646</v>
      </c>
      <c r="V1441" s="22">
        <v>1.4899782680733915</v>
      </c>
      <c r="W1441" s="22">
        <v>0.66624995760227546</v>
      </c>
    </row>
    <row r="1442" spans="1:23" x14ac:dyDescent="0.35">
      <c r="A1442" s="11">
        <v>0.43</v>
      </c>
      <c r="B1442" s="24">
        <v>0.54</v>
      </c>
      <c r="E1442" s="22">
        <v>0.43</v>
      </c>
      <c r="G1442" s="11">
        <v>4.62</v>
      </c>
      <c r="H1442" s="22">
        <v>0.97</v>
      </c>
      <c r="I1442" s="80"/>
      <c r="J1442" s="11">
        <v>3.23</v>
      </c>
      <c r="K1442" s="22">
        <v>1.4</v>
      </c>
      <c r="L1442" s="81"/>
      <c r="M1442" s="22">
        <v>1.0129694305658241</v>
      </c>
      <c r="N1442" s="22">
        <v>1.1259835573341752</v>
      </c>
      <c r="P1442" s="22"/>
      <c r="Q1442" s="22">
        <v>0.57702034051332074</v>
      </c>
      <c r="S1442" s="22">
        <v>1.0558505741048032</v>
      </c>
      <c r="T1442" s="22">
        <v>0.9275848853878681</v>
      </c>
      <c r="V1442" s="22">
        <v>1.3366195292619352</v>
      </c>
      <c r="W1442" s="22">
        <v>0.93371903149060709</v>
      </c>
    </row>
    <row r="1443" spans="1:23" x14ac:dyDescent="0.35">
      <c r="A1443" s="11">
        <v>1.4</v>
      </c>
      <c r="B1443" s="24">
        <v>0.22</v>
      </c>
      <c r="E1443" s="22">
        <v>0.43</v>
      </c>
      <c r="G1443" s="11">
        <v>0.54</v>
      </c>
      <c r="H1443" s="22">
        <v>0.32</v>
      </c>
      <c r="I1443" s="80"/>
      <c r="J1443" s="11">
        <v>1.08</v>
      </c>
      <c r="K1443" s="22">
        <v>0.22</v>
      </c>
      <c r="L1443" s="81"/>
      <c r="M1443" s="22">
        <v>0.86177996331719353</v>
      </c>
      <c r="N1443" s="22">
        <v>0.75741160623345527</v>
      </c>
      <c r="P1443" s="22"/>
      <c r="Q1443" s="22">
        <v>1.032442554005037</v>
      </c>
      <c r="S1443" s="22">
        <v>1.0587009227429574</v>
      </c>
      <c r="T1443" s="22">
        <v>0.65150826014951224</v>
      </c>
      <c r="V1443" s="22">
        <v>0.89640968973521118</v>
      </c>
      <c r="W1443" s="22">
        <v>0.77527267793719323</v>
      </c>
    </row>
    <row r="1444" spans="1:23" x14ac:dyDescent="0.35">
      <c r="A1444" s="11">
        <v>0.54</v>
      </c>
      <c r="B1444" s="24">
        <v>0.11</v>
      </c>
      <c r="E1444" s="22">
        <v>1.83</v>
      </c>
      <c r="G1444" s="11">
        <v>0.22</v>
      </c>
      <c r="H1444" s="22">
        <v>0.32</v>
      </c>
      <c r="I1444" s="80"/>
      <c r="J1444" s="11">
        <v>0.43</v>
      </c>
      <c r="K1444" s="22">
        <v>0.43</v>
      </c>
      <c r="L1444" s="81"/>
      <c r="M1444" s="22">
        <v>1.1717183711768862</v>
      </c>
      <c r="N1444" s="22">
        <v>0.9983720875029688</v>
      </c>
      <c r="P1444" s="22"/>
      <c r="Q1444" s="22">
        <v>1.0029211140790917</v>
      </c>
      <c r="S1444" s="22">
        <v>1.2012183546506632</v>
      </c>
      <c r="T1444" s="22">
        <v>0.81438532518689033</v>
      </c>
      <c r="V1444" s="22">
        <v>0.64807997838964593</v>
      </c>
      <c r="W1444" s="22">
        <v>0.75104540675165599</v>
      </c>
    </row>
    <row r="1445" spans="1:23" x14ac:dyDescent="0.35">
      <c r="A1445" s="11">
        <v>0.11</v>
      </c>
      <c r="B1445" s="24">
        <v>0.32</v>
      </c>
      <c r="E1445" s="22">
        <v>0.65</v>
      </c>
      <c r="G1445" s="11">
        <v>1.18</v>
      </c>
      <c r="H1445" s="22">
        <v>0.43</v>
      </c>
      <c r="I1445" s="80"/>
      <c r="J1445" s="11">
        <v>0.43</v>
      </c>
      <c r="K1445" s="22">
        <v>0.22</v>
      </c>
      <c r="L1445" s="81"/>
      <c r="M1445" s="22">
        <v>1.0583262707404133</v>
      </c>
      <c r="N1445" s="22">
        <v>0.75065570488945021</v>
      </c>
      <c r="P1445" s="22"/>
      <c r="Q1445" s="22">
        <v>0.8326328081647979</v>
      </c>
      <c r="S1445" s="22">
        <v>0.76816895798253415</v>
      </c>
      <c r="T1445" s="22">
        <v>1.0230715647660309</v>
      </c>
      <c r="V1445" s="22">
        <v>0.78133006740433952</v>
      </c>
      <c r="W1445" s="22">
        <v>0.86006812708657376</v>
      </c>
    </row>
    <row r="1446" spans="1:23" x14ac:dyDescent="0.35">
      <c r="A1446" s="11">
        <v>0.54</v>
      </c>
      <c r="B1446" s="24">
        <v>0.43</v>
      </c>
      <c r="E1446" s="22">
        <v>0.22</v>
      </c>
      <c r="G1446" s="11">
        <v>0.75</v>
      </c>
      <c r="H1446" s="22">
        <v>0.11</v>
      </c>
      <c r="I1446" s="80"/>
      <c r="J1446" s="11">
        <v>0.32</v>
      </c>
      <c r="K1446" s="22">
        <v>0.11</v>
      </c>
      <c r="L1446" s="81"/>
      <c r="M1446" s="22">
        <v>1.1615886768712276</v>
      </c>
      <c r="N1446" s="22">
        <v>0.75816226193834468</v>
      </c>
      <c r="P1446" s="22"/>
      <c r="Q1446" s="22">
        <v>0.65082394032818403</v>
      </c>
      <c r="S1446" s="22">
        <v>0.66311325103342544</v>
      </c>
      <c r="T1446" s="22">
        <v>0.93654312396492378</v>
      </c>
      <c r="V1446" s="22">
        <v>0.67836408952934901</v>
      </c>
      <c r="W1446" s="22">
        <v>0.82372722030826784</v>
      </c>
    </row>
    <row r="1447" spans="1:23" x14ac:dyDescent="0.35">
      <c r="A1447" s="11">
        <v>0.43</v>
      </c>
      <c r="B1447" s="24">
        <v>0.32</v>
      </c>
      <c r="E1447" s="22">
        <v>0.75</v>
      </c>
      <c r="G1447" s="11">
        <v>2.04</v>
      </c>
      <c r="H1447" s="22">
        <v>0.11</v>
      </c>
      <c r="I1447" s="80"/>
      <c r="J1447" s="11">
        <v>3.33</v>
      </c>
      <c r="K1447" s="22">
        <v>0.54</v>
      </c>
      <c r="L1447" s="81"/>
      <c r="M1447" s="22">
        <v>0.89957733012935115</v>
      </c>
      <c r="N1447" s="22">
        <v>0.93081307406291824</v>
      </c>
      <c r="P1447" s="22"/>
      <c r="Q1447" s="22">
        <v>0.58458070927484329</v>
      </c>
      <c r="S1447" s="22">
        <v>1.9683693309767141</v>
      </c>
      <c r="T1447" s="22">
        <v>0.81438532518689033</v>
      </c>
      <c r="V1447" s="22">
        <v>1.4390066648262549</v>
      </c>
      <c r="W1447" s="22">
        <v>0.62506359658686206</v>
      </c>
    </row>
    <row r="1448" spans="1:23" x14ac:dyDescent="0.35">
      <c r="A1448" s="11">
        <v>0.43</v>
      </c>
      <c r="B1448" s="24">
        <v>0.32</v>
      </c>
      <c r="E1448" s="22">
        <v>0.22</v>
      </c>
      <c r="G1448" s="11">
        <v>0.11</v>
      </c>
      <c r="H1448" s="22">
        <v>0.32</v>
      </c>
      <c r="I1448" s="80"/>
      <c r="J1448" s="11">
        <v>0.11</v>
      </c>
      <c r="K1448" s="22">
        <v>0.11</v>
      </c>
      <c r="L1448" s="81"/>
      <c r="M1448" s="22">
        <v>1.0129694305658241</v>
      </c>
      <c r="N1448" s="22">
        <v>0.84073438947618417</v>
      </c>
      <c r="P1448" s="22"/>
      <c r="Q1448" s="22">
        <v>1.2254119662038987</v>
      </c>
      <c r="S1448" s="22">
        <v>0.99762202335394057</v>
      </c>
      <c r="T1448" s="22">
        <v>0.67858657221197627</v>
      </c>
      <c r="V1448" s="22">
        <v>0.75013379573914252</v>
      </c>
      <c r="W1448" s="22">
        <v>1.0175453897925661</v>
      </c>
    </row>
    <row r="1449" spans="1:23" x14ac:dyDescent="0.35">
      <c r="A1449" s="11">
        <v>0.11</v>
      </c>
      <c r="B1449" s="24">
        <v>0.11</v>
      </c>
      <c r="E1449" s="22">
        <v>1.4</v>
      </c>
      <c r="G1449" s="11">
        <v>0.65</v>
      </c>
      <c r="H1449" s="22">
        <v>0.22</v>
      </c>
      <c r="I1449" s="80"/>
      <c r="J1449" s="11">
        <v>0.11</v>
      </c>
      <c r="K1449" s="22">
        <v>0.54</v>
      </c>
      <c r="L1449" s="81"/>
      <c r="M1449" s="22">
        <v>0.94916747538690194</v>
      </c>
      <c r="N1449" s="22">
        <v>1.2911278124098544</v>
      </c>
      <c r="P1449" s="22"/>
      <c r="Q1449" s="22">
        <v>1.034602659365472</v>
      </c>
      <c r="S1449" s="22">
        <v>0.96708257365943218</v>
      </c>
      <c r="T1449" s="22">
        <v>0.83474495831656259</v>
      </c>
      <c r="V1449" s="22">
        <v>0.75013379573914252</v>
      </c>
      <c r="W1449" s="22">
        <v>0.95939993894727671</v>
      </c>
    </row>
    <row r="1450" spans="1:23" x14ac:dyDescent="0.35">
      <c r="A1450" s="11">
        <v>0.54</v>
      </c>
      <c r="B1450" s="24">
        <v>0.43</v>
      </c>
      <c r="E1450" s="22">
        <v>1.94</v>
      </c>
      <c r="G1450" s="11">
        <v>1.61</v>
      </c>
      <c r="H1450" s="22">
        <v>0.54</v>
      </c>
      <c r="I1450" s="80"/>
      <c r="J1450" s="11">
        <v>2.69</v>
      </c>
      <c r="K1450" s="22">
        <v>0.54</v>
      </c>
      <c r="L1450" s="81"/>
      <c r="M1450" s="22">
        <v>0.99785048384096098</v>
      </c>
      <c r="N1450" s="22">
        <v>0.86475537203264663</v>
      </c>
      <c r="P1450" s="22"/>
      <c r="Q1450" s="22">
        <v>0.31456753922046599</v>
      </c>
      <c r="S1450" s="22">
        <v>0.84838591251344297</v>
      </c>
      <c r="T1450" s="22">
        <v>1.1564271617653841</v>
      </c>
      <c r="V1450" s="22">
        <v>1.2092156787314978</v>
      </c>
      <c r="W1450" s="22">
        <v>0.88671812539066486</v>
      </c>
    </row>
    <row r="1451" spans="1:23" x14ac:dyDescent="0.35">
      <c r="A1451" s="11">
        <v>5.91</v>
      </c>
      <c r="B1451" s="24">
        <v>1.51</v>
      </c>
      <c r="E1451" s="22">
        <v>0.65</v>
      </c>
      <c r="G1451" s="11">
        <v>0.11</v>
      </c>
      <c r="H1451" s="22">
        <v>0.65</v>
      </c>
      <c r="I1451" s="80"/>
      <c r="J1451" s="11">
        <v>1.29</v>
      </c>
      <c r="K1451" s="22">
        <v>0.32</v>
      </c>
      <c r="L1451" s="81"/>
      <c r="M1451" s="22">
        <v>1.1339210043647283</v>
      </c>
      <c r="N1451" s="22">
        <v>0.92330651701402378</v>
      </c>
      <c r="P1451" s="22"/>
      <c r="Q1451" s="22">
        <v>0.58458070927484329</v>
      </c>
      <c r="S1451" s="22">
        <v>0.6718678932791845</v>
      </c>
      <c r="T1451" s="22">
        <v>0.92982444503213202</v>
      </c>
      <c r="V1451" s="22">
        <v>0.88565796816934761</v>
      </c>
      <c r="W1451" s="22">
        <v>0.92863130454164433</v>
      </c>
    </row>
    <row r="1452" spans="1:23" x14ac:dyDescent="0.35">
      <c r="A1452" s="11">
        <v>0.54</v>
      </c>
      <c r="B1452" s="24">
        <v>0.54</v>
      </c>
      <c r="E1452" s="22">
        <v>0.54</v>
      </c>
      <c r="G1452" s="11">
        <v>0.86</v>
      </c>
      <c r="H1452" s="22">
        <v>1.29</v>
      </c>
      <c r="I1452" s="80"/>
      <c r="J1452" s="11">
        <v>1.18</v>
      </c>
      <c r="K1452" s="22">
        <v>1.08</v>
      </c>
      <c r="L1452" s="81"/>
      <c r="M1452" s="22">
        <v>1.0885641641901391</v>
      </c>
      <c r="N1452" s="22">
        <v>0.5930180068626657</v>
      </c>
      <c r="P1452" s="22"/>
      <c r="Q1452" s="22">
        <v>1.1066061713799726</v>
      </c>
      <c r="S1452" s="22">
        <v>0.79158253608165741</v>
      </c>
      <c r="T1452" s="22">
        <v>0.88055413285832518</v>
      </c>
      <c r="V1452" s="22">
        <v>0.78413986114598366</v>
      </c>
      <c r="W1452" s="22">
        <v>0.85522267284946629</v>
      </c>
    </row>
    <row r="1453" spans="1:23" x14ac:dyDescent="0.35">
      <c r="A1453" s="11">
        <v>1.08</v>
      </c>
      <c r="B1453" s="24">
        <v>0.22</v>
      </c>
      <c r="E1453" s="22">
        <v>2.58</v>
      </c>
      <c r="G1453" s="11">
        <v>0.65</v>
      </c>
      <c r="H1453" s="22">
        <v>0.32</v>
      </c>
      <c r="I1453" s="80"/>
      <c r="J1453" s="11">
        <v>0.65</v>
      </c>
      <c r="K1453" s="22">
        <v>0.75</v>
      </c>
      <c r="L1453" s="81"/>
      <c r="M1453" s="22">
        <v>0.92225575021664574</v>
      </c>
      <c r="N1453" s="22">
        <v>0.65757439748315838</v>
      </c>
      <c r="P1453" s="22"/>
      <c r="Q1453" s="22">
        <v>0.98060002535459667</v>
      </c>
      <c r="S1453" s="22">
        <v>0.95344161946255179</v>
      </c>
      <c r="T1453" s="22">
        <v>0.9909033444211488</v>
      </c>
      <c r="V1453" s="22">
        <v>0.72938009405702631</v>
      </c>
      <c r="W1453" s="22">
        <v>0.76146313336143701</v>
      </c>
    </row>
    <row r="1454" spans="1:23" x14ac:dyDescent="0.35">
      <c r="A1454" s="11">
        <v>0.43</v>
      </c>
      <c r="B1454" s="24">
        <v>0.11</v>
      </c>
      <c r="E1454" s="22">
        <v>1.94</v>
      </c>
      <c r="G1454" s="11">
        <v>2.8</v>
      </c>
      <c r="H1454" s="22">
        <v>0.22</v>
      </c>
      <c r="I1454" s="80"/>
      <c r="J1454" s="11">
        <v>0.75</v>
      </c>
      <c r="K1454" s="22">
        <v>0.22</v>
      </c>
      <c r="L1454" s="81"/>
      <c r="M1454" s="22">
        <v>0.28725998777239786</v>
      </c>
      <c r="N1454" s="22">
        <v>0.84719002853823344</v>
      </c>
      <c r="P1454" s="22"/>
      <c r="Q1454" s="22">
        <v>0.92659739134372121</v>
      </c>
      <c r="S1454" s="22">
        <v>0.85347582079586104</v>
      </c>
      <c r="T1454" s="22">
        <v>0.6718678932791845</v>
      </c>
      <c r="V1454" s="22">
        <v>0.95742076796172548</v>
      </c>
      <c r="W1454" s="22">
        <v>0.72681813556611874</v>
      </c>
    </row>
    <row r="1455" spans="1:23" x14ac:dyDescent="0.35">
      <c r="A1455" s="11">
        <v>0.11</v>
      </c>
      <c r="B1455" s="24">
        <v>0.54</v>
      </c>
      <c r="E1455" s="22">
        <v>0.22</v>
      </c>
      <c r="G1455" s="11">
        <v>1.29</v>
      </c>
      <c r="H1455" s="22">
        <v>0.22</v>
      </c>
      <c r="I1455" s="80"/>
      <c r="J1455" s="11">
        <v>1.4</v>
      </c>
      <c r="K1455" s="22">
        <v>0.65</v>
      </c>
      <c r="L1455" s="81"/>
      <c r="M1455" s="22">
        <v>0.88445838340448812</v>
      </c>
      <c r="N1455" s="22">
        <v>0.64556390620492721</v>
      </c>
      <c r="P1455" s="22"/>
      <c r="Q1455" s="22">
        <v>1.1004858728587401</v>
      </c>
      <c r="S1455" s="22">
        <v>1.0163528858332391</v>
      </c>
      <c r="T1455" s="22">
        <v>0.91618349083525152</v>
      </c>
      <c r="V1455" s="22">
        <v>1.1887120216479612</v>
      </c>
      <c r="W1455" s="22">
        <v>0.83584085590103652</v>
      </c>
    </row>
    <row r="1456" spans="1:23" x14ac:dyDescent="0.35">
      <c r="A1456" s="11">
        <v>0.65</v>
      </c>
      <c r="B1456" s="24">
        <v>2.37</v>
      </c>
      <c r="E1456" s="22">
        <v>2.2599999999999998</v>
      </c>
      <c r="G1456" s="11">
        <v>0.22</v>
      </c>
      <c r="H1456" s="22">
        <v>0.65</v>
      </c>
      <c r="I1456" s="80"/>
      <c r="J1456" s="11">
        <v>1.83</v>
      </c>
      <c r="K1456" s="22">
        <v>0.97</v>
      </c>
      <c r="L1456" s="81"/>
      <c r="M1456" s="22">
        <v>1.1036831109150023</v>
      </c>
      <c r="N1456" s="22">
        <v>0.90243828841809703</v>
      </c>
      <c r="P1456" s="22"/>
      <c r="Q1456" s="22">
        <v>0.7735899283129074</v>
      </c>
      <c r="S1456" s="22">
        <v>0.70240734297369289</v>
      </c>
      <c r="T1456" s="22">
        <v>0.82802627938377071</v>
      </c>
      <c r="V1456" s="22">
        <v>1.0414357530845095</v>
      </c>
      <c r="W1456" s="22">
        <v>0.91264130555918976</v>
      </c>
    </row>
    <row r="1457" spans="1:23" x14ac:dyDescent="0.35">
      <c r="A1457" s="11">
        <v>0.54</v>
      </c>
      <c r="B1457" s="24">
        <v>0.11</v>
      </c>
      <c r="E1457" s="22">
        <v>0.86</v>
      </c>
      <c r="G1457" s="11">
        <v>1.18</v>
      </c>
      <c r="H1457" s="22">
        <v>0.43</v>
      </c>
      <c r="I1457" s="80"/>
      <c r="J1457" s="11">
        <v>2.8</v>
      </c>
      <c r="K1457" s="22">
        <v>0.22</v>
      </c>
      <c r="L1457" s="81"/>
      <c r="M1457" s="22">
        <v>0.89700710918612436</v>
      </c>
      <c r="N1457" s="22">
        <v>0.72062947669387223</v>
      </c>
      <c r="P1457" s="22"/>
      <c r="Q1457" s="22">
        <v>0.58458070927484329</v>
      </c>
      <c r="S1457" s="22">
        <v>1.0067838582622932</v>
      </c>
      <c r="T1457" s="22">
        <v>1.0383412896132851</v>
      </c>
      <c r="V1457" s="22">
        <v>1.3914981910961093</v>
      </c>
      <c r="W1457" s="22">
        <v>0.94486357623595429</v>
      </c>
    </row>
    <row r="1458" spans="1:23" x14ac:dyDescent="0.35">
      <c r="A1458" s="11">
        <v>0.22</v>
      </c>
      <c r="B1458" s="24">
        <v>1.29</v>
      </c>
      <c r="E1458" s="22">
        <v>0.32</v>
      </c>
      <c r="G1458" s="11">
        <v>3.33</v>
      </c>
      <c r="H1458" s="22">
        <v>1.08</v>
      </c>
      <c r="I1458" s="80"/>
      <c r="J1458" s="11">
        <v>0.32</v>
      </c>
      <c r="K1458" s="22">
        <v>0.97</v>
      </c>
      <c r="L1458" s="81"/>
      <c r="M1458" s="22">
        <v>1.0129694305658241</v>
      </c>
      <c r="N1458" s="22">
        <v>0.92075428761739964</v>
      </c>
      <c r="P1458" s="22"/>
      <c r="Q1458" s="22">
        <v>1.1580886824703407</v>
      </c>
      <c r="S1458" s="22">
        <v>0.99436448205319317</v>
      </c>
      <c r="T1458" s="22">
        <v>0.99151413341503902</v>
      </c>
      <c r="V1458" s="22">
        <v>0.69187340427006916</v>
      </c>
      <c r="W1458" s="22">
        <v>0.89640903386487969</v>
      </c>
    </row>
    <row r="1459" spans="1:23" x14ac:dyDescent="0.35">
      <c r="A1459" s="11">
        <v>0.11</v>
      </c>
      <c r="B1459" s="24">
        <v>0.54</v>
      </c>
      <c r="E1459" s="22">
        <v>0.22</v>
      </c>
      <c r="G1459" s="11">
        <v>2.8</v>
      </c>
      <c r="H1459" s="22">
        <v>0.22</v>
      </c>
      <c r="I1459" s="80"/>
      <c r="J1459" s="11">
        <v>1.72</v>
      </c>
      <c r="K1459" s="22">
        <v>1.4</v>
      </c>
      <c r="L1459" s="81"/>
      <c r="M1459" s="22">
        <v>1.0507667973779815</v>
      </c>
      <c r="N1459" s="22">
        <v>0.9365180574200781</v>
      </c>
      <c r="P1459" s="22"/>
      <c r="Q1459" s="22">
        <v>0.78259036731471998</v>
      </c>
      <c r="S1459" s="22">
        <v>0.81275655453651652</v>
      </c>
      <c r="T1459" s="22">
        <v>0.85510459144623485</v>
      </c>
      <c r="V1459" s="22">
        <v>1.2267188006320777</v>
      </c>
      <c r="W1459" s="22">
        <v>0.83680994674845799</v>
      </c>
    </row>
    <row r="1460" spans="1:23" x14ac:dyDescent="0.35">
      <c r="A1460" s="11">
        <v>0.22</v>
      </c>
      <c r="B1460" s="24">
        <v>0.43</v>
      </c>
      <c r="E1460" s="22">
        <v>0.22</v>
      </c>
      <c r="G1460" s="11">
        <v>0.11</v>
      </c>
      <c r="H1460" s="22">
        <v>0.43</v>
      </c>
      <c r="I1460" s="80"/>
      <c r="J1460" s="11">
        <v>0.22</v>
      </c>
      <c r="K1460" s="22">
        <v>0.11</v>
      </c>
      <c r="L1460" s="81"/>
      <c r="M1460" s="22">
        <v>0.86177996331719353</v>
      </c>
      <c r="N1460" s="22">
        <v>0.92330651701402378</v>
      </c>
      <c r="P1460" s="22"/>
      <c r="Q1460" s="22">
        <v>0.99860090335822183</v>
      </c>
      <c r="S1460" s="22">
        <v>0.81438532518689033</v>
      </c>
      <c r="T1460" s="22">
        <v>1.0536110144605393</v>
      </c>
      <c r="V1460" s="22">
        <v>1.3127341425434993</v>
      </c>
      <c r="W1460" s="22">
        <v>0.77527267793719323</v>
      </c>
    </row>
    <row r="1461" spans="1:23" x14ac:dyDescent="0.35">
      <c r="A1461" s="11">
        <v>0.22</v>
      </c>
      <c r="B1461" s="24">
        <v>0.22</v>
      </c>
      <c r="E1461" s="22">
        <v>0.64500000000000002</v>
      </c>
      <c r="G1461" s="11">
        <v>0.43</v>
      </c>
      <c r="H1461" s="22">
        <v>0.75</v>
      </c>
      <c r="I1461" s="80"/>
      <c r="J1461" s="11">
        <v>0.75</v>
      </c>
      <c r="K1461" s="22">
        <v>0.75</v>
      </c>
      <c r="L1461" s="81"/>
      <c r="M1461" s="22">
        <v>1.204526485569839</v>
      </c>
      <c r="N1461" s="22">
        <v>0.76566881898723915</v>
      </c>
      <c r="P1461" s="22"/>
      <c r="Q1461" s="22">
        <v>1.2927352499374569</v>
      </c>
      <c r="S1461" s="22">
        <v>0.93654312396492378</v>
      </c>
      <c r="T1461" s="22">
        <v>1.0092270142378539</v>
      </c>
      <c r="V1461" s="22">
        <v>1.4645112138813858</v>
      </c>
      <c r="W1461" s="22">
        <v>0.89301721589890448</v>
      </c>
    </row>
    <row r="1462" spans="1:23" x14ac:dyDescent="0.35">
      <c r="A1462" s="11">
        <v>5.27</v>
      </c>
      <c r="B1462" s="24">
        <v>0.11</v>
      </c>
      <c r="E1462" s="22">
        <v>0.75249999999999995</v>
      </c>
      <c r="G1462" s="11">
        <v>0.86</v>
      </c>
      <c r="H1462" s="22">
        <v>0.65</v>
      </c>
      <c r="I1462" s="80"/>
      <c r="J1462" s="11">
        <v>0.22</v>
      </c>
      <c r="K1462" s="22">
        <v>1.18</v>
      </c>
      <c r="L1462" s="81"/>
      <c r="M1462" s="22">
        <v>0.86177996331719353</v>
      </c>
      <c r="N1462" s="22">
        <v>0.82391970168666062</v>
      </c>
      <c r="P1462" s="22"/>
      <c r="Q1462" s="22">
        <v>0.94459826934734636</v>
      </c>
      <c r="S1462" s="22">
        <v>0.9239201514245271</v>
      </c>
      <c r="T1462" s="22">
        <v>0.93654312396492378</v>
      </c>
      <c r="V1462" s="22">
        <v>0.85015163517102821</v>
      </c>
      <c r="W1462" s="22">
        <v>0.90513085149167316</v>
      </c>
    </row>
    <row r="1463" spans="1:23" x14ac:dyDescent="0.35">
      <c r="A1463" s="11">
        <v>1.08</v>
      </c>
      <c r="B1463" s="24">
        <v>0.22</v>
      </c>
      <c r="E1463" s="22">
        <v>0.22</v>
      </c>
      <c r="G1463" s="11">
        <v>0.22</v>
      </c>
      <c r="H1463" s="22">
        <v>0.22</v>
      </c>
      <c r="I1463" s="80"/>
      <c r="J1463" s="11">
        <v>0.32</v>
      </c>
      <c r="K1463" s="22">
        <v>0.32</v>
      </c>
      <c r="L1463" s="81"/>
      <c r="M1463" s="22">
        <v>1.2447428838579746</v>
      </c>
      <c r="N1463" s="22">
        <v>0.88277110894999333</v>
      </c>
      <c r="P1463" s="22"/>
      <c r="Q1463" s="22">
        <v>0.78259036731471998</v>
      </c>
      <c r="S1463" s="22">
        <v>1.0485211061781212</v>
      </c>
      <c r="T1463" s="22">
        <v>1.4455339522067303</v>
      </c>
      <c r="V1463" s="22">
        <v>0.69187340427006916</v>
      </c>
      <c r="W1463" s="22">
        <v>0.85594949098503237</v>
      </c>
    </row>
    <row r="1464" spans="1:23" x14ac:dyDescent="0.35">
      <c r="A1464" s="11">
        <v>2.58</v>
      </c>
      <c r="B1464" s="24">
        <v>0.54</v>
      </c>
      <c r="E1464" s="22">
        <v>0.43</v>
      </c>
      <c r="G1464" s="11">
        <v>0.11</v>
      </c>
      <c r="H1464" s="22">
        <v>0.11</v>
      </c>
      <c r="I1464" s="80"/>
      <c r="J1464" s="11">
        <v>0.65</v>
      </c>
      <c r="K1464" s="22">
        <v>0.32</v>
      </c>
      <c r="L1464" s="81"/>
      <c r="M1464" s="22">
        <v>0.9524936436663719</v>
      </c>
      <c r="N1464" s="22">
        <v>0.69360587131785201</v>
      </c>
      <c r="P1464" s="22"/>
      <c r="Q1464" s="22">
        <v>1.0706044153727223</v>
      </c>
      <c r="S1464" s="22">
        <v>0.93654312396492378</v>
      </c>
      <c r="T1464" s="22">
        <v>0.83474495831656259</v>
      </c>
      <c r="V1464" s="22">
        <v>1.1709588551488015</v>
      </c>
      <c r="W1464" s="22">
        <v>0.79949994912273059</v>
      </c>
    </row>
    <row r="1465" spans="1:23" x14ac:dyDescent="0.35">
      <c r="A1465" s="11">
        <v>2.04</v>
      </c>
      <c r="B1465" s="24">
        <v>0.32</v>
      </c>
      <c r="E1465" s="22">
        <v>0.43</v>
      </c>
      <c r="G1465" s="11">
        <v>0.11</v>
      </c>
      <c r="H1465" s="22">
        <v>1.18</v>
      </c>
      <c r="I1465" s="80"/>
      <c r="J1465" s="11">
        <v>1.61</v>
      </c>
      <c r="K1465" s="22">
        <v>2.4700000000000002</v>
      </c>
      <c r="L1465" s="81"/>
      <c r="M1465" s="22">
        <v>0.96761259039123493</v>
      </c>
      <c r="N1465" s="22">
        <v>0.82572127537839524</v>
      </c>
      <c r="P1465" s="22"/>
      <c r="Q1465" s="22">
        <v>0.58854090243564083</v>
      </c>
      <c r="S1465" s="22">
        <v>1.8120073485408308</v>
      </c>
      <c r="T1465" s="22">
        <v>0.8606016923912464</v>
      </c>
      <c r="V1465" s="22">
        <v>1.3469902525489201</v>
      </c>
      <c r="W1465" s="22">
        <v>1.2377712848691003</v>
      </c>
    </row>
    <row r="1466" spans="1:23" x14ac:dyDescent="0.35">
      <c r="A1466" s="11">
        <v>1.08</v>
      </c>
      <c r="B1466" s="24">
        <v>3.01</v>
      </c>
      <c r="E1466" s="22">
        <v>0.97</v>
      </c>
      <c r="G1466" s="11">
        <v>0.11</v>
      </c>
      <c r="H1466" s="22">
        <v>0.22</v>
      </c>
      <c r="I1466" s="80"/>
      <c r="J1466" s="11">
        <v>0.43</v>
      </c>
      <c r="K1466" s="22">
        <v>0.11</v>
      </c>
      <c r="L1466" s="81"/>
      <c r="M1466" s="22">
        <v>1.2548725781636327</v>
      </c>
      <c r="N1466" s="22">
        <v>0.68309669144939966</v>
      </c>
      <c r="P1466" s="22"/>
      <c r="Q1466" s="22">
        <v>0.77070978783232746</v>
      </c>
      <c r="S1466" s="22">
        <v>1.832366981670503</v>
      </c>
      <c r="T1466" s="22">
        <v>0.88564404114074324</v>
      </c>
      <c r="V1466" s="22">
        <v>1.0564384289992923</v>
      </c>
      <c r="W1466" s="22">
        <v>1.090227203349178</v>
      </c>
    </row>
    <row r="1467" spans="1:23" x14ac:dyDescent="0.35">
      <c r="A1467" s="11">
        <v>0.54</v>
      </c>
      <c r="B1467" s="24">
        <v>0.11</v>
      </c>
      <c r="E1467" s="22">
        <v>0.43</v>
      </c>
      <c r="G1467" s="11">
        <v>0.32</v>
      </c>
      <c r="H1467" s="22">
        <v>0.32</v>
      </c>
      <c r="I1467" s="80"/>
      <c r="J1467" s="11">
        <v>3.12</v>
      </c>
      <c r="K1467" s="22">
        <v>1.72</v>
      </c>
      <c r="L1467" s="81"/>
      <c r="M1467" s="22">
        <v>1.028088377290687</v>
      </c>
      <c r="N1467" s="22">
        <v>0.85574750357397322</v>
      </c>
      <c r="P1467" s="22"/>
      <c r="Q1467" s="22">
        <v>0.69258597729659421</v>
      </c>
      <c r="S1467" s="22">
        <v>1.6354893293065724</v>
      </c>
      <c r="T1467" s="22">
        <v>0.84146363724935436</v>
      </c>
      <c r="V1467" s="22">
        <v>1.2639754458204551</v>
      </c>
      <c r="W1467" s="22">
        <v>0.89180585233962772</v>
      </c>
    </row>
    <row r="1468" spans="1:23" x14ac:dyDescent="0.35">
      <c r="A1468" s="11">
        <v>0.22</v>
      </c>
      <c r="B1468" s="24">
        <v>0.11</v>
      </c>
      <c r="E1468" s="22">
        <v>0.32250000000000001</v>
      </c>
      <c r="G1468" s="11">
        <v>0.22</v>
      </c>
      <c r="H1468" s="22">
        <v>0.22</v>
      </c>
      <c r="I1468" s="80"/>
      <c r="J1468" s="11">
        <v>0.54</v>
      </c>
      <c r="K1468" s="22">
        <v>3.23</v>
      </c>
      <c r="L1468" s="81"/>
      <c r="M1468" s="22">
        <v>1.0950653112818303</v>
      </c>
      <c r="N1468" s="22">
        <v>0.86895904398002755</v>
      </c>
      <c r="P1468" s="22"/>
      <c r="Q1468" s="22">
        <v>0.78871066583595262</v>
      </c>
      <c r="S1468" s="22">
        <v>1.6185908338089445</v>
      </c>
      <c r="T1468" s="22">
        <v>1.0078018399187767</v>
      </c>
      <c r="V1468" s="22">
        <v>0.66011774025044534</v>
      </c>
      <c r="W1468" s="22">
        <v>1.4560589982507912</v>
      </c>
    </row>
    <row r="1469" spans="1:23" x14ac:dyDescent="0.35">
      <c r="A1469" s="11">
        <v>0.43</v>
      </c>
      <c r="B1469" s="24">
        <v>0.11</v>
      </c>
      <c r="E1469" s="22">
        <v>0.22</v>
      </c>
      <c r="G1469" s="11">
        <v>0.97</v>
      </c>
      <c r="H1469" s="22">
        <v>0.22</v>
      </c>
      <c r="I1469" s="80"/>
      <c r="J1469" s="11">
        <v>0.32</v>
      </c>
      <c r="K1469" s="22">
        <v>1.18</v>
      </c>
      <c r="L1469" s="81"/>
      <c r="M1469" s="22">
        <v>1.5874894061106197</v>
      </c>
      <c r="N1469" s="22">
        <v>0.67559013440050519</v>
      </c>
      <c r="P1469" s="22"/>
      <c r="Q1469" s="22">
        <v>1.1487282259084557</v>
      </c>
      <c r="S1469" s="22">
        <v>1.5947700630472279</v>
      </c>
      <c r="T1469" s="22">
        <v>1.0790605558726296</v>
      </c>
      <c r="V1469" s="22">
        <v>0.633362968202416</v>
      </c>
      <c r="W1469" s="22">
        <v>0.9228167594571155</v>
      </c>
    </row>
    <row r="1470" spans="1:23" x14ac:dyDescent="0.35">
      <c r="A1470" s="11">
        <v>0.11</v>
      </c>
      <c r="B1470" s="24">
        <v>0.22</v>
      </c>
      <c r="E1470" s="22">
        <v>0.22</v>
      </c>
      <c r="G1470" s="11">
        <v>0.22</v>
      </c>
      <c r="H1470" s="22">
        <v>0.32</v>
      </c>
      <c r="I1470" s="80"/>
      <c r="J1470" s="11">
        <v>0.11</v>
      </c>
      <c r="K1470" s="22">
        <v>0.32</v>
      </c>
      <c r="L1470" s="81"/>
      <c r="M1470" s="22">
        <v>1.126361531002297</v>
      </c>
      <c r="N1470" s="22">
        <v>0.89868500989364974</v>
      </c>
      <c r="P1470" s="22"/>
      <c r="Q1470" s="22">
        <v>1.0047212018794545</v>
      </c>
      <c r="S1470" s="22">
        <v>1.6287706503737807</v>
      </c>
      <c r="T1470" s="22">
        <v>0.87546422457590711</v>
      </c>
      <c r="V1470" s="22">
        <v>0.92516501474494239</v>
      </c>
      <c r="W1470" s="22">
        <v>0.67836359319504413</v>
      </c>
    </row>
    <row r="1471" spans="1:23" x14ac:dyDescent="0.35">
      <c r="A1471" s="11">
        <v>1.72</v>
      </c>
      <c r="B1471" s="24">
        <v>0.97</v>
      </c>
      <c r="E1471" s="22">
        <v>0.32</v>
      </c>
      <c r="G1471" s="11">
        <v>0.65</v>
      </c>
      <c r="H1471" s="22">
        <v>5.27</v>
      </c>
      <c r="I1471" s="80"/>
      <c r="J1471" s="11">
        <v>0.11</v>
      </c>
      <c r="K1471" s="22">
        <v>0.11</v>
      </c>
      <c r="L1471" s="81"/>
      <c r="M1471" s="22">
        <v>1.2170752113514751</v>
      </c>
      <c r="N1471" s="22">
        <v>0.73939586931610846</v>
      </c>
      <c r="P1471" s="22"/>
      <c r="Q1471" s="22">
        <v>1.1400878044667155</v>
      </c>
      <c r="S1471" s="22">
        <v>1.3300948323614885</v>
      </c>
      <c r="T1471" s="22">
        <v>1.149301290169999</v>
      </c>
      <c r="V1471" s="22">
        <v>0.77513825559711391</v>
      </c>
      <c r="W1471" s="22">
        <v>0.87218176267934244</v>
      </c>
    </row>
    <row r="1472" spans="1:23" x14ac:dyDescent="0.35">
      <c r="A1472" s="11">
        <v>0.43</v>
      </c>
      <c r="B1472" s="24">
        <v>0.97</v>
      </c>
      <c r="E1472" s="22">
        <v>1.4</v>
      </c>
      <c r="G1472" s="11">
        <v>0.11</v>
      </c>
      <c r="H1472" s="22">
        <v>0.22</v>
      </c>
      <c r="I1472" s="80"/>
      <c r="J1472" s="11">
        <v>4.09</v>
      </c>
      <c r="K1472" s="22">
        <v>0.86</v>
      </c>
      <c r="L1472" s="81"/>
      <c r="M1472" s="22">
        <v>1.7380741154902557</v>
      </c>
      <c r="N1472" s="22">
        <v>1.4037261681432718</v>
      </c>
      <c r="P1472" s="22"/>
      <c r="Q1472" s="22">
        <v>0.90859651334009606</v>
      </c>
      <c r="S1472" s="22">
        <v>1.1808587215209909</v>
      </c>
      <c r="T1472" s="22">
        <v>0.96708257365943218</v>
      </c>
      <c r="V1472" s="22">
        <v>1.0251828541768282</v>
      </c>
      <c r="W1472" s="22">
        <v>0.66019313980589112</v>
      </c>
    </row>
    <row r="1473" spans="1:23" x14ac:dyDescent="0.35">
      <c r="A1473" s="11">
        <v>0.43</v>
      </c>
      <c r="B1473" s="24">
        <v>0.86</v>
      </c>
      <c r="E1473" s="22">
        <v>1.18</v>
      </c>
      <c r="G1473" s="11">
        <v>0.11</v>
      </c>
      <c r="H1473" s="22">
        <v>0.11</v>
      </c>
      <c r="I1473" s="80"/>
      <c r="J1473" s="11">
        <v>0.54</v>
      </c>
      <c r="K1473" s="22">
        <v>0.22</v>
      </c>
      <c r="L1473" s="81"/>
      <c r="M1473" s="22">
        <v>1.0129694305658241</v>
      </c>
      <c r="N1473" s="22">
        <v>1.0208917586496522</v>
      </c>
      <c r="P1473" s="22"/>
      <c r="Q1473" s="22">
        <v>0.68058659201937766</v>
      </c>
      <c r="S1473" s="22">
        <v>1.7509284491518142</v>
      </c>
      <c r="T1473" s="22">
        <v>0.79402569205721807</v>
      </c>
      <c r="V1473" s="22">
        <v>0.73013022785276538</v>
      </c>
      <c r="W1473" s="22">
        <v>0.56934087286012636</v>
      </c>
    </row>
    <row r="1474" spans="1:23" x14ac:dyDescent="0.35">
      <c r="A1474" s="11">
        <v>5.27</v>
      </c>
      <c r="B1474" s="24">
        <v>0.11</v>
      </c>
      <c r="E1474" s="22">
        <v>0.22</v>
      </c>
      <c r="G1474" s="11">
        <v>0.43</v>
      </c>
      <c r="H1474" s="22">
        <v>0.22</v>
      </c>
      <c r="I1474" s="80"/>
      <c r="J1474" s="11">
        <v>0.54</v>
      </c>
      <c r="K1474" s="22">
        <v>0.86</v>
      </c>
      <c r="L1474" s="81"/>
      <c r="M1474" s="22">
        <v>1.2001419910196285</v>
      </c>
      <c r="N1474" s="22">
        <v>0.81070816128060619</v>
      </c>
      <c r="P1474" s="22"/>
      <c r="Q1474" s="22">
        <v>1.148368208348383</v>
      </c>
      <c r="S1474" s="22">
        <v>1.6694899166331252</v>
      </c>
      <c r="T1474" s="22">
        <v>0.88564404114074324</v>
      </c>
      <c r="V1474" s="22">
        <v>0.80514360742667967</v>
      </c>
      <c r="W1474" s="22">
        <v>0.73893177115888731</v>
      </c>
    </row>
    <row r="1475" spans="1:23" x14ac:dyDescent="0.35">
      <c r="A1475" s="11">
        <v>1.72</v>
      </c>
      <c r="B1475" s="24">
        <v>0.11</v>
      </c>
      <c r="E1475" s="22">
        <v>1.18</v>
      </c>
      <c r="G1475" s="11">
        <v>1.4</v>
      </c>
      <c r="H1475" s="22">
        <v>1.94</v>
      </c>
      <c r="I1475" s="80"/>
      <c r="J1475" s="11">
        <v>1.72</v>
      </c>
      <c r="K1475" s="22">
        <v>0.32</v>
      </c>
      <c r="L1475" s="81"/>
      <c r="M1475" s="22">
        <v>1.0961236375525707</v>
      </c>
      <c r="N1475" s="22">
        <v>1.0674324123527981</v>
      </c>
      <c r="P1475" s="22"/>
      <c r="Q1475" s="22">
        <v>0.92659739134372121</v>
      </c>
      <c r="S1475" s="22">
        <v>1.3453645572087427</v>
      </c>
      <c r="T1475" s="22">
        <v>0.99538246370967665</v>
      </c>
      <c r="V1475" s="22">
        <v>1.061189276372307</v>
      </c>
      <c r="W1475" s="22">
        <v>0.58944950794412221</v>
      </c>
    </row>
    <row r="1476" spans="1:23" x14ac:dyDescent="0.35">
      <c r="A1476" s="11">
        <v>0.54</v>
      </c>
      <c r="B1476" s="24">
        <v>0.43</v>
      </c>
      <c r="E1476" s="22">
        <v>1.51</v>
      </c>
      <c r="G1476" s="11">
        <v>2.2599999999999998</v>
      </c>
      <c r="H1476" s="22">
        <v>0.97</v>
      </c>
      <c r="I1476" s="80"/>
      <c r="J1476" s="11">
        <v>2.69</v>
      </c>
      <c r="K1476" s="22">
        <v>1.29</v>
      </c>
      <c r="L1476" s="81"/>
      <c r="M1476" s="22">
        <v>1.1508542246965752</v>
      </c>
      <c r="N1476" s="22">
        <v>1.1109704432363863</v>
      </c>
      <c r="P1476" s="22"/>
      <c r="Q1476" s="22">
        <v>0.68358553829478164</v>
      </c>
      <c r="S1476" s="22">
        <v>0.89684183936206285</v>
      </c>
      <c r="T1476" s="22">
        <v>0.98866378477688488</v>
      </c>
      <c r="V1476" s="22">
        <v>0.97517393446088529</v>
      </c>
      <c r="W1476" s="22">
        <v>0.84989267318864814</v>
      </c>
    </row>
    <row r="1477" spans="1:23" x14ac:dyDescent="0.35">
      <c r="A1477" s="11">
        <v>0.65</v>
      </c>
      <c r="B1477" s="24">
        <v>0.86</v>
      </c>
      <c r="E1477" s="22">
        <v>0.22</v>
      </c>
      <c r="G1477" s="11">
        <v>0.22</v>
      </c>
      <c r="H1477" s="22">
        <v>0.65</v>
      </c>
      <c r="I1477" s="80"/>
      <c r="J1477" s="11">
        <v>0.11</v>
      </c>
      <c r="K1477" s="22">
        <v>0.97</v>
      </c>
      <c r="L1477" s="81"/>
      <c r="M1477" s="22">
        <v>1.0752594910722597</v>
      </c>
      <c r="N1477" s="22">
        <v>0.7281360337427667</v>
      </c>
      <c r="P1477" s="22"/>
      <c r="Q1477" s="22">
        <v>1.3182964967026047</v>
      </c>
      <c r="S1477" s="22">
        <v>0.60060917732533159</v>
      </c>
      <c r="T1477" s="22">
        <v>1.0010831609859849</v>
      </c>
      <c r="V1477" s="22">
        <v>0.77513825559711391</v>
      </c>
      <c r="W1477" s="22">
        <v>0.77260767810678421</v>
      </c>
    </row>
    <row r="1478" spans="1:23" x14ac:dyDescent="0.35">
      <c r="A1478" s="11">
        <v>0.11</v>
      </c>
      <c r="B1478" s="24">
        <v>0.32</v>
      </c>
      <c r="E1478" s="22">
        <v>2.37</v>
      </c>
      <c r="G1478" s="11">
        <v>0.75</v>
      </c>
      <c r="H1478" s="22">
        <v>0.11</v>
      </c>
      <c r="I1478" s="80"/>
      <c r="J1478" s="11">
        <v>0.86</v>
      </c>
      <c r="K1478" s="22">
        <v>1.61</v>
      </c>
      <c r="L1478" s="81"/>
      <c r="M1478" s="22">
        <v>1.8142736069835654</v>
      </c>
      <c r="N1478" s="22">
        <v>0.52545899342261515</v>
      </c>
      <c r="P1478" s="22"/>
      <c r="Q1478" s="22">
        <v>0.96259914735097152</v>
      </c>
      <c r="S1478" s="22">
        <v>0.64560396654190733</v>
      </c>
      <c r="T1478" s="22">
        <v>0.91618349083525152</v>
      </c>
      <c r="V1478" s="22">
        <v>0.73463103062720025</v>
      </c>
      <c r="W1478" s="22">
        <v>1.1612131079228023</v>
      </c>
    </row>
    <row r="1479" spans="1:23" x14ac:dyDescent="0.35">
      <c r="A1479" s="11">
        <v>0.11</v>
      </c>
      <c r="B1479" s="24">
        <v>0.11</v>
      </c>
      <c r="E1479" s="22">
        <v>1.83</v>
      </c>
      <c r="G1479" s="11">
        <v>0.11</v>
      </c>
      <c r="H1479" s="22">
        <v>0.97</v>
      </c>
      <c r="I1479" s="80"/>
      <c r="J1479" s="11">
        <v>0.65</v>
      </c>
      <c r="K1479" s="22">
        <v>1.18</v>
      </c>
      <c r="L1479" s="81"/>
      <c r="M1479" s="22">
        <v>1.0401835346705774</v>
      </c>
      <c r="N1479" s="22">
        <v>0.85574750357397322</v>
      </c>
      <c r="P1479" s="22"/>
      <c r="Q1479" s="22">
        <v>1.0706044153727223</v>
      </c>
      <c r="S1479" s="22">
        <v>0.69222752640885676</v>
      </c>
      <c r="T1479" s="22">
        <v>0.97054371129147654</v>
      </c>
      <c r="V1479" s="22">
        <v>0.94591871642705871</v>
      </c>
      <c r="W1479" s="22">
        <v>0.82590767471496629</v>
      </c>
    </row>
    <row r="1480" spans="1:23" x14ac:dyDescent="0.35">
      <c r="A1480" s="11">
        <v>0.43</v>
      </c>
      <c r="B1480" s="24">
        <v>0.75</v>
      </c>
      <c r="E1480" s="22">
        <v>0.22</v>
      </c>
      <c r="G1480" s="11">
        <v>0.22</v>
      </c>
      <c r="H1480" s="22">
        <v>0.75</v>
      </c>
      <c r="I1480" s="80"/>
      <c r="J1480" s="11">
        <v>0.43</v>
      </c>
      <c r="K1480" s="22">
        <v>1.29</v>
      </c>
      <c r="L1480" s="81"/>
      <c r="M1480" s="22">
        <v>1.1565994244520228</v>
      </c>
      <c r="N1480" s="22">
        <v>0.75711134395149948</v>
      </c>
      <c r="P1480" s="22"/>
      <c r="Q1480" s="22">
        <v>0.8049114560392151</v>
      </c>
      <c r="S1480" s="22">
        <v>0.54971009450115094</v>
      </c>
      <c r="T1480" s="22">
        <v>1.1576487397531645</v>
      </c>
      <c r="V1480" s="22">
        <v>0.68137153112972115</v>
      </c>
      <c r="W1480" s="22">
        <v>0.86806312657780105</v>
      </c>
    </row>
    <row r="1481" spans="1:23" x14ac:dyDescent="0.35">
      <c r="A1481" s="11">
        <v>0.65</v>
      </c>
      <c r="B1481" s="24">
        <v>0.11</v>
      </c>
      <c r="E1481" s="22">
        <v>0.22</v>
      </c>
      <c r="G1481" s="11">
        <v>1.4</v>
      </c>
      <c r="H1481" s="22">
        <v>1.72</v>
      </c>
      <c r="I1481" s="80"/>
      <c r="J1481" s="11">
        <v>0.11</v>
      </c>
      <c r="K1481" s="22">
        <v>1.61</v>
      </c>
      <c r="L1481" s="81"/>
      <c r="M1481" s="22">
        <v>1.0953676902163278</v>
      </c>
      <c r="N1481" s="22">
        <v>0.96083930225849623</v>
      </c>
      <c r="P1481" s="22"/>
      <c r="Q1481" s="22">
        <v>0.96121307974469239</v>
      </c>
      <c r="S1481" s="22">
        <v>0.72521013207892571</v>
      </c>
      <c r="T1481" s="22">
        <v>1.2075298409208617</v>
      </c>
      <c r="V1481" s="22">
        <v>0.85015163517102821</v>
      </c>
      <c r="W1481" s="22">
        <v>1.0708453864007483</v>
      </c>
    </row>
    <row r="1482" spans="1:23" x14ac:dyDescent="0.35">
      <c r="A1482" s="11">
        <v>1.18</v>
      </c>
      <c r="B1482" s="24">
        <v>1.72</v>
      </c>
      <c r="E1482" s="22">
        <v>0.22</v>
      </c>
      <c r="G1482" s="11">
        <v>3.23</v>
      </c>
      <c r="H1482" s="22">
        <v>0.22</v>
      </c>
      <c r="I1482" s="80"/>
      <c r="J1482" s="11">
        <v>0.43</v>
      </c>
      <c r="K1482" s="22">
        <v>0.43</v>
      </c>
      <c r="L1482" s="81"/>
      <c r="M1482" s="22">
        <v>1.3892800145476651</v>
      </c>
      <c r="N1482" s="22">
        <v>1.2580989613947184</v>
      </c>
      <c r="P1482" s="22"/>
      <c r="Q1482" s="22">
        <v>1.082484994855115</v>
      </c>
      <c r="S1482" s="22">
        <v>0.7451625725460046</v>
      </c>
      <c r="T1482" s="22">
        <v>1.3640954196880413</v>
      </c>
      <c r="V1482" s="22">
        <v>1.2127163031116137</v>
      </c>
      <c r="W1482" s="22">
        <v>0.79344313132634625</v>
      </c>
    </row>
    <row r="1483" spans="1:23" x14ac:dyDescent="0.35">
      <c r="A1483" s="11">
        <v>0.32</v>
      </c>
      <c r="B1483" s="24">
        <v>0.22</v>
      </c>
      <c r="E1483" s="22">
        <v>0.32</v>
      </c>
      <c r="G1483" s="11">
        <v>2.15</v>
      </c>
      <c r="H1483" s="22">
        <v>2.04</v>
      </c>
      <c r="I1483" s="80"/>
      <c r="J1483" s="11">
        <v>0.11</v>
      </c>
      <c r="K1483" s="22">
        <v>0.22</v>
      </c>
      <c r="L1483" s="81"/>
      <c r="M1483" s="22">
        <v>1.1871396968362462</v>
      </c>
      <c r="N1483" s="22">
        <v>1.4112327251921664</v>
      </c>
      <c r="P1483" s="22"/>
      <c r="Q1483" s="22">
        <v>1.272934284133469</v>
      </c>
      <c r="S1483" s="22">
        <v>0.8612124813851364</v>
      </c>
      <c r="T1483" s="22">
        <v>1.2698303182976587</v>
      </c>
      <c r="V1483" s="22">
        <v>0.97517393446088529</v>
      </c>
      <c r="W1483" s="22">
        <v>0.87218176267934244</v>
      </c>
    </row>
    <row r="1484" spans="1:23" x14ac:dyDescent="0.35">
      <c r="A1484" s="11">
        <v>0.11</v>
      </c>
      <c r="B1484" s="24">
        <v>0.65</v>
      </c>
      <c r="E1484" s="22">
        <v>0.43</v>
      </c>
      <c r="G1484" s="11">
        <v>0.43</v>
      </c>
      <c r="H1484" s="22">
        <v>0.43</v>
      </c>
      <c r="I1484" s="80"/>
      <c r="J1484" s="11">
        <v>0.43</v>
      </c>
      <c r="K1484" s="22">
        <v>2.15</v>
      </c>
      <c r="L1484" s="81"/>
      <c r="M1484" s="22">
        <v>0.98273153711609795</v>
      </c>
      <c r="N1484" s="22">
        <v>1.1585620149263776</v>
      </c>
      <c r="P1484" s="22"/>
      <c r="Q1484" s="22">
        <v>0.78259036731471998</v>
      </c>
      <c r="S1484" s="22">
        <v>0.6718678932791845</v>
      </c>
      <c r="T1484" s="22">
        <v>0.79911560033963613</v>
      </c>
      <c r="V1484" s="22">
        <v>0.72512933588117112</v>
      </c>
      <c r="W1484" s="22">
        <v>0.86249085420512761</v>
      </c>
    </row>
    <row r="1485" spans="1:23" x14ac:dyDescent="0.35">
      <c r="A1485" s="11">
        <v>0.43</v>
      </c>
      <c r="B1485" s="24">
        <v>1.29</v>
      </c>
      <c r="E1485" s="22">
        <v>1.94</v>
      </c>
      <c r="G1485" s="11">
        <v>1.29</v>
      </c>
      <c r="H1485" s="22">
        <v>0.43</v>
      </c>
      <c r="I1485" s="80"/>
      <c r="J1485" s="11">
        <v>2.69</v>
      </c>
      <c r="K1485" s="22">
        <v>0.11</v>
      </c>
      <c r="L1485" s="81"/>
      <c r="M1485" s="22">
        <v>1.0129694305658241</v>
      </c>
      <c r="N1485" s="22">
        <v>0.96579362991076656</v>
      </c>
      <c r="P1485" s="22"/>
      <c r="Q1485" s="22">
        <v>0.83659300132559544</v>
      </c>
      <c r="S1485" s="22">
        <v>0.67858657221197627</v>
      </c>
      <c r="T1485" s="22">
        <v>0.74312660923303742</v>
      </c>
      <c r="V1485" s="22">
        <v>0.88115716539491273</v>
      </c>
      <c r="W1485" s="22">
        <v>0.87218176267934244</v>
      </c>
    </row>
    <row r="1486" spans="1:23" x14ac:dyDescent="0.35">
      <c r="A1486" s="11">
        <v>0.11</v>
      </c>
      <c r="B1486" s="24">
        <v>0.22</v>
      </c>
      <c r="E1486" s="22">
        <v>4.1900000000000004</v>
      </c>
      <c r="G1486" s="11">
        <v>2.15</v>
      </c>
      <c r="H1486" s="22">
        <v>0.11</v>
      </c>
      <c r="I1486" s="80"/>
      <c r="J1486" s="11">
        <v>0.86</v>
      </c>
      <c r="K1486" s="22">
        <v>0.11</v>
      </c>
      <c r="L1486" s="81"/>
      <c r="M1486" s="22">
        <v>1.8898683406078807</v>
      </c>
      <c r="N1486" s="22">
        <v>0.82572127537839524</v>
      </c>
      <c r="P1486" s="22"/>
      <c r="Q1486" s="22">
        <v>1.2326123174053487</v>
      </c>
      <c r="S1486" s="22">
        <v>1.0088198215752604</v>
      </c>
      <c r="T1486" s="22">
        <v>0.69222752640885676</v>
      </c>
      <c r="V1486" s="22">
        <v>0.92516501474494239</v>
      </c>
      <c r="W1486" s="22">
        <v>0.77527267793719323</v>
      </c>
    </row>
    <row r="1487" spans="1:23" x14ac:dyDescent="0.35">
      <c r="A1487" s="11">
        <v>0.22</v>
      </c>
      <c r="B1487" s="24">
        <v>1.51</v>
      </c>
      <c r="E1487" s="22">
        <v>0.22</v>
      </c>
      <c r="G1487" s="11">
        <v>1.08</v>
      </c>
      <c r="H1487" s="22">
        <v>0.11</v>
      </c>
      <c r="I1487" s="80"/>
      <c r="J1487" s="11">
        <v>0.11</v>
      </c>
      <c r="K1487" s="22">
        <v>0.22</v>
      </c>
      <c r="L1487" s="81"/>
      <c r="M1487" s="22">
        <v>1.1792778445393175</v>
      </c>
      <c r="N1487" s="22">
        <v>0.69810980554718871</v>
      </c>
      <c r="P1487" s="22"/>
      <c r="Q1487" s="22">
        <v>0.90859651334009606</v>
      </c>
      <c r="S1487" s="22">
        <v>0.73498275598116847</v>
      </c>
      <c r="T1487" s="22">
        <v>1.1604990883913187</v>
      </c>
      <c r="V1487" s="22">
        <v>0.85015163517102821</v>
      </c>
      <c r="W1487" s="22">
        <v>0.56934087286012636</v>
      </c>
    </row>
    <row r="1488" spans="1:23" x14ac:dyDescent="0.35">
      <c r="A1488" s="11">
        <v>0.11</v>
      </c>
      <c r="B1488" s="24">
        <v>0.43</v>
      </c>
      <c r="E1488" s="22">
        <v>0.32250000000000001</v>
      </c>
      <c r="G1488" s="11">
        <v>0.65</v>
      </c>
      <c r="H1488" s="22">
        <v>0.22</v>
      </c>
      <c r="I1488" s="80"/>
      <c r="J1488" s="11">
        <v>0.65</v>
      </c>
      <c r="K1488" s="22">
        <v>0.43</v>
      </c>
      <c r="L1488" s="81"/>
      <c r="M1488" s="22">
        <v>0.83154206986746748</v>
      </c>
      <c r="N1488" s="22">
        <v>0.87076061767176227</v>
      </c>
      <c r="P1488" s="22"/>
      <c r="Q1488" s="22">
        <v>0.68358553829478164</v>
      </c>
      <c r="S1488" s="22">
        <v>0.77020492129550144</v>
      </c>
      <c r="T1488" s="22">
        <v>1.0179816564836128</v>
      </c>
      <c r="V1488" s="22">
        <v>1.0459365558589444</v>
      </c>
      <c r="W1488" s="22">
        <v>0.7207613177697344</v>
      </c>
    </row>
    <row r="1489" spans="1:23" x14ac:dyDescent="0.35">
      <c r="A1489" s="11">
        <v>0.22</v>
      </c>
      <c r="B1489" s="24">
        <v>1.61</v>
      </c>
      <c r="E1489" s="22">
        <v>0.54</v>
      </c>
      <c r="G1489" s="11">
        <v>0.22</v>
      </c>
      <c r="H1489" s="22">
        <v>0.22</v>
      </c>
      <c r="I1489" s="80"/>
      <c r="J1489" s="11">
        <v>3.66</v>
      </c>
      <c r="K1489" s="22">
        <v>3.23</v>
      </c>
      <c r="L1489" s="81"/>
      <c r="M1489" s="22">
        <v>1.4373582651327297</v>
      </c>
      <c r="N1489" s="22">
        <v>0.90979471432601366</v>
      </c>
      <c r="P1489" s="22"/>
      <c r="Q1489" s="22">
        <v>1.4479028183287055</v>
      </c>
      <c r="S1489" s="22">
        <v>0.86528440801107098</v>
      </c>
      <c r="T1489" s="22">
        <v>0.71258715953852902</v>
      </c>
      <c r="V1489" s="22">
        <v>1.4200032753341967</v>
      </c>
      <c r="W1489" s="22">
        <v>1.322809006730336</v>
      </c>
    </row>
    <row r="1490" spans="1:23" x14ac:dyDescent="0.35">
      <c r="A1490" s="11">
        <v>0.32</v>
      </c>
      <c r="B1490" s="24">
        <v>0.54</v>
      </c>
      <c r="E1490" s="22">
        <v>0.32</v>
      </c>
      <c r="G1490" s="11">
        <v>0.11</v>
      </c>
      <c r="H1490" s="22">
        <v>0.65</v>
      </c>
      <c r="I1490" s="80"/>
      <c r="J1490" s="11">
        <v>0.22</v>
      </c>
      <c r="K1490" s="22">
        <v>1.94</v>
      </c>
      <c r="L1490" s="81"/>
      <c r="M1490" s="22">
        <v>1.1671826871594271</v>
      </c>
      <c r="N1490" s="22">
        <v>1.0004739234766593</v>
      </c>
      <c r="P1490" s="22"/>
      <c r="Q1490" s="22">
        <v>0.5604595327499855</v>
      </c>
      <c r="S1490" s="22">
        <v>0.5700697276308232</v>
      </c>
      <c r="T1490" s="22">
        <v>0.84492477488139872</v>
      </c>
      <c r="V1490" s="22">
        <v>1.075191773892771</v>
      </c>
      <c r="W1490" s="22">
        <v>1.0364426613172852</v>
      </c>
    </row>
    <row r="1491" spans="1:23" x14ac:dyDescent="0.35">
      <c r="A1491" s="11">
        <v>0.22</v>
      </c>
      <c r="B1491" s="24">
        <v>0.11</v>
      </c>
      <c r="E1491" s="22">
        <v>0.32</v>
      </c>
      <c r="G1491" s="11">
        <v>0.11</v>
      </c>
      <c r="H1491" s="22">
        <v>0.43</v>
      </c>
      <c r="I1491" s="80"/>
      <c r="J1491" s="11">
        <v>2.15</v>
      </c>
      <c r="K1491" s="22">
        <v>5.38</v>
      </c>
      <c r="L1491" s="81"/>
      <c r="M1491" s="22">
        <v>1.0129694305658241</v>
      </c>
      <c r="N1491" s="22">
        <v>0.81821471832950066</v>
      </c>
      <c r="P1491" s="22"/>
      <c r="Q1491" s="22">
        <v>1.1786096833944733</v>
      </c>
      <c r="S1491" s="22">
        <v>0.54971009450115094</v>
      </c>
      <c r="T1491" s="22">
        <v>1.0637908310253754</v>
      </c>
      <c r="V1491" s="22">
        <v>1.130201585580308</v>
      </c>
      <c r="W1491" s="22">
        <v>1.1154235653821367</v>
      </c>
    </row>
    <row r="1492" spans="1:23" x14ac:dyDescent="0.35">
      <c r="A1492" s="11">
        <v>0.11</v>
      </c>
      <c r="B1492" s="24">
        <v>1.61</v>
      </c>
      <c r="E1492" s="22">
        <v>1.83</v>
      </c>
      <c r="G1492" s="11">
        <v>3.44</v>
      </c>
      <c r="H1492" s="22">
        <v>0.22</v>
      </c>
      <c r="I1492" s="80"/>
      <c r="J1492" s="11">
        <v>0.65</v>
      </c>
      <c r="K1492" s="22">
        <v>0.54</v>
      </c>
      <c r="L1492" s="81"/>
      <c r="M1492" s="22">
        <v>1.2058871907750766</v>
      </c>
      <c r="N1492" s="22">
        <v>0.73864521361121904</v>
      </c>
      <c r="P1492" s="22"/>
      <c r="Q1492" s="22">
        <v>1.1336074883854104</v>
      </c>
      <c r="S1492" s="22">
        <v>1.0931087027321034</v>
      </c>
      <c r="T1492" s="22">
        <v>1.0383412896132851</v>
      </c>
      <c r="V1492" s="22">
        <v>0.78338972735024448</v>
      </c>
      <c r="W1492" s="22">
        <v>0.7316635898032261</v>
      </c>
    </row>
    <row r="1493" spans="1:23" x14ac:dyDescent="0.35">
      <c r="A1493" s="11">
        <v>0.11</v>
      </c>
      <c r="B1493" s="24">
        <v>0.11</v>
      </c>
      <c r="E1493" s="22">
        <v>0.32</v>
      </c>
      <c r="G1493" s="11">
        <v>1.18</v>
      </c>
      <c r="H1493" s="22">
        <v>4.5199999999999996</v>
      </c>
      <c r="I1493" s="80"/>
      <c r="J1493" s="11">
        <v>0.32</v>
      </c>
      <c r="K1493" s="22">
        <v>0.32</v>
      </c>
      <c r="L1493" s="81"/>
      <c r="M1493" s="22">
        <v>1.2786093245216676</v>
      </c>
      <c r="N1493" s="22">
        <v>0.67559013440050519</v>
      </c>
      <c r="P1493" s="22"/>
      <c r="Q1493" s="22">
        <v>0.63246304476448612</v>
      </c>
      <c r="S1493" s="22">
        <v>0.95507039011292549</v>
      </c>
      <c r="T1493" s="22">
        <v>1.4019643373092316</v>
      </c>
      <c r="V1493" s="22">
        <v>1.0084298660719873</v>
      </c>
      <c r="W1493" s="22">
        <v>0.62990905082396953</v>
      </c>
    </row>
    <row r="1494" spans="1:23" x14ac:dyDescent="0.35">
      <c r="A1494" s="11">
        <v>1.08</v>
      </c>
      <c r="B1494" s="24">
        <v>1.08</v>
      </c>
      <c r="E1494" s="22">
        <v>0.22</v>
      </c>
      <c r="G1494" s="11">
        <v>3.33</v>
      </c>
      <c r="H1494" s="22">
        <v>0.86</v>
      </c>
      <c r="I1494" s="80"/>
      <c r="J1494" s="11">
        <v>0.11</v>
      </c>
      <c r="K1494" s="22">
        <v>1.61</v>
      </c>
      <c r="L1494" s="81"/>
      <c r="M1494" s="22">
        <v>1.6750281076475768</v>
      </c>
      <c r="N1494" s="22">
        <v>0.84673963511529982</v>
      </c>
      <c r="P1494" s="22"/>
      <c r="Q1494" s="22">
        <v>0.66558466029115648</v>
      </c>
      <c r="S1494" s="22">
        <v>0.99884360134172101</v>
      </c>
      <c r="T1494" s="22">
        <v>1.1425826112372071</v>
      </c>
      <c r="V1494" s="22">
        <v>0.80014271545508531</v>
      </c>
      <c r="W1494" s="22">
        <v>0.92063630505041705</v>
      </c>
    </row>
    <row r="1495" spans="1:23" x14ac:dyDescent="0.35">
      <c r="A1495" s="11">
        <v>4.62</v>
      </c>
      <c r="B1495" s="24">
        <v>0.43</v>
      </c>
      <c r="E1495" s="22">
        <v>0.32</v>
      </c>
      <c r="G1495" s="11">
        <v>0.65</v>
      </c>
      <c r="H1495" s="22">
        <v>0.22</v>
      </c>
      <c r="I1495" s="80"/>
      <c r="J1495" s="11">
        <v>1.08</v>
      </c>
      <c r="K1495" s="22">
        <v>4.7300000000000004</v>
      </c>
      <c r="L1495" s="81"/>
      <c r="M1495" s="22">
        <v>1.0432073240155502</v>
      </c>
      <c r="N1495" s="22">
        <v>1.2385819130675928</v>
      </c>
      <c r="P1495" s="22"/>
      <c r="Q1495" s="22">
        <v>1.0166017813618469</v>
      </c>
      <c r="S1495" s="22">
        <v>0.88564404114074324</v>
      </c>
      <c r="T1495" s="22">
        <v>0.96708257365943218</v>
      </c>
      <c r="V1495" s="22">
        <v>0.92516501474494239</v>
      </c>
      <c r="W1495" s="22">
        <v>1.2268690128356083</v>
      </c>
    </row>
    <row r="1496" spans="1:23" x14ac:dyDescent="0.35">
      <c r="A1496" s="11">
        <v>1.29</v>
      </c>
      <c r="B1496" s="24">
        <v>0.22</v>
      </c>
      <c r="E1496" s="22">
        <v>0.22</v>
      </c>
      <c r="G1496" s="11">
        <v>0.75</v>
      </c>
      <c r="H1496" s="22">
        <v>2.69</v>
      </c>
      <c r="I1496" s="80"/>
      <c r="J1496" s="11">
        <v>0.65</v>
      </c>
      <c r="K1496" s="22">
        <v>2.15</v>
      </c>
      <c r="L1496" s="81"/>
      <c r="M1496" s="22">
        <v>1.2631879988623074</v>
      </c>
      <c r="N1496" s="22">
        <v>1.2589997482405859</v>
      </c>
      <c r="P1496" s="22"/>
      <c r="Q1496" s="22">
        <v>0.65046392276811127</v>
      </c>
      <c r="S1496" s="22">
        <v>0.61954363613592678</v>
      </c>
      <c r="T1496" s="22">
        <v>1.0049514912806226</v>
      </c>
      <c r="V1496" s="22">
        <v>0.95842094635604436</v>
      </c>
      <c r="W1496" s="22">
        <v>1.1871362880913272</v>
      </c>
    </row>
    <row r="1497" spans="1:23" x14ac:dyDescent="0.35">
      <c r="A1497" s="11">
        <v>0.32</v>
      </c>
      <c r="B1497" s="24">
        <v>0.75</v>
      </c>
      <c r="E1497" s="22">
        <v>0.22</v>
      </c>
      <c r="G1497" s="11">
        <v>0.86</v>
      </c>
      <c r="H1497" s="22">
        <v>0.11</v>
      </c>
      <c r="I1497" s="80"/>
      <c r="J1497" s="11">
        <v>0.11</v>
      </c>
      <c r="K1497" s="22">
        <v>0.65</v>
      </c>
      <c r="L1497" s="81"/>
      <c r="M1497" s="22">
        <v>1.6068416579184444</v>
      </c>
      <c r="N1497" s="22">
        <v>1.0359048727474414</v>
      </c>
      <c r="P1497" s="22"/>
      <c r="Q1497" s="22">
        <v>1.1786096833944733</v>
      </c>
      <c r="S1497" s="22">
        <v>0.64906510417395158</v>
      </c>
      <c r="T1497" s="22">
        <v>0.69222752640885676</v>
      </c>
      <c r="V1497" s="22">
        <v>0.82514717531305681</v>
      </c>
      <c r="W1497" s="22">
        <v>0.62990905082396953</v>
      </c>
    </row>
    <row r="1498" spans="1:23" x14ac:dyDescent="0.35">
      <c r="A1498" s="11">
        <v>1.08</v>
      </c>
      <c r="B1498" s="24">
        <v>0.11</v>
      </c>
      <c r="E1498" s="22">
        <v>3.66</v>
      </c>
      <c r="G1498" s="11">
        <v>0.97</v>
      </c>
      <c r="H1498" s="22">
        <v>0.22</v>
      </c>
      <c r="I1498" s="80"/>
      <c r="J1498" s="11">
        <v>0.22</v>
      </c>
      <c r="K1498" s="22">
        <v>0.11</v>
      </c>
      <c r="L1498" s="81"/>
      <c r="M1498" s="22">
        <v>1.1691481502336594</v>
      </c>
      <c r="N1498" s="22">
        <v>0.82076694772612491</v>
      </c>
      <c r="P1498" s="22"/>
      <c r="Q1498" s="22">
        <v>0.60870188579970108</v>
      </c>
      <c r="S1498" s="22">
        <v>1.1830982811652548</v>
      </c>
      <c r="T1498" s="22">
        <v>0.83474495831656259</v>
      </c>
      <c r="V1498" s="22">
        <v>1.0251828541768282</v>
      </c>
      <c r="W1498" s="22">
        <v>0.58145450845289492</v>
      </c>
    </row>
    <row r="1499" spans="1:23" x14ac:dyDescent="0.35">
      <c r="A1499" s="11">
        <v>0.43</v>
      </c>
      <c r="B1499" s="24">
        <v>0.22</v>
      </c>
      <c r="E1499" s="22">
        <v>0.75249999999999995</v>
      </c>
      <c r="G1499" s="11">
        <v>2.15</v>
      </c>
      <c r="H1499" s="22">
        <v>3.44</v>
      </c>
      <c r="I1499" s="80"/>
      <c r="J1499" s="11">
        <v>0.11</v>
      </c>
      <c r="K1499" s="22">
        <v>7.1</v>
      </c>
      <c r="L1499" s="81"/>
      <c r="M1499" s="22">
        <v>0.99422193662699399</v>
      </c>
      <c r="N1499" s="22">
        <v>0.76566881898723915</v>
      </c>
      <c r="P1499" s="22"/>
      <c r="Q1499" s="22">
        <v>0.90859651334009606</v>
      </c>
      <c r="S1499" s="22">
        <v>1.6165548704959773</v>
      </c>
      <c r="T1499" s="22">
        <v>1.5524220261375097</v>
      </c>
      <c r="V1499" s="22">
        <v>0.900160554886971</v>
      </c>
      <c r="W1499" s="22">
        <v>1.022633116741529</v>
      </c>
    </row>
    <row r="1500" spans="1:23" x14ac:dyDescent="0.35">
      <c r="A1500" s="11">
        <v>0.11</v>
      </c>
      <c r="B1500" s="24">
        <v>0.43</v>
      </c>
      <c r="E1500" s="22">
        <v>0.43</v>
      </c>
      <c r="G1500" s="11">
        <v>3.55</v>
      </c>
      <c r="H1500" s="22">
        <v>1.94</v>
      </c>
      <c r="I1500" s="80"/>
      <c r="J1500" s="11">
        <v>3.33</v>
      </c>
      <c r="K1500" s="22">
        <v>0.32</v>
      </c>
      <c r="L1500" s="81"/>
      <c r="M1500" s="22">
        <v>1.108672363334207</v>
      </c>
      <c r="N1500" s="22">
        <v>0.55548522161819314</v>
      </c>
      <c r="P1500" s="22"/>
      <c r="Q1500" s="22">
        <v>1.2326123174053487</v>
      </c>
      <c r="S1500" s="22">
        <v>1.7004365589902268</v>
      </c>
      <c r="T1500" s="22">
        <v>1.0462815465338573</v>
      </c>
      <c r="V1500" s="22">
        <v>1.4009998858421384</v>
      </c>
      <c r="W1500" s="22">
        <v>0.62191405133274225</v>
      </c>
    </row>
    <row r="1501" spans="1:23" x14ac:dyDescent="0.35">
      <c r="A1501" s="11">
        <v>0.43</v>
      </c>
      <c r="B1501" s="24">
        <v>0.54</v>
      </c>
      <c r="E1501" s="22">
        <v>0.22</v>
      </c>
      <c r="G1501" s="11">
        <v>1.61</v>
      </c>
      <c r="H1501" s="22">
        <v>1.72</v>
      </c>
      <c r="I1501" s="80"/>
      <c r="J1501" s="11">
        <v>2.69</v>
      </c>
      <c r="K1501" s="22">
        <v>0.54</v>
      </c>
      <c r="L1501" s="81"/>
      <c r="M1501" s="22">
        <v>1.0885641641901391</v>
      </c>
      <c r="N1501" s="22">
        <v>0.61553767800934911</v>
      </c>
      <c r="P1501" s="22"/>
      <c r="Q1501" s="22">
        <v>0.64470364180695139</v>
      </c>
      <c r="S1501" s="22">
        <v>1.6721366689399824</v>
      </c>
      <c r="T1501" s="22">
        <v>1.0880187944496853</v>
      </c>
      <c r="V1501" s="22">
        <v>1.0031789295018132</v>
      </c>
      <c r="W1501" s="22">
        <v>0.68320904743215161</v>
      </c>
    </row>
    <row r="1502" spans="1:23" x14ac:dyDescent="0.35">
      <c r="A1502" s="11">
        <v>1.18</v>
      </c>
      <c r="B1502" s="24">
        <v>0.11</v>
      </c>
      <c r="E1502" s="22">
        <v>0.22</v>
      </c>
      <c r="G1502" s="11">
        <v>0.65</v>
      </c>
      <c r="H1502" s="22">
        <v>0.22</v>
      </c>
      <c r="I1502" s="80"/>
      <c r="J1502" s="11">
        <v>0.54</v>
      </c>
      <c r="K1502" s="22">
        <v>0.22</v>
      </c>
      <c r="L1502" s="81"/>
      <c r="M1502" s="22">
        <v>0.99785048384096098</v>
      </c>
      <c r="N1502" s="22">
        <v>0.83578006182391384</v>
      </c>
      <c r="P1502" s="22"/>
      <c r="Q1502" s="22">
        <v>0.75018878690819479</v>
      </c>
      <c r="S1502" s="22">
        <v>0.78038473786033757</v>
      </c>
      <c r="T1502" s="22">
        <v>0.87546422457590711</v>
      </c>
      <c r="V1502" s="22">
        <v>0.86015341911421672</v>
      </c>
      <c r="W1502" s="22">
        <v>0.66624995760227546</v>
      </c>
    </row>
    <row r="1503" spans="1:23" x14ac:dyDescent="0.35">
      <c r="A1503" s="11">
        <v>0.11</v>
      </c>
      <c r="B1503" s="24">
        <v>0.97</v>
      </c>
      <c r="E1503" s="22">
        <v>0.65</v>
      </c>
      <c r="G1503" s="11">
        <v>1.4</v>
      </c>
      <c r="H1503" s="22">
        <v>0.43</v>
      </c>
      <c r="I1503" s="80"/>
      <c r="J1503" s="11">
        <v>0.97</v>
      </c>
      <c r="K1503" s="22">
        <v>5.81</v>
      </c>
      <c r="L1503" s="81"/>
      <c r="M1503" s="22">
        <v>0.9928612314217562</v>
      </c>
      <c r="N1503" s="22">
        <v>0.70561636259608318</v>
      </c>
      <c r="P1503" s="22"/>
      <c r="Q1503" s="22">
        <v>0.84091321204646541</v>
      </c>
      <c r="S1503" s="22">
        <v>0.8221219857761658</v>
      </c>
      <c r="T1503" s="22">
        <v>0.72276697610336516</v>
      </c>
      <c r="V1503" s="22">
        <v>0.79189124370195485</v>
      </c>
      <c r="W1503" s="22">
        <v>1.3431599145261872</v>
      </c>
    </row>
    <row r="1504" spans="1:23" x14ac:dyDescent="0.35">
      <c r="A1504" s="11">
        <v>0.75</v>
      </c>
      <c r="B1504" s="24">
        <v>0.11</v>
      </c>
      <c r="E1504" s="22">
        <v>0.22</v>
      </c>
      <c r="G1504" s="11">
        <v>1.29</v>
      </c>
      <c r="H1504" s="22">
        <v>0.32</v>
      </c>
      <c r="I1504" s="80"/>
      <c r="J1504" s="11">
        <v>0.22</v>
      </c>
      <c r="K1504" s="22">
        <v>0.43</v>
      </c>
      <c r="L1504" s="81"/>
      <c r="M1504" s="22">
        <v>1.1399685830546737</v>
      </c>
      <c r="N1504" s="22">
        <v>0.66057702030271614</v>
      </c>
      <c r="P1504" s="22"/>
      <c r="Q1504" s="22">
        <v>1.0767247138939551</v>
      </c>
      <c r="S1504" s="22">
        <v>1.2317578043451716</v>
      </c>
      <c r="T1504" s="22">
        <v>0.88218290350869888</v>
      </c>
      <c r="V1504" s="22">
        <v>0.86265386510001385</v>
      </c>
      <c r="W1504" s="22">
        <v>0.62385223302758519</v>
      </c>
    </row>
    <row r="1505" spans="1:23" x14ac:dyDescent="0.35">
      <c r="A1505" s="11">
        <v>3.23</v>
      </c>
      <c r="B1505" s="24">
        <v>0.65</v>
      </c>
      <c r="E1505" s="22">
        <v>0.22</v>
      </c>
      <c r="G1505" s="11">
        <v>0.11</v>
      </c>
      <c r="H1505" s="22">
        <v>4.09</v>
      </c>
      <c r="I1505" s="80"/>
      <c r="J1505" s="11">
        <v>1.08</v>
      </c>
      <c r="K1505" s="22">
        <v>0.22</v>
      </c>
      <c r="L1505" s="81"/>
      <c r="M1505" s="22">
        <v>1.1020200267752673</v>
      </c>
      <c r="N1505" s="22">
        <v>0.63055079210713816</v>
      </c>
      <c r="P1505" s="22"/>
      <c r="Q1505" s="22">
        <v>1.1066061713799726</v>
      </c>
      <c r="S1505" s="22">
        <v>1.2419376209100077</v>
      </c>
      <c r="T1505" s="22">
        <v>1.2370513089588864</v>
      </c>
      <c r="V1505" s="22">
        <v>0.77013736362551966</v>
      </c>
      <c r="W1505" s="22">
        <v>0.71470449997335006</v>
      </c>
    </row>
    <row r="1506" spans="1:23" x14ac:dyDescent="0.35">
      <c r="A1506" s="11">
        <v>0.32</v>
      </c>
      <c r="B1506" s="24">
        <v>0.22</v>
      </c>
      <c r="E1506" s="22">
        <v>0.32</v>
      </c>
      <c r="G1506" s="11">
        <v>0.32</v>
      </c>
      <c r="H1506" s="22">
        <v>0.97</v>
      </c>
      <c r="I1506" s="80"/>
      <c r="J1506" s="11">
        <v>0.32</v>
      </c>
      <c r="K1506" s="22">
        <v>0.43</v>
      </c>
      <c r="L1506" s="81"/>
      <c r="M1506" s="22">
        <v>1.3153483650630851</v>
      </c>
      <c r="N1506" s="22">
        <v>0.82572127537839524</v>
      </c>
      <c r="P1506" s="22"/>
      <c r="Q1506" s="22">
        <v>0.49457631925671752</v>
      </c>
      <c r="S1506" s="22">
        <v>0.98398106915706018</v>
      </c>
      <c r="T1506" s="22">
        <v>0.83698451796082651</v>
      </c>
      <c r="V1506" s="22">
        <v>0.74188232398601195</v>
      </c>
      <c r="W1506" s="22">
        <v>0.769215860140809</v>
      </c>
    </row>
    <row r="1507" spans="1:23" x14ac:dyDescent="0.35">
      <c r="A1507" s="11">
        <v>0.11</v>
      </c>
      <c r="B1507" s="24">
        <v>0.22</v>
      </c>
      <c r="E1507" s="22">
        <v>0.32</v>
      </c>
      <c r="G1507" s="11">
        <v>0.11</v>
      </c>
      <c r="H1507" s="22">
        <v>0.65</v>
      </c>
      <c r="I1507" s="80"/>
      <c r="J1507" s="11">
        <v>0.86</v>
      </c>
      <c r="K1507" s="22">
        <v>0.65</v>
      </c>
      <c r="L1507" s="81"/>
      <c r="M1507" s="22">
        <v>0.87689891004205667</v>
      </c>
      <c r="N1507" s="22">
        <v>1.0884507720897028</v>
      </c>
      <c r="P1507" s="22"/>
      <c r="Q1507" s="22">
        <v>1.0886052933763475</v>
      </c>
      <c r="S1507" s="22">
        <v>1.1808587215209909</v>
      </c>
      <c r="T1507" s="22">
        <v>0.97380125259222405</v>
      </c>
      <c r="V1507" s="22">
        <v>0.94391835963842097</v>
      </c>
      <c r="W1507" s="22">
        <v>0.89640903386487969</v>
      </c>
    </row>
    <row r="1508" spans="1:23" x14ac:dyDescent="0.35">
      <c r="A1508" s="11">
        <v>0.11</v>
      </c>
      <c r="B1508" s="24">
        <v>0.54</v>
      </c>
      <c r="E1508" s="22">
        <v>0.53749999999999998</v>
      </c>
      <c r="G1508" s="11">
        <v>1.4</v>
      </c>
      <c r="H1508" s="22">
        <v>5.48</v>
      </c>
      <c r="I1508" s="80"/>
      <c r="J1508" s="11">
        <v>1.61</v>
      </c>
      <c r="K1508" s="22">
        <v>0.75</v>
      </c>
      <c r="L1508" s="81"/>
      <c r="M1508" s="22">
        <v>1.0129694305658241</v>
      </c>
      <c r="N1508" s="22">
        <v>1.0318513319410383</v>
      </c>
      <c r="P1508" s="22"/>
      <c r="Q1508" s="22">
        <v>0.82579247452342042</v>
      </c>
      <c r="S1508" s="22">
        <v>1.2232067584307091</v>
      </c>
      <c r="T1508" s="22">
        <v>1.1334207763288546</v>
      </c>
      <c r="V1508" s="22">
        <v>0.98517571840407381</v>
      </c>
      <c r="W1508" s="22">
        <v>0.66455404861928791</v>
      </c>
    </row>
    <row r="1509" spans="1:23" x14ac:dyDescent="0.35">
      <c r="A1509" s="11">
        <v>0.11</v>
      </c>
      <c r="B1509" s="24">
        <v>0.43</v>
      </c>
      <c r="E1509" s="22">
        <v>1.72</v>
      </c>
      <c r="G1509" s="11">
        <v>0.11</v>
      </c>
      <c r="H1509" s="22">
        <v>1.61</v>
      </c>
      <c r="I1509" s="80"/>
      <c r="J1509" s="11">
        <v>1.4</v>
      </c>
      <c r="K1509" s="22">
        <v>0.86</v>
      </c>
      <c r="L1509" s="81"/>
      <c r="M1509" s="22">
        <v>1.4143774661109378</v>
      </c>
      <c r="N1509" s="22">
        <v>0.89823461647071612</v>
      </c>
      <c r="P1509" s="22"/>
      <c r="Q1509" s="22">
        <v>1.1246070493835978</v>
      </c>
      <c r="S1509" s="22">
        <v>1.3233761534286967</v>
      </c>
      <c r="T1509" s="22">
        <v>0.8158104995059674</v>
      </c>
      <c r="V1509" s="22">
        <v>0.79064102070905629</v>
      </c>
      <c r="W1509" s="22">
        <v>0.8329335833587721</v>
      </c>
    </row>
    <row r="1510" spans="1:23" x14ac:dyDescent="0.35">
      <c r="A1510" s="11">
        <v>1.72</v>
      </c>
      <c r="B1510" s="24">
        <v>2.15</v>
      </c>
      <c r="E1510" s="22">
        <v>0.43</v>
      </c>
      <c r="G1510" s="11">
        <v>4.1900000000000004</v>
      </c>
      <c r="H1510" s="22">
        <v>0.65</v>
      </c>
      <c r="I1510" s="80"/>
      <c r="J1510" s="11">
        <v>0.86</v>
      </c>
      <c r="K1510" s="22">
        <v>1.61</v>
      </c>
      <c r="L1510" s="81"/>
      <c r="M1510" s="22">
        <v>1.126361531002297</v>
      </c>
      <c r="N1510" s="22">
        <v>0.7806819330850282</v>
      </c>
      <c r="P1510" s="22"/>
      <c r="Q1510" s="22">
        <v>1.1246070493835978</v>
      </c>
      <c r="S1510" s="22">
        <v>1.4491986861700714</v>
      </c>
      <c r="T1510" s="22">
        <v>0.84492477488139872</v>
      </c>
      <c r="V1510" s="22">
        <v>0.74063210099311338</v>
      </c>
      <c r="W1510" s="22">
        <v>0.77527267793719323</v>
      </c>
    </row>
    <row r="1511" spans="1:23" x14ac:dyDescent="0.35">
      <c r="A1511" s="11">
        <v>0.65</v>
      </c>
      <c r="B1511" s="24">
        <v>0.11</v>
      </c>
      <c r="E1511" s="22">
        <v>0.43</v>
      </c>
      <c r="G1511" s="11">
        <v>3.12</v>
      </c>
      <c r="H1511" s="22">
        <v>0.22</v>
      </c>
      <c r="I1511" s="80"/>
      <c r="J1511" s="11">
        <v>0.11</v>
      </c>
      <c r="K1511" s="22">
        <v>0.54</v>
      </c>
      <c r="L1511" s="81"/>
      <c r="M1511" s="22">
        <v>0.99785048384096098</v>
      </c>
      <c r="N1511" s="22">
        <v>0.9157999599651292</v>
      </c>
      <c r="P1511" s="22"/>
      <c r="Q1511" s="22">
        <v>0.96259914735097152</v>
      </c>
      <c r="S1511" s="22">
        <v>1.3500472728285675</v>
      </c>
      <c r="T1511" s="22">
        <v>0.72276697610336516</v>
      </c>
      <c r="V1511" s="22">
        <v>0.8751560950289996</v>
      </c>
      <c r="W1511" s="22">
        <v>0.74135449827744115</v>
      </c>
    </row>
    <row r="1512" spans="1:23" x14ac:dyDescent="0.35">
      <c r="A1512" s="11">
        <v>0.11</v>
      </c>
      <c r="B1512" s="24">
        <v>0.11</v>
      </c>
      <c r="E1512" s="22">
        <v>0.32</v>
      </c>
      <c r="G1512" s="11">
        <v>0.22</v>
      </c>
      <c r="H1512" s="22">
        <v>0.22</v>
      </c>
      <c r="I1512" s="80"/>
      <c r="J1512" s="11">
        <v>0.22</v>
      </c>
      <c r="K1512" s="22">
        <v>1.4</v>
      </c>
      <c r="L1512" s="81"/>
      <c r="M1512" s="22">
        <v>1.2397536314387696</v>
      </c>
      <c r="N1512" s="22">
        <v>1.2160622419209093</v>
      </c>
      <c r="P1512" s="22"/>
      <c r="Q1512" s="22">
        <v>0.74658861130746967</v>
      </c>
      <c r="S1512" s="22">
        <v>0.5700697276308232</v>
      </c>
      <c r="T1512" s="22">
        <v>0.64132844358467611</v>
      </c>
      <c r="V1512" s="22">
        <v>0.73763156581015676</v>
      </c>
      <c r="W1512" s="22">
        <v>0.89834721555972263</v>
      </c>
    </row>
    <row r="1513" spans="1:23" x14ac:dyDescent="0.35">
      <c r="A1513" s="11">
        <v>0.22</v>
      </c>
      <c r="B1513" s="24">
        <v>0.65</v>
      </c>
      <c r="E1513" s="22">
        <v>0.22</v>
      </c>
      <c r="G1513" s="11">
        <v>0.43</v>
      </c>
      <c r="H1513" s="22">
        <v>0.54</v>
      </c>
      <c r="I1513" s="80"/>
      <c r="J1513" s="11">
        <v>0.43</v>
      </c>
      <c r="K1513" s="22">
        <v>5.27</v>
      </c>
      <c r="L1513" s="81"/>
      <c r="M1513" s="22">
        <v>1.4816567790365784</v>
      </c>
      <c r="N1513" s="22">
        <v>1.0509179868452303</v>
      </c>
      <c r="P1513" s="22"/>
      <c r="Q1513" s="22">
        <v>0.85063368616842305</v>
      </c>
      <c r="S1513" s="22">
        <v>0.8194752334693084</v>
      </c>
      <c r="T1513" s="22">
        <v>0.83881688494249707</v>
      </c>
      <c r="V1513" s="22">
        <v>0.70637599098769255</v>
      </c>
      <c r="W1513" s="22">
        <v>1.157094471821261</v>
      </c>
    </row>
    <row r="1514" spans="1:23" x14ac:dyDescent="0.35">
      <c r="A1514" s="11">
        <v>0.43</v>
      </c>
      <c r="B1514" s="24">
        <v>0.86</v>
      </c>
      <c r="E1514" s="22">
        <v>1.4</v>
      </c>
      <c r="G1514" s="11">
        <v>0.75</v>
      </c>
      <c r="H1514" s="22">
        <v>1.4</v>
      </c>
      <c r="I1514" s="80"/>
      <c r="J1514" s="11">
        <v>0.11</v>
      </c>
      <c r="K1514" s="22">
        <v>0.11</v>
      </c>
      <c r="L1514" s="81"/>
      <c r="M1514" s="22">
        <v>1.4579200326785438</v>
      </c>
      <c r="N1514" s="22">
        <v>0.22849959656834865</v>
      </c>
      <c r="P1514" s="22"/>
      <c r="Q1514" s="22">
        <v>0.76458948931109483</v>
      </c>
      <c r="S1514" s="22">
        <v>1.0615512713811115</v>
      </c>
      <c r="T1514" s="22">
        <v>0.8174392701563411</v>
      </c>
      <c r="V1514" s="22">
        <v>0.70012487602319973</v>
      </c>
      <c r="W1514" s="22">
        <v>0.65413632200950689</v>
      </c>
    </row>
    <row r="1515" spans="1:23" x14ac:dyDescent="0.35">
      <c r="A1515" s="11">
        <v>0.32</v>
      </c>
      <c r="B1515" s="24">
        <v>0.11</v>
      </c>
      <c r="E1515" s="22">
        <v>0.32</v>
      </c>
      <c r="G1515" s="11">
        <v>0.22</v>
      </c>
      <c r="H1515" s="22">
        <v>0.65</v>
      </c>
      <c r="I1515" s="80"/>
      <c r="J1515" s="11">
        <v>0.86</v>
      </c>
      <c r="K1515" s="22">
        <v>6.88</v>
      </c>
      <c r="L1515" s="81"/>
      <c r="M1515" s="22">
        <v>0.96005311702880336</v>
      </c>
      <c r="N1515" s="22">
        <v>1.0552717899335893</v>
      </c>
      <c r="P1515" s="22"/>
      <c r="Q1515" s="22">
        <v>1.0284823608442395</v>
      </c>
      <c r="S1515" s="22">
        <v>0.81438532518689033</v>
      </c>
      <c r="T1515" s="22">
        <v>0.89236272007353501</v>
      </c>
      <c r="V1515" s="22">
        <v>0.94716893941995739</v>
      </c>
      <c r="W1515" s="22">
        <v>1.0047049360642315</v>
      </c>
    </row>
    <row r="1516" spans="1:23" x14ac:dyDescent="0.35">
      <c r="A1516" s="11">
        <v>1.08</v>
      </c>
      <c r="B1516" s="24">
        <v>0.22</v>
      </c>
      <c r="E1516" s="22">
        <v>0.22</v>
      </c>
      <c r="G1516" s="11">
        <v>2.9</v>
      </c>
      <c r="H1516" s="22">
        <v>0.32</v>
      </c>
      <c r="I1516" s="80"/>
      <c r="J1516" s="11">
        <v>0.43</v>
      </c>
      <c r="K1516" s="22">
        <v>0.75</v>
      </c>
      <c r="L1516" s="81"/>
      <c r="M1516" s="22">
        <v>1.1859301810982572</v>
      </c>
      <c r="N1516" s="22">
        <v>0.68865154366558157</v>
      </c>
      <c r="P1516" s="22"/>
      <c r="Q1516" s="22">
        <v>0.78259036731471998</v>
      </c>
      <c r="S1516" s="22">
        <v>1.3119747588760802</v>
      </c>
      <c r="T1516" s="22">
        <v>0.92982444503213202</v>
      </c>
      <c r="V1516" s="22">
        <v>0.80014271545508531</v>
      </c>
      <c r="W1516" s="22">
        <v>0.82372722030826784</v>
      </c>
    </row>
    <row r="1517" spans="1:23" x14ac:dyDescent="0.35">
      <c r="A1517" s="11">
        <v>0.22</v>
      </c>
      <c r="B1517" s="24">
        <v>0.86</v>
      </c>
      <c r="E1517" s="22">
        <v>0.22</v>
      </c>
      <c r="G1517" s="11">
        <v>0.11</v>
      </c>
      <c r="H1517" s="22">
        <v>0.32</v>
      </c>
      <c r="I1517" s="80"/>
      <c r="J1517" s="11">
        <v>0.11</v>
      </c>
      <c r="K1517" s="22">
        <v>1.72</v>
      </c>
      <c r="L1517" s="81"/>
      <c r="M1517" s="22">
        <v>1.3484588583905348</v>
      </c>
      <c r="N1517" s="22">
        <v>1.1409966714319644</v>
      </c>
      <c r="P1517" s="22"/>
      <c r="Q1517" s="22">
        <v>0.76458948931109483</v>
      </c>
      <c r="S1517" s="22">
        <v>1.4048146859473858</v>
      </c>
      <c r="T1517" s="22">
        <v>0.76002510473066531</v>
      </c>
      <c r="V1517" s="22">
        <v>0.8751560950289996</v>
      </c>
      <c r="W1517" s="22">
        <v>1.1372281094491203</v>
      </c>
    </row>
    <row r="1518" spans="1:23" x14ac:dyDescent="0.35">
      <c r="A1518" s="11">
        <v>0.11</v>
      </c>
      <c r="B1518" s="24">
        <v>0.54</v>
      </c>
      <c r="E1518" s="22">
        <v>1.18</v>
      </c>
      <c r="G1518" s="11">
        <v>1.94</v>
      </c>
      <c r="H1518" s="22">
        <v>0.65</v>
      </c>
      <c r="I1518" s="80"/>
      <c r="J1518" s="11">
        <v>1.08</v>
      </c>
      <c r="K1518" s="22">
        <v>1.83</v>
      </c>
      <c r="L1518" s="81"/>
      <c r="M1518" s="22">
        <v>0.87689891004205667</v>
      </c>
      <c r="N1518" s="22">
        <v>1.19609480017085</v>
      </c>
      <c r="P1518" s="22"/>
      <c r="Q1518" s="22">
        <v>0.84379335252704557</v>
      </c>
      <c r="S1518" s="22">
        <v>1.220356409792555</v>
      </c>
      <c r="T1518" s="22">
        <v>0.85164345381419049</v>
      </c>
      <c r="V1518" s="22">
        <v>0.85015163517102821</v>
      </c>
      <c r="W1518" s="22">
        <v>1.0446799335203678</v>
      </c>
    </row>
    <row r="1519" spans="1:23" x14ac:dyDescent="0.35">
      <c r="A1519" s="11">
        <v>0.11</v>
      </c>
      <c r="B1519" s="24">
        <v>0.54</v>
      </c>
      <c r="E1519" s="22">
        <v>0.32250000000000001</v>
      </c>
      <c r="G1519" s="11">
        <v>0.32</v>
      </c>
      <c r="H1519" s="22">
        <v>1.18</v>
      </c>
      <c r="I1519" s="80"/>
      <c r="J1519" s="11">
        <v>3.33</v>
      </c>
      <c r="K1519" s="22">
        <v>0.86</v>
      </c>
      <c r="L1519" s="81"/>
      <c r="M1519" s="22">
        <v>1.2946354080500224</v>
      </c>
      <c r="N1519" s="22">
        <v>0.60052456391156017</v>
      </c>
      <c r="P1519" s="22"/>
      <c r="Q1519" s="22">
        <v>9.8557003176964142E-2</v>
      </c>
      <c r="S1519" s="22">
        <v>1.1741400425881992</v>
      </c>
      <c r="T1519" s="22">
        <v>0.81805005915023132</v>
      </c>
      <c r="V1519" s="22">
        <v>0.9679226411020736</v>
      </c>
      <c r="W1519" s="22">
        <v>0.80870631217323485</v>
      </c>
    </row>
    <row r="1520" spans="1:23" x14ac:dyDescent="0.35">
      <c r="A1520" s="11">
        <v>0.43</v>
      </c>
      <c r="B1520" s="24">
        <v>0.11</v>
      </c>
      <c r="E1520" s="22">
        <v>4.62</v>
      </c>
      <c r="G1520" s="11">
        <v>2.2599999999999998</v>
      </c>
      <c r="H1520" s="22">
        <v>0.43</v>
      </c>
      <c r="I1520" s="80"/>
      <c r="J1520" s="11">
        <v>0.43</v>
      </c>
      <c r="K1520" s="22">
        <v>3.66</v>
      </c>
      <c r="L1520" s="81"/>
      <c r="M1520" s="22">
        <v>1.3455862585128111</v>
      </c>
      <c r="N1520" s="22">
        <v>0.68534865856406801</v>
      </c>
      <c r="P1520" s="22"/>
      <c r="Q1520" s="22">
        <v>1.2556534412499891</v>
      </c>
      <c r="S1520" s="22">
        <v>0.97726239022426831</v>
      </c>
      <c r="T1520" s="22">
        <v>0.70240734297369289</v>
      </c>
      <c r="V1520" s="22">
        <v>0.73138045084566394</v>
      </c>
      <c r="W1520" s="22">
        <v>1.060912205214678</v>
      </c>
    </row>
    <row r="1521" spans="1:23" x14ac:dyDescent="0.35">
      <c r="A1521" s="11">
        <v>0.54</v>
      </c>
      <c r="B1521" s="24">
        <v>0.22</v>
      </c>
      <c r="E1521" s="22">
        <v>2.15</v>
      </c>
      <c r="G1521" s="11">
        <v>0.43</v>
      </c>
      <c r="H1521" s="22">
        <v>3.12</v>
      </c>
      <c r="I1521" s="80"/>
      <c r="J1521" s="11">
        <v>0.11</v>
      </c>
      <c r="K1521" s="22">
        <v>0.11</v>
      </c>
      <c r="L1521" s="81"/>
      <c r="M1521" s="22">
        <v>1.3492148057267781</v>
      </c>
      <c r="N1521" s="22">
        <v>0.7806819330850282</v>
      </c>
      <c r="P1521" s="22"/>
      <c r="Q1521" s="22">
        <v>1.1724893848732407</v>
      </c>
      <c r="S1521" s="22">
        <v>0.82456514175172646</v>
      </c>
      <c r="T1521" s="22">
        <v>0.93308198633287953</v>
      </c>
      <c r="V1521" s="22">
        <v>0.92516501474494239</v>
      </c>
      <c r="W1521" s="22">
        <v>0.67836359319504413</v>
      </c>
    </row>
    <row r="1522" spans="1:23" x14ac:dyDescent="0.35">
      <c r="A1522" s="11">
        <v>0.54</v>
      </c>
      <c r="B1522" s="24">
        <v>0.32</v>
      </c>
      <c r="E1522" s="22">
        <v>2.8</v>
      </c>
      <c r="G1522" s="11">
        <v>1.83</v>
      </c>
      <c r="H1522" s="22">
        <v>0.11</v>
      </c>
      <c r="I1522" s="80"/>
      <c r="J1522" s="11">
        <v>0.43</v>
      </c>
      <c r="K1522" s="22">
        <v>4.5199999999999996</v>
      </c>
      <c r="L1522" s="81"/>
      <c r="M1522" s="22">
        <v>1.2926699449757904</v>
      </c>
      <c r="N1522" s="22">
        <v>0.69060324849829413</v>
      </c>
      <c r="P1522" s="22"/>
      <c r="Q1522" s="22">
        <v>1.0976057323781601</v>
      </c>
      <c r="S1522" s="22">
        <v>1.0994201890023019</v>
      </c>
      <c r="T1522" s="22">
        <v>0.69222752640885676</v>
      </c>
      <c r="V1522" s="22">
        <v>0.81264494538407106</v>
      </c>
      <c r="W1522" s="22">
        <v>1.1767185614815463</v>
      </c>
    </row>
    <row r="1523" spans="1:23" x14ac:dyDescent="0.35">
      <c r="A1523" s="11">
        <v>0.32</v>
      </c>
      <c r="B1523" s="24">
        <v>1.08</v>
      </c>
      <c r="E1523" s="22">
        <v>1.4</v>
      </c>
      <c r="G1523" s="11">
        <v>0.97</v>
      </c>
      <c r="H1523" s="22">
        <v>0.22</v>
      </c>
      <c r="I1523" s="80"/>
      <c r="J1523" s="11">
        <v>1.94</v>
      </c>
      <c r="K1523" s="22">
        <v>0.11</v>
      </c>
      <c r="L1523" s="81"/>
      <c r="M1523" s="22">
        <v>1.1490399510895914</v>
      </c>
      <c r="N1523" s="22">
        <v>1.0614271667136825</v>
      </c>
      <c r="P1523" s="22"/>
      <c r="Q1523" s="22">
        <v>0.69258597729659421</v>
      </c>
      <c r="S1523" s="22">
        <v>0.81438532518689033</v>
      </c>
      <c r="T1523" s="22">
        <v>1.3640954196880413</v>
      </c>
      <c r="V1523" s="22">
        <v>1.2127163031116137</v>
      </c>
      <c r="W1523" s="22">
        <v>0.92063630505041705</v>
      </c>
    </row>
    <row r="1524" spans="1:23" x14ac:dyDescent="0.35">
      <c r="A1524" s="11">
        <v>0.22</v>
      </c>
      <c r="B1524" s="24">
        <v>1.08</v>
      </c>
      <c r="E1524" s="22">
        <v>0.43</v>
      </c>
      <c r="G1524" s="11">
        <v>0.32</v>
      </c>
      <c r="H1524" s="22">
        <v>0.54</v>
      </c>
      <c r="I1524" s="80"/>
      <c r="J1524" s="11">
        <v>1.72</v>
      </c>
      <c r="K1524" s="22">
        <v>4.3</v>
      </c>
      <c r="L1524" s="81"/>
      <c r="M1524" s="22">
        <v>1.4816567790365784</v>
      </c>
      <c r="N1524" s="22">
        <v>0.89072805942182154</v>
      </c>
      <c r="P1524" s="22"/>
      <c r="Q1524" s="22">
        <v>1.1966105613980984</v>
      </c>
      <c r="S1524" s="22">
        <v>0.6718678932791845</v>
      </c>
      <c r="T1524" s="22">
        <v>0.88360807782777595</v>
      </c>
      <c r="V1524" s="22">
        <v>1.2204676856675849</v>
      </c>
      <c r="W1524" s="22">
        <v>1.1835021974134967</v>
      </c>
    </row>
    <row r="1525" spans="1:23" x14ac:dyDescent="0.35">
      <c r="A1525" s="11">
        <v>2.15</v>
      </c>
      <c r="B1525" s="24">
        <v>0.11</v>
      </c>
      <c r="E1525" s="22">
        <v>3.33</v>
      </c>
      <c r="G1525" s="11">
        <v>0.22</v>
      </c>
      <c r="H1525" s="22">
        <v>0.11</v>
      </c>
      <c r="I1525" s="80"/>
      <c r="J1525" s="11">
        <v>0.32</v>
      </c>
      <c r="K1525" s="22">
        <v>6.13</v>
      </c>
      <c r="L1525" s="81"/>
      <c r="M1525" s="22">
        <v>0.95037699112489105</v>
      </c>
      <c r="N1525" s="22">
        <v>0.73564259079166117</v>
      </c>
      <c r="P1525" s="22"/>
      <c r="Q1525" s="22">
        <v>0.99860090335822183</v>
      </c>
      <c r="S1525" s="22">
        <v>0.64132844358467611</v>
      </c>
      <c r="T1525" s="22">
        <v>0.77366605892754581</v>
      </c>
      <c r="V1525" s="22">
        <v>0.90841202664010157</v>
      </c>
      <c r="W1525" s="22">
        <v>1.2275958309711745</v>
      </c>
    </row>
    <row r="1526" spans="1:23" x14ac:dyDescent="0.35">
      <c r="A1526" s="11">
        <v>0.43</v>
      </c>
      <c r="B1526" s="24">
        <v>0.11</v>
      </c>
      <c r="E1526" s="22">
        <v>3.12</v>
      </c>
      <c r="G1526" s="11">
        <v>0.43</v>
      </c>
      <c r="H1526" s="22">
        <v>0.11</v>
      </c>
      <c r="I1526" s="80"/>
      <c r="J1526" s="11">
        <v>5.48</v>
      </c>
      <c r="K1526" s="22">
        <v>0.22</v>
      </c>
      <c r="L1526" s="81"/>
      <c r="M1526" s="22">
        <v>0.86177996331719353</v>
      </c>
      <c r="N1526" s="22">
        <v>0.87076061767176227</v>
      </c>
      <c r="P1526" s="22"/>
      <c r="Q1526" s="22">
        <v>0.60582174531912114</v>
      </c>
      <c r="S1526" s="22">
        <v>0.66168807671434837</v>
      </c>
      <c r="T1526" s="22">
        <v>1.4048146859473858</v>
      </c>
      <c r="V1526" s="22">
        <v>1.2012142515769468</v>
      </c>
      <c r="W1526" s="22">
        <v>0.94486357623595429</v>
      </c>
    </row>
    <row r="1527" spans="1:23" x14ac:dyDescent="0.35">
      <c r="A1527" s="11">
        <v>0.11</v>
      </c>
      <c r="B1527" s="24">
        <v>0.65</v>
      </c>
      <c r="E1527" s="22">
        <v>0.86</v>
      </c>
      <c r="G1527" s="11">
        <v>1.29</v>
      </c>
      <c r="H1527" s="22">
        <v>1.83</v>
      </c>
      <c r="I1527" s="80"/>
      <c r="J1527" s="11">
        <v>0.65</v>
      </c>
      <c r="K1527" s="22">
        <v>0.11</v>
      </c>
      <c r="L1527" s="81"/>
      <c r="M1527" s="22">
        <v>1.0028397362601658</v>
      </c>
      <c r="N1527" s="22">
        <v>0.694957051586653</v>
      </c>
      <c r="P1527" s="22"/>
      <c r="Q1527" s="22">
        <v>0.84379335252704557</v>
      </c>
      <c r="S1527" s="22">
        <v>0.95344161946255179</v>
      </c>
      <c r="T1527" s="22">
        <v>0.93776470195270423</v>
      </c>
      <c r="V1527" s="22">
        <v>1.0169313824236976</v>
      </c>
      <c r="W1527" s="22">
        <v>0.77527267793719323</v>
      </c>
    </row>
    <row r="1528" spans="1:23" x14ac:dyDescent="0.35">
      <c r="A1528" s="11">
        <v>0.11</v>
      </c>
      <c r="B1528" s="24">
        <v>2.9</v>
      </c>
      <c r="E1528" s="22">
        <v>0.43</v>
      </c>
      <c r="G1528" s="11">
        <v>0.97</v>
      </c>
      <c r="H1528" s="22">
        <v>0.75</v>
      </c>
      <c r="I1528" s="80"/>
      <c r="J1528" s="11">
        <v>1.72</v>
      </c>
      <c r="K1528" s="22">
        <v>3.12</v>
      </c>
      <c r="L1528" s="81"/>
      <c r="M1528" s="22">
        <v>1.276492671980187</v>
      </c>
      <c r="N1528" s="22">
        <v>0.84073438947618417</v>
      </c>
      <c r="P1528" s="22"/>
      <c r="Q1528" s="22">
        <v>1.4522230290495757</v>
      </c>
      <c r="S1528" s="22">
        <v>0.76918693963901785</v>
      </c>
      <c r="T1528" s="22">
        <v>0.74455178355211449</v>
      </c>
      <c r="V1528" s="22">
        <v>1.4112517143839067</v>
      </c>
      <c r="W1528" s="22">
        <v>1.4393421811327702</v>
      </c>
    </row>
    <row r="1529" spans="1:23" x14ac:dyDescent="0.35">
      <c r="A1529" s="11">
        <v>2.69</v>
      </c>
      <c r="B1529" s="24">
        <v>0.54</v>
      </c>
      <c r="E1529" s="22">
        <v>0.22</v>
      </c>
      <c r="G1529" s="11">
        <v>0.11</v>
      </c>
      <c r="H1529" s="22">
        <v>0.86</v>
      </c>
      <c r="I1529" s="80"/>
      <c r="J1529" s="11">
        <v>0.32</v>
      </c>
      <c r="K1529" s="22">
        <v>3.44</v>
      </c>
      <c r="L1529" s="81"/>
      <c r="M1529" s="22">
        <v>0.90713680349178272</v>
      </c>
      <c r="N1529" s="22">
        <v>0.68309669144939966</v>
      </c>
      <c r="P1529" s="22"/>
      <c r="Q1529" s="22">
        <v>0.69258597729659421</v>
      </c>
      <c r="S1529" s="22">
        <v>0.85510459144623485</v>
      </c>
      <c r="T1529" s="22">
        <v>0.86284125203551032</v>
      </c>
      <c r="V1529" s="22">
        <v>0.86690462327586904</v>
      </c>
      <c r="W1529" s="22">
        <v>0.9933181186070289</v>
      </c>
    </row>
    <row r="1530" spans="1:23" x14ac:dyDescent="0.35">
      <c r="A1530" s="11">
        <v>0.11</v>
      </c>
      <c r="B1530" s="24">
        <v>0.43</v>
      </c>
      <c r="E1530" s="22">
        <v>2.04</v>
      </c>
      <c r="G1530" s="11">
        <v>0.54</v>
      </c>
      <c r="H1530" s="22">
        <v>0.97</v>
      </c>
      <c r="I1530" s="80"/>
      <c r="J1530" s="11">
        <v>0.11</v>
      </c>
      <c r="K1530" s="22">
        <v>1.72</v>
      </c>
      <c r="L1530" s="81"/>
      <c r="M1530" s="22">
        <v>0.77106628296801527</v>
      </c>
      <c r="N1530" s="22">
        <v>1.1034638861874917</v>
      </c>
      <c r="P1530" s="22"/>
      <c r="Q1530" s="22">
        <v>0.81859212332197029</v>
      </c>
      <c r="S1530" s="22">
        <v>0.70444330628666008</v>
      </c>
      <c r="T1530" s="22">
        <v>0.96586099567165185</v>
      </c>
      <c r="V1530" s="22">
        <v>0.900160554886971</v>
      </c>
      <c r="W1530" s="22">
        <v>0.97514766521787588</v>
      </c>
    </row>
    <row r="1531" spans="1:23" x14ac:dyDescent="0.35">
      <c r="A1531" s="11">
        <v>0.65</v>
      </c>
      <c r="B1531" s="24">
        <v>0.22</v>
      </c>
      <c r="E1531" s="22">
        <v>0.32</v>
      </c>
      <c r="G1531" s="11">
        <v>0.43</v>
      </c>
      <c r="H1531" s="22">
        <v>1.72</v>
      </c>
      <c r="I1531" s="80"/>
      <c r="J1531" s="11">
        <v>0.22</v>
      </c>
      <c r="K1531" s="22">
        <v>1.08</v>
      </c>
      <c r="L1531" s="81"/>
      <c r="M1531" s="22">
        <v>1.1490399510895914</v>
      </c>
      <c r="N1531" s="22">
        <v>0.89328028881844568</v>
      </c>
      <c r="P1531" s="22"/>
      <c r="Q1531" s="22">
        <v>1.1786096833944733</v>
      </c>
      <c r="S1531" s="22">
        <v>0.66677798499676644</v>
      </c>
      <c r="T1531" s="22">
        <v>1.0892403724374657</v>
      </c>
      <c r="V1531" s="22">
        <v>1.2252185330405994</v>
      </c>
      <c r="W1531" s="22">
        <v>0.7171272270919038</v>
      </c>
    </row>
    <row r="1532" spans="1:23" x14ac:dyDescent="0.35">
      <c r="A1532" s="11">
        <v>0.11</v>
      </c>
      <c r="B1532" s="24">
        <v>0.43</v>
      </c>
      <c r="E1532" s="22">
        <v>0.32</v>
      </c>
      <c r="G1532" s="11">
        <v>1.29</v>
      </c>
      <c r="H1532" s="22">
        <v>0.43</v>
      </c>
      <c r="I1532" s="80"/>
      <c r="J1532" s="11">
        <v>0.86</v>
      </c>
      <c r="K1532" s="22">
        <v>1.08</v>
      </c>
      <c r="L1532" s="81"/>
      <c r="M1532" s="22">
        <v>1.2749807773077007</v>
      </c>
      <c r="N1532" s="22">
        <v>1.1109704432363863</v>
      </c>
      <c r="P1532" s="22"/>
      <c r="Q1532" s="22">
        <v>0.8545938793292206</v>
      </c>
      <c r="S1532" s="22">
        <v>0.87709299522628081</v>
      </c>
      <c r="T1532" s="22">
        <v>0.97726239022426831</v>
      </c>
      <c r="V1532" s="22">
        <v>0.88140720999349242</v>
      </c>
      <c r="W1532" s="22">
        <v>1.0708453864007483</v>
      </c>
    </row>
    <row r="1533" spans="1:23" x14ac:dyDescent="0.35">
      <c r="A1533" s="11">
        <v>0.11</v>
      </c>
      <c r="B1533" s="24">
        <v>0.11</v>
      </c>
      <c r="E1533" s="22">
        <v>0.65</v>
      </c>
      <c r="G1533" s="11">
        <v>0.65</v>
      </c>
      <c r="H1533" s="22">
        <v>1.29</v>
      </c>
      <c r="I1533" s="80"/>
      <c r="J1533" s="11">
        <v>1.61</v>
      </c>
      <c r="K1533" s="22">
        <v>5.27</v>
      </c>
      <c r="L1533" s="81"/>
      <c r="M1533" s="22">
        <v>1.0961236375525707</v>
      </c>
      <c r="N1533" s="22">
        <v>0.70561636259608318</v>
      </c>
      <c r="P1533" s="22"/>
      <c r="Q1533" s="22">
        <v>1.300655636259052</v>
      </c>
      <c r="S1533" s="22">
        <v>0.74984528816582918</v>
      </c>
      <c r="T1533" s="22">
        <v>0.88401527049036943</v>
      </c>
      <c r="V1533" s="22">
        <v>1.2152167490974108</v>
      </c>
      <c r="W1533" s="22">
        <v>1.1430426545336494</v>
      </c>
    </row>
    <row r="1534" spans="1:23" x14ac:dyDescent="0.35">
      <c r="A1534" s="11">
        <v>2.15</v>
      </c>
      <c r="B1534" s="24">
        <v>0.75</v>
      </c>
      <c r="E1534" s="22">
        <v>0.43</v>
      </c>
      <c r="G1534" s="11">
        <v>1.72</v>
      </c>
      <c r="H1534" s="22">
        <v>0.11</v>
      </c>
      <c r="I1534" s="80"/>
      <c r="J1534" s="11">
        <v>0.86</v>
      </c>
      <c r="K1534" s="22">
        <v>0.11</v>
      </c>
      <c r="L1534" s="81"/>
      <c r="M1534" s="22">
        <v>0.9928612314217562</v>
      </c>
      <c r="N1534" s="22">
        <v>1.0359048727474414</v>
      </c>
      <c r="P1534" s="22"/>
      <c r="Q1534" s="22">
        <v>1.2146114394017236</v>
      </c>
      <c r="S1534" s="22">
        <v>0.8194752334693084</v>
      </c>
      <c r="T1534" s="22">
        <v>0.97726239022426831</v>
      </c>
      <c r="V1534" s="22">
        <v>1.0064295092833495</v>
      </c>
      <c r="W1534" s="22">
        <v>1.2355908304624017</v>
      </c>
    </row>
    <row r="1535" spans="1:23" x14ac:dyDescent="0.35">
      <c r="A1535" s="11">
        <v>1.61</v>
      </c>
      <c r="B1535" s="24">
        <v>0.32</v>
      </c>
      <c r="E1535" s="22">
        <v>0.22</v>
      </c>
      <c r="G1535" s="11">
        <v>0.32</v>
      </c>
      <c r="H1535" s="22">
        <v>2.04</v>
      </c>
      <c r="I1535" s="80"/>
      <c r="J1535" s="11">
        <v>1.94</v>
      </c>
      <c r="K1535" s="22">
        <v>0.32</v>
      </c>
      <c r="L1535" s="81"/>
      <c r="M1535" s="22">
        <v>1.2548725781636327</v>
      </c>
      <c r="N1535" s="22">
        <v>0.60052456391156017</v>
      </c>
      <c r="P1535" s="22"/>
      <c r="Q1535" s="22">
        <v>0.71058685530021937</v>
      </c>
      <c r="S1535" s="22">
        <v>0.65150826014951224</v>
      </c>
      <c r="T1535" s="22">
        <v>1.0169636748271293</v>
      </c>
      <c r="V1535" s="22">
        <v>0.92516501474494239</v>
      </c>
      <c r="W1535" s="22">
        <v>0.92863130454164433</v>
      </c>
    </row>
    <row r="1536" spans="1:23" x14ac:dyDescent="0.35">
      <c r="A1536" s="11">
        <v>1.29</v>
      </c>
      <c r="B1536" s="24">
        <v>0.11</v>
      </c>
      <c r="E1536" s="22">
        <v>0.32</v>
      </c>
      <c r="G1536" s="11">
        <v>0.54</v>
      </c>
      <c r="H1536" s="22">
        <v>0.65</v>
      </c>
      <c r="I1536" s="80"/>
      <c r="J1536" s="11">
        <v>1.18</v>
      </c>
      <c r="K1536" s="22">
        <v>0.54</v>
      </c>
      <c r="L1536" s="81"/>
      <c r="M1536" s="22">
        <v>1.1894075388449756</v>
      </c>
      <c r="N1536" s="22">
        <v>0.74675229522402509</v>
      </c>
      <c r="P1536" s="22"/>
      <c r="Q1536" s="22">
        <v>0.81859212332197029</v>
      </c>
      <c r="S1536" s="22">
        <v>0.71258715953852902</v>
      </c>
      <c r="T1536" s="22">
        <v>0.80766664625409845</v>
      </c>
      <c r="V1536" s="22">
        <v>1.5252720513362565</v>
      </c>
      <c r="W1536" s="22">
        <v>0.76073631522587093</v>
      </c>
    </row>
    <row r="1537" spans="1:23" x14ac:dyDescent="0.35">
      <c r="A1537" s="11">
        <v>0.11</v>
      </c>
      <c r="B1537" s="24">
        <v>0.22</v>
      </c>
      <c r="E1537" s="22">
        <v>0.22</v>
      </c>
      <c r="G1537" s="11">
        <v>0.65</v>
      </c>
      <c r="H1537" s="22">
        <v>0.86</v>
      </c>
      <c r="I1537" s="80"/>
      <c r="J1537" s="11">
        <v>2.37</v>
      </c>
      <c r="K1537" s="22">
        <v>6.67</v>
      </c>
      <c r="L1537" s="81"/>
      <c r="M1537" s="22">
        <v>1.221610895368934</v>
      </c>
      <c r="N1537" s="22">
        <v>0.72498327978223098</v>
      </c>
      <c r="P1537" s="22"/>
      <c r="Q1537" s="22">
        <v>0.65658422128934391</v>
      </c>
      <c r="S1537" s="22">
        <v>0.81784646281893458</v>
      </c>
      <c r="T1537" s="22">
        <v>0.97481923424870776</v>
      </c>
      <c r="V1537" s="22">
        <v>1.1764598363175551</v>
      </c>
      <c r="W1537" s="22">
        <v>1.1699349255495957</v>
      </c>
    </row>
    <row r="1538" spans="1:23" x14ac:dyDescent="0.35">
      <c r="A1538" s="11">
        <v>0.22</v>
      </c>
      <c r="B1538" s="24">
        <v>0.11</v>
      </c>
      <c r="E1538" s="22">
        <v>4.41</v>
      </c>
      <c r="G1538" s="11">
        <v>2.04</v>
      </c>
      <c r="H1538" s="22">
        <v>0.11</v>
      </c>
      <c r="I1538" s="80"/>
      <c r="J1538" s="11">
        <v>0.86</v>
      </c>
      <c r="K1538" s="22">
        <v>1.72</v>
      </c>
      <c r="L1538" s="81"/>
      <c r="M1538" s="22">
        <v>1.1679386344956701</v>
      </c>
      <c r="N1538" s="22">
        <v>0.74690242636500292</v>
      </c>
      <c r="P1538" s="22"/>
      <c r="Q1538" s="22">
        <v>8.0556125173338988E-2</v>
      </c>
      <c r="S1538" s="22">
        <v>1.1861522261347057</v>
      </c>
      <c r="T1538" s="22">
        <v>0.75330642579787355</v>
      </c>
      <c r="V1538" s="22">
        <v>1.5722804358692428</v>
      </c>
      <c r="W1538" s="22">
        <v>0.64347632268787036</v>
      </c>
    </row>
    <row r="1539" spans="1:23" x14ac:dyDescent="0.35">
      <c r="A1539" s="11">
        <v>0.11</v>
      </c>
      <c r="B1539" s="24">
        <v>0.75</v>
      </c>
      <c r="E1539" s="22">
        <v>0.32</v>
      </c>
      <c r="G1539" s="11">
        <v>0.75</v>
      </c>
      <c r="H1539" s="22">
        <v>0.75</v>
      </c>
      <c r="I1539" s="80"/>
      <c r="J1539" s="11">
        <v>0.65</v>
      </c>
      <c r="K1539" s="22">
        <v>2.04</v>
      </c>
      <c r="L1539" s="81"/>
      <c r="M1539" s="22">
        <v>1.2296239371331115</v>
      </c>
      <c r="N1539" s="22">
        <v>0.87076061767176227</v>
      </c>
      <c r="P1539" s="22"/>
      <c r="Q1539" s="22">
        <v>0.63174300964434127</v>
      </c>
      <c r="S1539" s="22">
        <v>1.0470959318590443</v>
      </c>
      <c r="T1539" s="22">
        <v>0.75921071940547846</v>
      </c>
      <c r="V1539" s="22">
        <v>1.1419536817135547</v>
      </c>
      <c r="W1539" s="22">
        <v>1.1515221994485874</v>
      </c>
    </row>
    <row r="1540" spans="1:23" x14ac:dyDescent="0.35">
      <c r="A1540" s="11">
        <v>0.65</v>
      </c>
      <c r="B1540" s="24">
        <v>0.11</v>
      </c>
      <c r="E1540" s="22">
        <v>0.22</v>
      </c>
      <c r="G1540" s="11">
        <v>0.75</v>
      </c>
      <c r="H1540" s="22">
        <v>0.32</v>
      </c>
      <c r="I1540" s="80"/>
      <c r="J1540" s="11">
        <v>0.22</v>
      </c>
      <c r="K1540" s="22">
        <v>0.86</v>
      </c>
      <c r="L1540" s="81"/>
      <c r="M1540" s="22">
        <v>1.5572515126608937</v>
      </c>
      <c r="N1540" s="22">
        <v>0.55053089396592281</v>
      </c>
      <c r="P1540" s="22"/>
      <c r="Q1540" s="22">
        <v>0.69258597729659421</v>
      </c>
      <c r="S1540" s="22">
        <v>1.1460437488692514</v>
      </c>
      <c r="T1540" s="22">
        <v>0.63114862701983998</v>
      </c>
      <c r="V1540" s="22">
        <v>0.91266278481595675</v>
      </c>
      <c r="W1540" s="22">
        <v>0.96303402962510731</v>
      </c>
    </row>
    <row r="1541" spans="1:23" x14ac:dyDescent="0.35">
      <c r="A1541" s="11">
        <v>5.59</v>
      </c>
      <c r="B1541" s="24">
        <v>1.83</v>
      </c>
      <c r="E1541" s="22">
        <v>0.43</v>
      </c>
      <c r="G1541" s="11">
        <v>1.08</v>
      </c>
      <c r="H1541" s="22">
        <v>0.11</v>
      </c>
      <c r="I1541" s="80"/>
      <c r="J1541" s="11">
        <v>1.18</v>
      </c>
      <c r="K1541" s="22">
        <v>1.18</v>
      </c>
      <c r="L1541" s="81"/>
      <c r="M1541" s="22">
        <v>1.5371433135168258</v>
      </c>
      <c r="N1541" s="22">
        <v>0.70936964112053047</v>
      </c>
      <c r="P1541" s="22"/>
      <c r="Q1541" s="22">
        <v>1.1246070493835978</v>
      </c>
      <c r="S1541" s="22">
        <v>1.0566649594299902</v>
      </c>
      <c r="T1541" s="22">
        <v>0.81438532518689033</v>
      </c>
      <c r="V1541" s="22">
        <v>0.82514717531305681</v>
      </c>
      <c r="W1541" s="22">
        <v>0.78617494997068516</v>
      </c>
    </row>
    <row r="1542" spans="1:23" x14ac:dyDescent="0.35">
      <c r="A1542" s="11">
        <v>0.32</v>
      </c>
      <c r="B1542" s="24">
        <v>0.11</v>
      </c>
      <c r="E1542" s="22">
        <v>0.75</v>
      </c>
      <c r="G1542" s="11">
        <v>0.54</v>
      </c>
      <c r="H1542" s="22">
        <v>2.04</v>
      </c>
      <c r="I1542" s="80"/>
      <c r="J1542" s="11">
        <v>0.43</v>
      </c>
      <c r="K1542" s="22">
        <v>1.83</v>
      </c>
      <c r="L1542" s="81"/>
      <c r="M1542" s="22">
        <v>1.3682646786001056</v>
      </c>
      <c r="N1542" s="22">
        <v>1.1259835573341752</v>
      </c>
      <c r="P1542" s="22"/>
      <c r="Q1542" s="22">
        <v>0.18856139319508991</v>
      </c>
      <c r="S1542" s="22">
        <v>1.0505570694910884</v>
      </c>
      <c r="T1542" s="22">
        <v>0.95262723413736494</v>
      </c>
      <c r="V1542" s="22">
        <v>1.3064830275790065</v>
      </c>
      <c r="W1542" s="22">
        <v>1.0105194811487603</v>
      </c>
    </row>
    <row r="1543" spans="1:23" x14ac:dyDescent="0.35">
      <c r="A1543" s="11">
        <v>1.83</v>
      </c>
      <c r="B1543" s="24">
        <v>0.11</v>
      </c>
      <c r="E1543" s="22">
        <v>1.61</v>
      </c>
      <c r="G1543" s="11">
        <v>0.43</v>
      </c>
      <c r="H1543" s="22">
        <v>0.43</v>
      </c>
      <c r="I1543" s="80"/>
      <c r="J1543" s="11">
        <v>0.32</v>
      </c>
      <c r="K1543" s="22">
        <v>2.37</v>
      </c>
      <c r="L1543" s="81"/>
      <c r="M1543" s="22">
        <v>1.1762540551943448</v>
      </c>
      <c r="N1543" s="22">
        <v>0.77572760543275787</v>
      </c>
      <c r="P1543" s="22"/>
      <c r="Q1543" s="22">
        <v>0.87871505585407839</v>
      </c>
      <c r="S1543" s="22">
        <v>1.4353541356418942</v>
      </c>
      <c r="T1543" s="22">
        <v>0.6718678932791845</v>
      </c>
      <c r="V1543" s="22">
        <v>0.75838526749227309</v>
      </c>
      <c r="W1543" s="22">
        <v>1.1815640157186538</v>
      </c>
    </row>
    <row r="1544" spans="1:23" x14ac:dyDescent="0.35">
      <c r="A1544" s="11">
        <v>1.08</v>
      </c>
      <c r="B1544" s="24">
        <v>0.43</v>
      </c>
      <c r="E1544" s="22">
        <v>0.22</v>
      </c>
      <c r="G1544" s="11">
        <v>0.86</v>
      </c>
      <c r="H1544" s="22">
        <v>0.32</v>
      </c>
      <c r="I1544" s="80"/>
      <c r="J1544" s="11">
        <v>3.23</v>
      </c>
      <c r="K1544" s="22">
        <v>2.4700000000000002</v>
      </c>
      <c r="L1544" s="81"/>
      <c r="M1544" s="22">
        <v>0.89201785676691969</v>
      </c>
      <c r="N1544" s="22">
        <v>1.0809442150408082</v>
      </c>
      <c r="P1544" s="22"/>
      <c r="Q1544" s="22">
        <v>0.71058685530021937</v>
      </c>
      <c r="S1544" s="22">
        <v>1.2749202265800768</v>
      </c>
      <c r="T1544" s="22">
        <v>0.87546422457590711</v>
      </c>
      <c r="V1544" s="22">
        <v>1.429504970080226</v>
      </c>
      <c r="W1544" s="22">
        <v>1.1040367479249342</v>
      </c>
    </row>
    <row r="1545" spans="1:23" x14ac:dyDescent="0.35">
      <c r="A1545" s="11">
        <v>1.29</v>
      </c>
      <c r="B1545" s="24">
        <v>0.97</v>
      </c>
      <c r="E1545" s="22">
        <v>0.22</v>
      </c>
      <c r="G1545" s="11">
        <v>1.08</v>
      </c>
      <c r="H1545" s="22">
        <v>0.11</v>
      </c>
      <c r="I1545" s="80"/>
      <c r="J1545" s="11">
        <v>0.54</v>
      </c>
      <c r="K1545" s="22">
        <v>0.22</v>
      </c>
      <c r="L1545" s="81"/>
      <c r="M1545" s="22">
        <v>0.99785048384096098</v>
      </c>
      <c r="N1545" s="22">
        <v>0.64301167680830296</v>
      </c>
      <c r="P1545" s="22"/>
      <c r="Q1545" s="22">
        <v>0.6205824652820936</v>
      </c>
      <c r="S1545" s="22">
        <v>1.2684051439785815</v>
      </c>
      <c r="T1545" s="22">
        <v>1.0587009227429574</v>
      </c>
      <c r="V1545" s="22">
        <v>0.85015163517102821</v>
      </c>
      <c r="W1545" s="22">
        <v>0.79949994912273059</v>
      </c>
    </row>
    <row r="1546" spans="1:23" x14ac:dyDescent="0.35">
      <c r="A1546" s="11">
        <v>0.32</v>
      </c>
      <c r="B1546" s="24">
        <v>0.22</v>
      </c>
      <c r="E1546" s="22">
        <v>0.54</v>
      </c>
      <c r="G1546" s="11">
        <v>0.11</v>
      </c>
      <c r="H1546" s="22">
        <v>1.72</v>
      </c>
      <c r="I1546" s="80"/>
      <c r="J1546" s="11">
        <v>0.11</v>
      </c>
      <c r="K1546" s="22">
        <v>0.11</v>
      </c>
      <c r="L1546" s="81"/>
      <c r="M1546" s="22">
        <v>1.330467311787948</v>
      </c>
      <c r="N1546" s="22">
        <v>1.0762901496704937</v>
      </c>
      <c r="P1546" s="22"/>
      <c r="Q1546" s="22">
        <v>1.268614073412599</v>
      </c>
      <c r="S1546" s="22">
        <v>1.2012183546506632</v>
      </c>
      <c r="T1546" s="22">
        <v>0.95445960111903549</v>
      </c>
      <c r="V1546" s="22">
        <v>0.80014271545508531</v>
      </c>
      <c r="W1546" s="22">
        <v>0.67836359319504413</v>
      </c>
    </row>
    <row r="1547" spans="1:23" x14ac:dyDescent="0.35">
      <c r="A1547" s="11">
        <v>0.65</v>
      </c>
      <c r="B1547" s="24">
        <v>0.11</v>
      </c>
      <c r="E1547" s="22">
        <v>1.72</v>
      </c>
      <c r="G1547" s="11">
        <v>1.94</v>
      </c>
      <c r="H1547" s="22">
        <v>1.94</v>
      </c>
      <c r="I1547" s="80"/>
      <c r="J1547" s="11">
        <v>0.22</v>
      </c>
      <c r="K1547" s="22">
        <v>1.4</v>
      </c>
      <c r="L1547" s="81"/>
      <c r="M1547" s="22">
        <v>1.1540292035087962</v>
      </c>
      <c r="N1547" s="22">
        <v>1.2761146983120653</v>
      </c>
      <c r="P1547" s="22"/>
      <c r="Q1547" s="22">
        <v>0.65658422128934391</v>
      </c>
      <c r="S1547" s="22">
        <v>1.4341325576541137</v>
      </c>
      <c r="T1547" s="22">
        <v>0.8211040041196821</v>
      </c>
      <c r="V1547" s="22">
        <v>0.71262710595218537</v>
      </c>
      <c r="W1547" s="22">
        <v>0.71930768149860214</v>
      </c>
    </row>
    <row r="1548" spans="1:23" x14ac:dyDescent="0.35">
      <c r="A1548" s="11">
        <v>0.22</v>
      </c>
      <c r="B1548" s="24">
        <v>0.11</v>
      </c>
      <c r="E1548" s="22">
        <v>0.32</v>
      </c>
      <c r="G1548" s="11">
        <v>0.22</v>
      </c>
      <c r="H1548" s="22">
        <v>0.11</v>
      </c>
      <c r="I1548" s="80"/>
      <c r="J1548" s="11">
        <v>0.43</v>
      </c>
      <c r="K1548" s="22">
        <v>0.32</v>
      </c>
      <c r="L1548" s="81"/>
      <c r="M1548" s="22">
        <v>1.1036831109150023</v>
      </c>
      <c r="N1548" s="22">
        <v>0.76191554046279197</v>
      </c>
      <c r="P1548" s="22"/>
      <c r="Q1548" s="22">
        <v>0.77178984051254496</v>
      </c>
      <c r="S1548" s="22">
        <v>1.3844550528177135</v>
      </c>
      <c r="T1548" s="22">
        <v>0.69222752640885676</v>
      </c>
      <c r="V1548" s="22">
        <v>0.98767616438987094</v>
      </c>
      <c r="W1548" s="22">
        <v>0.6945958648893541</v>
      </c>
    </row>
    <row r="1549" spans="1:23" x14ac:dyDescent="0.35">
      <c r="A1549" s="11">
        <v>0.43</v>
      </c>
      <c r="B1549" s="24">
        <v>0.54</v>
      </c>
      <c r="E1549" s="22">
        <v>2.2599999999999998</v>
      </c>
      <c r="G1549" s="11">
        <v>0.11</v>
      </c>
      <c r="H1549" s="22">
        <v>3.44</v>
      </c>
      <c r="I1549" s="80"/>
      <c r="J1549" s="11">
        <v>0.11</v>
      </c>
      <c r="K1549" s="22">
        <v>1.18</v>
      </c>
      <c r="L1549" s="81"/>
      <c r="M1549" s="22">
        <v>1.028088377290687</v>
      </c>
      <c r="N1549" s="22">
        <v>0.78818849013392267</v>
      </c>
      <c r="P1549" s="22"/>
      <c r="Q1549" s="22">
        <v>1.1426079273872229</v>
      </c>
      <c r="S1549" s="22">
        <v>1.26229725403968</v>
      </c>
      <c r="T1549" s="22">
        <v>1.0841504641550477</v>
      </c>
      <c r="V1549" s="22">
        <v>1.4752631316203135</v>
      </c>
      <c r="W1549" s="22">
        <v>0.83026858352836297</v>
      </c>
    </row>
    <row r="1550" spans="1:23" x14ac:dyDescent="0.35">
      <c r="A1550" s="11">
        <v>0.11</v>
      </c>
      <c r="B1550" s="24">
        <v>0.22</v>
      </c>
      <c r="E1550" s="22">
        <v>0.54</v>
      </c>
      <c r="G1550" s="11">
        <v>0.86</v>
      </c>
      <c r="H1550" s="22">
        <v>0.65</v>
      </c>
      <c r="I1550" s="80"/>
      <c r="J1550" s="11">
        <v>1.61</v>
      </c>
      <c r="K1550" s="22">
        <v>2.37</v>
      </c>
      <c r="L1550" s="81"/>
      <c r="M1550" s="22">
        <v>1.031868113971903</v>
      </c>
      <c r="N1550" s="22">
        <v>0.71807724729724798</v>
      </c>
      <c r="P1550" s="22"/>
      <c r="Q1550" s="22">
        <v>1.2952553728579643</v>
      </c>
      <c r="S1550" s="22">
        <v>1.0790605558726296</v>
      </c>
      <c r="T1550" s="22">
        <v>0.94672294052975992</v>
      </c>
      <c r="V1550" s="22">
        <v>1.0519376262248574</v>
      </c>
      <c r="W1550" s="22">
        <v>1.1001603845352483</v>
      </c>
    </row>
    <row r="1551" spans="1:23" x14ac:dyDescent="0.35">
      <c r="A1551" s="11">
        <v>4.5199999999999996</v>
      </c>
      <c r="B1551" s="24">
        <v>0.75</v>
      </c>
      <c r="E1551" s="22">
        <v>1.4</v>
      </c>
      <c r="G1551" s="11">
        <v>1.4</v>
      </c>
      <c r="H1551" s="22">
        <v>0.65</v>
      </c>
      <c r="I1551" s="80"/>
      <c r="J1551" s="11">
        <v>0.43</v>
      </c>
      <c r="K1551" s="22">
        <v>0.43</v>
      </c>
      <c r="L1551" s="81"/>
      <c r="M1551" s="22">
        <v>1.1284781835437776</v>
      </c>
      <c r="N1551" s="22">
        <v>0.66553134795498647</v>
      </c>
      <c r="P1551" s="22"/>
      <c r="Q1551" s="22">
        <v>0.94059847425494081</v>
      </c>
      <c r="S1551" s="22">
        <v>1.5410206315848931</v>
      </c>
      <c r="T1551" s="22">
        <v>1.028161473048449</v>
      </c>
      <c r="V1551" s="22">
        <v>0.84390052020653528</v>
      </c>
      <c r="W1551" s="22">
        <v>0.66019313980589112</v>
      </c>
    </row>
    <row r="1552" spans="1:23" x14ac:dyDescent="0.35">
      <c r="A1552" s="11">
        <v>0.11</v>
      </c>
      <c r="B1552" s="24">
        <v>0.65</v>
      </c>
      <c r="E1552" s="22">
        <v>0.97</v>
      </c>
      <c r="G1552" s="11">
        <v>1.29</v>
      </c>
      <c r="H1552" s="22">
        <v>1.29</v>
      </c>
      <c r="I1552" s="80"/>
      <c r="J1552" s="11">
        <v>0.22</v>
      </c>
      <c r="K1552" s="22">
        <v>0.43</v>
      </c>
      <c r="L1552" s="81"/>
      <c r="M1552" s="22">
        <v>1.1339210043647283</v>
      </c>
      <c r="N1552" s="22">
        <v>0.7806819330850282</v>
      </c>
      <c r="P1552" s="22"/>
      <c r="Q1552" s="22">
        <v>0.82759256232378287</v>
      </c>
      <c r="S1552" s="22">
        <v>1.3300948323614885</v>
      </c>
      <c r="T1552" s="22">
        <v>0.90946481190245976</v>
      </c>
      <c r="V1552" s="22">
        <v>0.83764940524204246</v>
      </c>
      <c r="W1552" s="22">
        <v>0.68442041099142847</v>
      </c>
    </row>
    <row r="1553" spans="1:23" x14ac:dyDescent="0.35">
      <c r="A1553" s="11">
        <v>0.32</v>
      </c>
      <c r="B1553" s="24">
        <v>0.11</v>
      </c>
      <c r="E1553" s="22">
        <v>1.94</v>
      </c>
      <c r="G1553" s="11">
        <v>0.65</v>
      </c>
      <c r="H1553" s="22">
        <v>0.54</v>
      </c>
      <c r="I1553" s="80"/>
      <c r="J1553" s="11">
        <v>5.27</v>
      </c>
      <c r="K1553" s="22">
        <v>1.08</v>
      </c>
      <c r="L1553" s="81"/>
      <c r="M1553" s="22">
        <v>0.85422048995476207</v>
      </c>
      <c r="N1553" s="22">
        <v>0.95183143379982282</v>
      </c>
      <c r="P1553" s="22"/>
      <c r="Q1553" s="22">
        <v>0.82939265012414531</v>
      </c>
      <c r="S1553" s="22">
        <v>1.3809939151856692</v>
      </c>
      <c r="T1553" s="22">
        <v>0.67593981990511898</v>
      </c>
      <c r="V1553" s="22">
        <v>1.3292370860497604</v>
      </c>
      <c r="W1553" s="22">
        <v>0.69532268302492017</v>
      </c>
    </row>
    <row r="1554" spans="1:23" x14ac:dyDescent="0.35">
      <c r="A1554" s="11">
        <v>0.11</v>
      </c>
      <c r="B1554" s="24">
        <v>0.75</v>
      </c>
      <c r="E1554" s="22">
        <v>1.29</v>
      </c>
      <c r="G1554" s="11">
        <v>0.75</v>
      </c>
      <c r="H1554" s="22">
        <v>0.32</v>
      </c>
      <c r="I1554" s="80"/>
      <c r="J1554" s="11">
        <v>0.43</v>
      </c>
      <c r="K1554" s="22">
        <v>0.86</v>
      </c>
      <c r="L1554" s="81"/>
      <c r="M1554" s="22">
        <v>1.0545465340591975</v>
      </c>
      <c r="N1554" s="22">
        <v>0.73564259079166117</v>
      </c>
      <c r="P1554" s="22"/>
      <c r="Q1554" s="22">
        <v>0.70158641629840679</v>
      </c>
      <c r="S1554" s="22">
        <v>1.2156736941727304</v>
      </c>
      <c r="T1554" s="22">
        <v>0.67858657221197627</v>
      </c>
      <c r="V1554" s="22">
        <v>0.98767616438987094</v>
      </c>
      <c r="W1554" s="22">
        <v>0.7844790409876975</v>
      </c>
    </row>
    <row r="1555" spans="1:23" x14ac:dyDescent="0.35">
      <c r="A1555" s="11">
        <v>0.75</v>
      </c>
      <c r="B1555" s="24">
        <v>0.43</v>
      </c>
      <c r="E1555" s="22">
        <v>0.32</v>
      </c>
      <c r="G1555" s="11">
        <v>0.75</v>
      </c>
      <c r="H1555" s="22">
        <v>0.54</v>
      </c>
      <c r="I1555" s="80"/>
      <c r="J1555" s="11">
        <v>0.65</v>
      </c>
      <c r="K1555" s="22">
        <v>3.55</v>
      </c>
      <c r="L1555" s="81"/>
      <c r="M1555" s="22">
        <v>1.0432073240155502</v>
      </c>
      <c r="N1555" s="22">
        <v>0.68790088796069215</v>
      </c>
      <c r="P1555" s="22"/>
      <c r="Q1555" s="22">
        <v>0.91615688210161861</v>
      </c>
      <c r="S1555" s="22">
        <v>1.4396296585991253</v>
      </c>
      <c r="T1555" s="22">
        <v>1.0139097298576782</v>
      </c>
      <c r="V1555" s="22">
        <v>0.62511149644928543</v>
      </c>
      <c r="W1555" s="22">
        <v>0.93686857674472701</v>
      </c>
    </row>
    <row r="1556" spans="1:23" x14ac:dyDescent="0.35">
      <c r="A1556" s="11">
        <v>1.18</v>
      </c>
      <c r="B1556" s="24">
        <v>2.15</v>
      </c>
      <c r="E1556" s="22">
        <v>0.22</v>
      </c>
      <c r="G1556" s="11">
        <v>1.18</v>
      </c>
      <c r="H1556" s="22">
        <v>0.97</v>
      </c>
      <c r="I1556" s="80"/>
      <c r="J1556" s="11">
        <v>0.22</v>
      </c>
      <c r="K1556" s="22">
        <v>0.43</v>
      </c>
      <c r="L1556" s="81"/>
      <c r="M1556" s="22">
        <v>1.028088377290687</v>
      </c>
      <c r="N1556" s="22">
        <v>0.54797866456929867</v>
      </c>
      <c r="P1556" s="22"/>
      <c r="Q1556" s="22">
        <v>0.60150153459825084</v>
      </c>
      <c r="S1556" s="22">
        <v>1.2346081529833257</v>
      </c>
      <c r="T1556" s="22">
        <v>0.81662488483115425</v>
      </c>
      <c r="V1556" s="22">
        <v>0.77513825559711391</v>
      </c>
      <c r="W1556" s="22">
        <v>0.68442041099142847</v>
      </c>
    </row>
    <row r="1557" spans="1:23" x14ac:dyDescent="0.35">
      <c r="A1557" s="11">
        <v>0.43</v>
      </c>
      <c r="B1557" s="24">
        <v>0.22</v>
      </c>
      <c r="E1557" s="22">
        <v>2.2599999999999998</v>
      </c>
      <c r="G1557" s="11">
        <v>3.01</v>
      </c>
      <c r="H1557" s="22">
        <v>0.54</v>
      </c>
      <c r="I1557" s="80"/>
      <c r="J1557" s="11">
        <v>0.32</v>
      </c>
      <c r="K1557" s="22">
        <v>3.55</v>
      </c>
      <c r="L1557" s="81"/>
      <c r="M1557" s="22">
        <v>1.0129694305658241</v>
      </c>
      <c r="N1557" s="22">
        <v>0.83322783242728971</v>
      </c>
      <c r="P1557" s="22"/>
      <c r="Q1557" s="22">
        <v>0.80239133311870758</v>
      </c>
      <c r="S1557" s="22">
        <v>1.191852923411014</v>
      </c>
      <c r="T1557" s="22">
        <v>0.82660110506469364</v>
      </c>
      <c r="V1557" s="22">
        <v>0.75013379573914252</v>
      </c>
      <c r="W1557" s="22">
        <v>1.082959021993517</v>
      </c>
    </row>
    <row r="1558" spans="1:23" x14ac:dyDescent="0.35">
      <c r="A1558" s="11">
        <v>0.22</v>
      </c>
      <c r="B1558" s="24">
        <v>0.22</v>
      </c>
      <c r="E1558" s="22">
        <v>0.86</v>
      </c>
      <c r="G1558" s="11">
        <v>0.11</v>
      </c>
      <c r="H1558" s="22">
        <v>0.54</v>
      </c>
      <c r="I1558" s="80"/>
      <c r="J1558" s="11">
        <v>1.4</v>
      </c>
      <c r="K1558" s="22">
        <v>0.65</v>
      </c>
      <c r="L1558" s="81"/>
      <c r="M1558" s="22">
        <v>0.92225575021664574</v>
      </c>
      <c r="N1558" s="22">
        <v>1.0615772978546603</v>
      </c>
      <c r="P1558" s="22"/>
      <c r="Q1558" s="22">
        <v>0.96259914735097152</v>
      </c>
      <c r="S1558" s="22">
        <v>1.26229725403968</v>
      </c>
      <c r="T1558" s="22">
        <v>0.90396771095744821</v>
      </c>
      <c r="V1558" s="22">
        <v>1.0214321851981325</v>
      </c>
      <c r="W1558" s="22">
        <v>0.6945958648893541</v>
      </c>
    </row>
    <row r="1559" spans="1:23" x14ac:dyDescent="0.35">
      <c r="A1559" s="11">
        <v>0.11</v>
      </c>
      <c r="B1559" s="24">
        <v>1.08</v>
      </c>
      <c r="E1559" s="22">
        <v>0.22</v>
      </c>
      <c r="G1559" s="11">
        <v>3.01</v>
      </c>
      <c r="H1559" s="22">
        <v>0.75</v>
      </c>
      <c r="I1559" s="80"/>
      <c r="J1559" s="11">
        <v>3.44</v>
      </c>
      <c r="K1559" s="22">
        <v>0.97</v>
      </c>
      <c r="L1559" s="81"/>
      <c r="M1559" s="22">
        <v>1.0296002719631732</v>
      </c>
      <c r="N1559" s="22">
        <v>0.67559013440050519</v>
      </c>
      <c r="P1559" s="22"/>
      <c r="Q1559" s="22">
        <v>0.80059124531834513</v>
      </c>
      <c r="S1559" s="22">
        <v>0.97074730762277317</v>
      </c>
      <c r="T1559" s="22">
        <v>1.0411916382514392</v>
      </c>
      <c r="V1559" s="22">
        <v>1.0791924874700463</v>
      </c>
      <c r="W1559" s="22">
        <v>0.75637540641247414</v>
      </c>
    </row>
    <row r="1560" spans="1:23" x14ac:dyDescent="0.35">
      <c r="A1560" s="11">
        <v>0.43</v>
      </c>
      <c r="B1560" s="24">
        <v>0.22</v>
      </c>
      <c r="E1560" s="22">
        <v>0.32</v>
      </c>
      <c r="G1560" s="11">
        <v>0.75</v>
      </c>
      <c r="H1560" s="22">
        <v>0.97</v>
      </c>
      <c r="I1560" s="80"/>
      <c r="J1560" s="11">
        <v>0.43</v>
      </c>
      <c r="K1560" s="22">
        <v>0.97</v>
      </c>
      <c r="L1560" s="81"/>
      <c r="M1560" s="22">
        <v>1.1591696453952498</v>
      </c>
      <c r="N1560" s="22">
        <v>0.81070816128060619</v>
      </c>
      <c r="P1560" s="22"/>
      <c r="Q1560" s="22">
        <v>1.0724045031730849</v>
      </c>
      <c r="S1560" s="22">
        <v>0.79687604069537221</v>
      </c>
      <c r="T1560" s="22">
        <v>1.0224607757721407</v>
      </c>
      <c r="V1560" s="22">
        <v>0.72512933588117112</v>
      </c>
      <c r="W1560" s="22">
        <v>0.65946632167032504</v>
      </c>
    </row>
    <row r="1561" spans="1:23" x14ac:dyDescent="0.35">
      <c r="A1561" s="11">
        <v>0.11</v>
      </c>
      <c r="B1561" s="24">
        <v>0.22</v>
      </c>
      <c r="E1561" s="22">
        <v>0.86</v>
      </c>
      <c r="G1561" s="11">
        <v>2.2599999999999998</v>
      </c>
      <c r="H1561" s="22">
        <v>0.32</v>
      </c>
      <c r="I1561" s="80"/>
      <c r="J1561" s="11">
        <v>1.51</v>
      </c>
      <c r="K1561" s="22">
        <v>0.22</v>
      </c>
      <c r="L1561" s="81"/>
      <c r="M1561" s="22">
        <v>0.84666101659233051</v>
      </c>
      <c r="N1561" s="22">
        <v>0.3903409665425141</v>
      </c>
      <c r="P1561" s="22"/>
      <c r="Q1561" s="22">
        <v>0.92659739134372121</v>
      </c>
      <c r="S1561" s="22">
        <v>1.4339289613228172</v>
      </c>
      <c r="T1561" s="22">
        <v>0.76002510473066531</v>
      </c>
      <c r="V1561" s="22">
        <v>0.70187518821325767</v>
      </c>
      <c r="W1561" s="22">
        <v>0.65413632200950689</v>
      </c>
    </row>
    <row r="1562" spans="1:23" x14ac:dyDescent="0.35">
      <c r="A1562" s="11">
        <v>1.08</v>
      </c>
      <c r="B1562" s="24">
        <v>0.43</v>
      </c>
      <c r="E1562" s="22">
        <v>0.22</v>
      </c>
      <c r="G1562" s="11">
        <v>0.11</v>
      </c>
      <c r="H1562" s="22">
        <v>0.11</v>
      </c>
      <c r="I1562" s="80"/>
      <c r="J1562" s="11">
        <v>4.5199999999999996</v>
      </c>
      <c r="K1562" s="22">
        <v>0.54</v>
      </c>
      <c r="L1562" s="81"/>
      <c r="M1562" s="22">
        <v>1.0885641641901391</v>
      </c>
      <c r="N1562" s="22">
        <v>1.2160622419209093</v>
      </c>
      <c r="P1562" s="22"/>
      <c r="Q1562" s="22">
        <v>0.71058685530021937</v>
      </c>
      <c r="S1562" s="22">
        <v>0.77366605892754581</v>
      </c>
      <c r="T1562" s="22">
        <v>0.95690275709459605</v>
      </c>
      <c r="V1562" s="22">
        <v>1.0894443160118146</v>
      </c>
      <c r="W1562" s="22">
        <v>0.72197268132901127</v>
      </c>
    </row>
    <row r="1563" spans="1:23" x14ac:dyDescent="0.35">
      <c r="A1563" s="11">
        <v>0.11</v>
      </c>
      <c r="B1563" s="24">
        <v>0.11</v>
      </c>
      <c r="E1563" s="22">
        <v>0.22</v>
      </c>
      <c r="G1563" s="11">
        <v>2.8</v>
      </c>
      <c r="H1563" s="22">
        <v>1.72</v>
      </c>
      <c r="I1563" s="80"/>
      <c r="J1563" s="11">
        <v>1.18</v>
      </c>
      <c r="K1563" s="22">
        <v>0.11</v>
      </c>
      <c r="L1563" s="81"/>
      <c r="M1563" s="22">
        <v>0.90713680349178272</v>
      </c>
      <c r="N1563" s="22">
        <v>0.69901059239305607</v>
      </c>
      <c r="P1563" s="22"/>
      <c r="Q1563" s="22">
        <v>0.67098492369224394</v>
      </c>
      <c r="S1563" s="22">
        <v>0.98581343613873074</v>
      </c>
      <c r="T1563" s="22">
        <v>1.151540849814263</v>
      </c>
      <c r="V1563" s="22">
        <v>1.1229502922214962</v>
      </c>
      <c r="W1563" s="22">
        <v>0.62990905082396953</v>
      </c>
    </row>
    <row r="1564" spans="1:23" x14ac:dyDescent="0.35">
      <c r="A1564" s="11">
        <v>2.8</v>
      </c>
      <c r="B1564" s="24">
        <v>0.22</v>
      </c>
      <c r="E1564" s="22">
        <v>0.54</v>
      </c>
      <c r="G1564" s="11">
        <v>1.51</v>
      </c>
      <c r="H1564" s="22">
        <v>0.22</v>
      </c>
      <c r="I1564" s="80"/>
      <c r="J1564" s="11">
        <v>7.96</v>
      </c>
      <c r="K1564" s="22">
        <v>1.94</v>
      </c>
      <c r="L1564" s="81"/>
      <c r="M1564" s="22">
        <v>1.1339210043647283</v>
      </c>
      <c r="N1564" s="22">
        <v>0.60803112096045464</v>
      </c>
      <c r="P1564" s="22"/>
      <c r="Q1564" s="22">
        <v>0.47657544125309237</v>
      </c>
      <c r="S1564" s="22">
        <v>1.0411916382514392</v>
      </c>
      <c r="T1564" s="22">
        <v>0.76348624236270968</v>
      </c>
      <c r="V1564" s="22">
        <v>1.1604569820084534</v>
      </c>
      <c r="W1564" s="22">
        <v>0.92475494115195844</v>
      </c>
    </row>
    <row r="1565" spans="1:23" x14ac:dyDescent="0.35">
      <c r="A1565" s="11">
        <v>0.11</v>
      </c>
      <c r="B1565" s="24">
        <v>0.22</v>
      </c>
      <c r="E1565" s="22">
        <v>0.32</v>
      </c>
      <c r="G1565" s="11">
        <v>0.11</v>
      </c>
      <c r="H1565" s="22">
        <v>0.86</v>
      </c>
      <c r="I1565" s="80"/>
      <c r="J1565" s="11">
        <v>1.61</v>
      </c>
      <c r="K1565" s="11">
        <v>0.22</v>
      </c>
      <c r="L1565" s="81"/>
      <c r="M1565" s="22">
        <v>1.4712247057964229</v>
      </c>
      <c r="N1565" s="22">
        <v>0.61553767800934911</v>
      </c>
      <c r="P1565" s="22"/>
      <c r="Q1565" s="22">
        <v>0.83659300132559544</v>
      </c>
      <c r="S1565" s="22">
        <v>1.0383412896132851</v>
      </c>
      <c r="T1565" s="22">
        <v>0.7889357837748</v>
      </c>
      <c r="V1565" s="22">
        <v>1.0801926658643652</v>
      </c>
      <c r="W1565" s="22">
        <v>0.68762264609421397</v>
      </c>
    </row>
    <row r="1566" spans="1:23" x14ac:dyDescent="0.35">
      <c r="A1566" s="11">
        <v>0.75</v>
      </c>
      <c r="B1566" s="24">
        <v>2.58</v>
      </c>
      <c r="E1566" s="22">
        <v>0.43</v>
      </c>
      <c r="G1566" s="11">
        <v>0.65</v>
      </c>
      <c r="H1566" s="22">
        <v>1.72</v>
      </c>
      <c r="I1566" s="80"/>
      <c r="J1566" s="11">
        <v>2.2599999999999998</v>
      </c>
      <c r="K1566" s="11">
        <v>0.11</v>
      </c>
      <c r="L1566" s="81"/>
      <c r="M1566" s="22">
        <v>1.2548725781636327</v>
      </c>
      <c r="N1566" s="22">
        <v>0.85574750357397322</v>
      </c>
      <c r="P1566" s="22"/>
      <c r="Q1566" s="22">
        <v>0.74046831278623704</v>
      </c>
      <c r="S1566" s="22">
        <v>0.69568866404090102</v>
      </c>
      <c r="T1566" s="22">
        <v>1.0829288861672672</v>
      </c>
      <c r="V1566" s="22">
        <v>0.99292710096004499</v>
      </c>
      <c r="W1566" s="22">
        <v>0.900160554886971</v>
      </c>
    </row>
    <row r="1567" spans="1:23" x14ac:dyDescent="0.35">
      <c r="A1567" s="11">
        <v>0.11</v>
      </c>
      <c r="B1567" s="24">
        <v>0.43</v>
      </c>
      <c r="E1567" s="22">
        <v>0.43</v>
      </c>
      <c r="G1567" s="11">
        <v>0.32</v>
      </c>
      <c r="H1567" s="22">
        <v>1.08</v>
      </c>
      <c r="I1567" s="80"/>
      <c r="J1567" s="11">
        <v>0.32</v>
      </c>
      <c r="K1567" s="11">
        <v>0.11</v>
      </c>
      <c r="L1567" s="81"/>
      <c r="M1567" s="22">
        <v>1.4045501507397771</v>
      </c>
      <c r="N1567" s="22">
        <v>1.3146984015433829</v>
      </c>
      <c r="P1567" s="22"/>
      <c r="Q1567" s="22">
        <v>0.58458070927484329</v>
      </c>
      <c r="S1567" s="22">
        <v>0.90254253663837114</v>
      </c>
      <c r="T1567" s="22">
        <v>0.95893872040756334</v>
      </c>
      <c r="V1567" s="22">
        <v>1.4002497520463995</v>
      </c>
      <c r="W1567" s="22">
        <v>0.77513825559711391</v>
      </c>
    </row>
    <row r="1568" spans="1:23" x14ac:dyDescent="0.35">
      <c r="A1568" s="11">
        <v>0.86</v>
      </c>
      <c r="B1568" s="24">
        <v>0.11</v>
      </c>
      <c r="E1568" s="22">
        <v>0.43</v>
      </c>
      <c r="G1568" s="11">
        <v>0.43</v>
      </c>
      <c r="H1568" s="22">
        <v>0.32</v>
      </c>
      <c r="I1568" s="80"/>
      <c r="J1568" s="11">
        <v>1.29</v>
      </c>
      <c r="K1568" s="11">
        <v>0.11</v>
      </c>
      <c r="L1568" s="81"/>
      <c r="M1568" s="22">
        <v>1.7537978200841133</v>
      </c>
      <c r="N1568" s="22">
        <v>0.72558380434614256</v>
      </c>
      <c r="P1568" s="22"/>
      <c r="Q1568" s="22">
        <v>1.2326123174053487</v>
      </c>
      <c r="S1568" s="22">
        <v>0.95181284881217798</v>
      </c>
      <c r="T1568" s="22">
        <v>1.0587009227429574</v>
      </c>
      <c r="V1568" s="22">
        <v>0.92516501474494239</v>
      </c>
      <c r="W1568" s="22">
        <v>1.4252542119043707</v>
      </c>
    </row>
    <row r="1569" spans="1:23" x14ac:dyDescent="0.35">
      <c r="A1569" s="11">
        <v>0.54</v>
      </c>
      <c r="B1569" s="24">
        <v>2.4700000000000002</v>
      </c>
      <c r="E1569" s="22">
        <v>0.43</v>
      </c>
      <c r="G1569" s="11">
        <v>3.23</v>
      </c>
      <c r="H1569" s="22">
        <v>0.86</v>
      </c>
      <c r="I1569" s="80"/>
      <c r="J1569" s="11">
        <v>0.22</v>
      </c>
      <c r="K1569" s="11">
        <v>1.08</v>
      </c>
      <c r="L1569" s="81"/>
      <c r="M1569" s="22">
        <v>1.1742885921201127</v>
      </c>
      <c r="N1569" s="22">
        <v>0.80410239107757908</v>
      </c>
      <c r="P1569" s="22"/>
      <c r="Q1569" s="22">
        <v>0.70698667969949425</v>
      </c>
      <c r="S1569" s="22">
        <v>1.4231383557640909</v>
      </c>
      <c r="T1569" s="22">
        <v>1.1197798221319741</v>
      </c>
      <c r="V1569" s="22">
        <v>0.8751560950289996</v>
      </c>
      <c r="W1569" s="22">
        <v>1.3552417243020509</v>
      </c>
    </row>
    <row r="1570" spans="1:23" x14ac:dyDescent="0.35">
      <c r="A1570" s="11">
        <v>0.11</v>
      </c>
      <c r="B1570" s="24">
        <v>0.22</v>
      </c>
      <c r="E1570" s="22">
        <v>0.65</v>
      </c>
      <c r="G1570" s="11">
        <v>0.43</v>
      </c>
      <c r="H1570" s="22">
        <v>0.54</v>
      </c>
      <c r="I1570" s="80"/>
      <c r="J1570" s="11">
        <v>0.11</v>
      </c>
      <c r="K1570" s="11">
        <v>0.65</v>
      </c>
      <c r="L1570" s="81"/>
      <c r="M1570" s="22">
        <v>1.2347643790195648</v>
      </c>
      <c r="N1570" s="22">
        <v>0.66057702030271614</v>
      </c>
      <c r="P1570" s="22"/>
      <c r="Q1570" s="22">
        <v>0.58458070927484329</v>
      </c>
      <c r="S1570" s="22">
        <v>1.1299596386968103</v>
      </c>
      <c r="T1570" s="22">
        <v>0.83881688494249707</v>
      </c>
      <c r="V1570" s="22">
        <v>0.72512933588117112</v>
      </c>
      <c r="W1570" s="22">
        <v>0.66686894441209776</v>
      </c>
    </row>
    <row r="1571" spans="1:23" x14ac:dyDescent="0.35">
      <c r="A1571" s="11">
        <v>0.11</v>
      </c>
      <c r="B1571" s="24">
        <v>1.94</v>
      </c>
      <c r="E1571" s="22">
        <v>2.8</v>
      </c>
      <c r="G1571" s="11">
        <v>1.18</v>
      </c>
      <c r="H1571" s="22">
        <v>0.75</v>
      </c>
      <c r="I1571" s="80"/>
      <c r="J1571" s="11">
        <v>0.43</v>
      </c>
      <c r="K1571" s="11">
        <v>1.4</v>
      </c>
      <c r="L1571" s="81"/>
      <c r="M1571" s="22">
        <v>1.0432073240155502</v>
      </c>
      <c r="N1571" s="22">
        <v>0.69060324849829413</v>
      </c>
      <c r="P1571" s="22"/>
      <c r="Q1571" s="22">
        <v>1.3604185512310873</v>
      </c>
      <c r="S1571" s="22">
        <v>1.1309776203532937</v>
      </c>
      <c r="T1571" s="22">
        <v>0.81723567382504447</v>
      </c>
      <c r="V1571" s="22">
        <v>0.91891389978044957</v>
      </c>
      <c r="W1571" s="22">
        <v>1.4617607232970091</v>
      </c>
    </row>
    <row r="1572" spans="1:23" x14ac:dyDescent="0.35">
      <c r="A1572" s="11">
        <v>0.11</v>
      </c>
      <c r="B1572" s="24">
        <v>0.22</v>
      </c>
      <c r="E1572" s="22">
        <v>0.22</v>
      </c>
      <c r="G1572" s="11">
        <v>1.08</v>
      </c>
      <c r="H1572" s="22">
        <v>0.32</v>
      </c>
      <c r="I1572" s="80"/>
      <c r="J1572" s="11">
        <v>0.43</v>
      </c>
      <c r="K1572" s="11">
        <v>2.37</v>
      </c>
      <c r="L1572" s="81"/>
      <c r="M1572" s="22">
        <v>1.0264252931509521</v>
      </c>
      <c r="N1572" s="22">
        <v>0.83578006182391384</v>
      </c>
      <c r="P1572" s="22"/>
      <c r="Q1572" s="22">
        <v>0.67206497637246154</v>
      </c>
      <c r="S1572" s="22">
        <v>1.378347162878812</v>
      </c>
      <c r="T1572" s="22">
        <v>0.88218290350869888</v>
      </c>
      <c r="V1572" s="22">
        <v>0.75013379573914252</v>
      </c>
      <c r="W1572" s="22">
        <v>0.86715466787444873</v>
      </c>
    </row>
    <row r="1573" spans="1:23" x14ac:dyDescent="0.35">
      <c r="A1573" s="11">
        <v>1.08</v>
      </c>
      <c r="B1573" s="24">
        <v>0.43</v>
      </c>
      <c r="E1573" s="22">
        <v>1.18</v>
      </c>
      <c r="G1573" s="11">
        <v>2.37</v>
      </c>
      <c r="H1573" s="22">
        <v>1.18</v>
      </c>
      <c r="I1573" s="80"/>
      <c r="J1573" s="11">
        <v>1.18</v>
      </c>
      <c r="K1573" s="11">
        <v>0.75</v>
      </c>
      <c r="L1573" s="81"/>
      <c r="M1573" s="22">
        <v>1.330467311787948</v>
      </c>
      <c r="N1573" s="22">
        <v>0.69060324849829413</v>
      </c>
      <c r="P1573" s="22"/>
      <c r="Q1573" s="22">
        <v>0.99259941063181323</v>
      </c>
      <c r="S1573" s="22">
        <v>1.5011157506507355</v>
      </c>
      <c r="T1573" s="22">
        <v>0.93837549094659445</v>
      </c>
      <c r="V1573" s="22">
        <v>1.0706909711183361</v>
      </c>
      <c r="W1573" s="22">
        <v>0.71437741814224343</v>
      </c>
    </row>
    <row r="1574" spans="1:23" x14ac:dyDescent="0.35">
      <c r="A1574" s="11">
        <v>0.65</v>
      </c>
      <c r="B1574" s="24">
        <v>1.29</v>
      </c>
      <c r="E1574" s="22">
        <v>2.4700000000000002</v>
      </c>
      <c r="G1574" s="11">
        <v>1.29</v>
      </c>
      <c r="H1574" s="22">
        <v>0.11</v>
      </c>
      <c r="I1574" s="80"/>
      <c r="J1574" s="11">
        <v>0.54</v>
      </c>
      <c r="K1574" s="11">
        <v>0.54</v>
      </c>
      <c r="L1574" s="81"/>
      <c r="M1574" s="22">
        <v>0.98772078953530273</v>
      </c>
      <c r="N1574" s="22">
        <v>1.0283983156985468</v>
      </c>
      <c r="P1574" s="22"/>
      <c r="Q1574" s="22">
        <v>0.72858773330384452</v>
      </c>
      <c r="S1574" s="22">
        <v>1.7611082657166504</v>
      </c>
      <c r="T1574" s="22">
        <v>1.0994201890023019</v>
      </c>
      <c r="V1574" s="22">
        <v>0.96517215051769678</v>
      </c>
      <c r="W1574" s="22">
        <v>1.7053041623136507</v>
      </c>
    </row>
    <row r="1575" spans="1:23" x14ac:dyDescent="0.35">
      <c r="A1575" s="11">
        <v>0.22</v>
      </c>
      <c r="B1575" s="24">
        <v>1.83</v>
      </c>
      <c r="E1575" s="22">
        <v>0.54</v>
      </c>
      <c r="G1575" s="11">
        <v>1.08</v>
      </c>
      <c r="H1575" s="22">
        <v>1.61</v>
      </c>
      <c r="I1575" s="80"/>
      <c r="J1575" s="11">
        <v>1.08</v>
      </c>
      <c r="K1575" s="11">
        <v>0.11</v>
      </c>
      <c r="L1575" s="81"/>
      <c r="M1575" s="22">
        <v>1.3493659951940269</v>
      </c>
      <c r="N1575" s="22">
        <v>1.2310753560186982</v>
      </c>
      <c r="P1575" s="22"/>
      <c r="Q1575" s="22">
        <v>0.59070100779607593</v>
      </c>
      <c r="S1575" s="22">
        <v>0.84492477488139872</v>
      </c>
      <c r="T1575" s="22">
        <v>1.2215779877803354</v>
      </c>
      <c r="V1575" s="22">
        <v>1.4702622396487193</v>
      </c>
      <c r="W1575" s="22">
        <v>1.5752809710521993</v>
      </c>
    </row>
    <row r="1576" spans="1:23" x14ac:dyDescent="0.35">
      <c r="A1576" s="11">
        <v>0.11</v>
      </c>
      <c r="B1576" s="24">
        <v>0.22</v>
      </c>
      <c r="E1576" s="22">
        <v>1.83</v>
      </c>
      <c r="G1576" s="11">
        <v>0.11</v>
      </c>
      <c r="H1576" s="22">
        <v>0.11</v>
      </c>
      <c r="I1576" s="80"/>
      <c r="J1576" s="11">
        <v>0.22</v>
      </c>
      <c r="K1576" s="11">
        <v>0.22</v>
      </c>
      <c r="L1576" s="81"/>
      <c r="M1576" s="22">
        <v>1.2132954746702593</v>
      </c>
      <c r="N1576" s="22">
        <v>0.68309669144939966</v>
      </c>
      <c r="P1576" s="22"/>
      <c r="Q1576" s="22">
        <v>1.0047212018794545</v>
      </c>
      <c r="S1576" s="22">
        <v>0.85510459144623485</v>
      </c>
      <c r="T1576" s="22">
        <v>1.1604990883913187</v>
      </c>
      <c r="V1576" s="22">
        <v>0.78764048552609967</v>
      </c>
      <c r="W1576" s="22">
        <v>1.5752809710521993</v>
      </c>
    </row>
    <row r="1577" spans="1:23" x14ac:dyDescent="0.35">
      <c r="A1577" s="11">
        <v>0.86</v>
      </c>
      <c r="B1577" s="24">
        <v>2.8</v>
      </c>
      <c r="E1577" s="22">
        <v>0.32</v>
      </c>
      <c r="G1577" s="11">
        <v>0.75</v>
      </c>
      <c r="H1577" s="22">
        <v>0.97</v>
      </c>
      <c r="I1577" s="80"/>
      <c r="J1577" s="11">
        <v>0.32</v>
      </c>
      <c r="K1577" s="11">
        <v>1.51</v>
      </c>
      <c r="L1577" s="81"/>
      <c r="M1577" s="22">
        <v>1.1036831109150023</v>
      </c>
      <c r="N1577" s="22">
        <v>0.5930180068626657</v>
      </c>
      <c r="P1577" s="22"/>
      <c r="Q1577" s="22">
        <v>1.0050812194395269</v>
      </c>
      <c r="S1577" s="22">
        <v>0.8084810315792853</v>
      </c>
      <c r="T1577" s="22">
        <v>1.260057694395416</v>
      </c>
      <c r="V1577" s="22">
        <v>1.9836038005328724</v>
      </c>
      <c r="W1577" s="22">
        <v>1.2394710751596432</v>
      </c>
    </row>
    <row r="1578" spans="1:23" x14ac:dyDescent="0.35">
      <c r="A1578" s="11">
        <v>2.4700000000000002</v>
      </c>
      <c r="B1578" s="24">
        <v>0.11</v>
      </c>
      <c r="E1578" s="22">
        <v>2.04</v>
      </c>
      <c r="G1578" s="11">
        <v>0.43</v>
      </c>
      <c r="H1578" s="22">
        <v>3.23</v>
      </c>
      <c r="I1578" s="80"/>
      <c r="J1578" s="11">
        <v>0.32</v>
      </c>
      <c r="K1578" s="11">
        <v>2.37</v>
      </c>
      <c r="L1578" s="81"/>
      <c r="M1578" s="22">
        <v>1.126361531002297</v>
      </c>
      <c r="N1578" s="22">
        <v>0.85574750357397322</v>
      </c>
      <c r="P1578" s="22"/>
      <c r="Q1578" s="22">
        <v>1.1246070493835978</v>
      </c>
      <c r="S1578" s="22">
        <v>0.67695780156160257</v>
      </c>
      <c r="T1578" s="22">
        <v>1.3431249975644788</v>
      </c>
      <c r="V1578" s="22">
        <v>1.9836038005328724</v>
      </c>
      <c r="W1578" s="22">
        <v>1.1524555548539026</v>
      </c>
    </row>
    <row r="1579" spans="1:23" x14ac:dyDescent="0.35">
      <c r="A1579" s="11">
        <v>1.72</v>
      </c>
      <c r="B1579" s="24">
        <v>0.22</v>
      </c>
      <c r="E1579" s="22">
        <v>0.43</v>
      </c>
      <c r="G1579" s="11">
        <v>0.54</v>
      </c>
      <c r="H1579" s="22">
        <v>0.11</v>
      </c>
      <c r="I1579" s="80"/>
      <c r="J1579" s="11">
        <v>1.83</v>
      </c>
      <c r="K1579" s="11">
        <v>0.75</v>
      </c>
      <c r="L1579" s="81"/>
      <c r="M1579" s="22">
        <v>1.0129694305658241</v>
      </c>
      <c r="N1579" s="22">
        <v>0.828723898197953</v>
      </c>
      <c r="P1579" s="22"/>
      <c r="Q1579" s="22">
        <v>1.1544885068696156</v>
      </c>
      <c r="S1579" s="22">
        <v>1.6002671639922392</v>
      </c>
      <c r="T1579" s="22">
        <v>0.73294679266820129</v>
      </c>
      <c r="V1579" s="22">
        <v>1.4650113030785454</v>
      </c>
      <c r="W1579" s="22">
        <v>0.9536700989830299</v>
      </c>
    </row>
    <row r="1580" spans="1:23" x14ac:dyDescent="0.35">
      <c r="A1580" s="11">
        <v>0.65</v>
      </c>
      <c r="B1580" s="24">
        <v>1.4</v>
      </c>
      <c r="E1580" s="22">
        <v>1.18</v>
      </c>
      <c r="G1580" s="11">
        <v>0.43</v>
      </c>
      <c r="H1580" s="22">
        <v>0.22</v>
      </c>
      <c r="I1580" s="80"/>
      <c r="J1580" s="11">
        <v>0.43</v>
      </c>
      <c r="K1580" s="11">
        <v>1.29</v>
      </c>
      <c r="L1580" s="81"/>
      <c r="M1580" s="22">
        <v>0.57074023886357994</v>
      </c>
      <c r="N1580" s="22">
        <v>0.67559013440050519</v>
      </c>
      <c r="P1580" s="22"/>
      <c r="Q1580" s="22">
        <v>0.76458948931109483</v>
      </c>
      <c r="S1580" s="22">
        <v>0.68204770984402063</v>
      </c>
      <c r="T1580" s="22">
        <v>0.88564404114074324</v>
      </c>
      <c r="V1580" s="22">
        <v>1.287729682685528</v>
      </c>
      <c r="W1580" s="22">
        <v>0.88140720999349242</v>
      </c>
    </row>
    <row r="1581" spans="1:23" x14ac:dyDescent="0.35">
      <c r="A1581" s="11">
        <v>0.11</v>
      </c>
      <c r="B1581" s="24">
        <v>0.22</v>
      </c>
      <c r="E1581" s="22">
        <v>1.61</v>
      </c>
      <c r="G1581" s="11">
        <v>1.18</v>
      </c>
      <c r="H1581" s="22">
        <v>0.11</v>
      </c>
      <c r="I1581" s="80"/>
      <c r="J1581" s="11">
        <v>1.4</v>
      </c>
      <c r="K1581" s="11">
        <v>2.69</v>
      </c>
      <c r="L1581" s="81"/>
      <c r="M1581" s="22">
        <v>0.92603548689786153</v>
      </c>
      <c r="N1581" s="22">
        <v>1.1409966714319644</v>
      </c>
      <c r="P1581" s="22"/>
      <c r="Q1581" s="22">
        <v>1.2506131954089739</v>
      </c>
      <c r="S1581" s="22">
        <v>0.91618349083525152</v>
      </c>
      <c r="T1581" s="22">
        <v>0.81438532518689033</v>
      </c>
      <c r="V1581" s="22">
        <v>0.83664922684772358</v>
      </c>
      <c r="W1581" s="22">
        <v>1.3192353021065719</v>
      </c>
    </row>
    <row r="1582" spans="1:23" x14ac:dyDescent="0.35">
      <c r="A1582" s="11">
        <v>0.11</v>
      </c>
      <c r="B1582" s="24">
        <v>0.43</v>
      </c>
      <c r="E1582" s="22">
        <v>1.18</v>
      </c>
      <c r="G1582" s="11">
        <v>0.43</v>
      </c>
      <c r="H1582" s="22">
        <v>0.32</v>
      </c>
      <c r="I1582" s="80"/>
      <c r="J1582" s="11">
        <v>0.97</v>
      </c>
      <c r="K1582" s="11">
        <v>0.22</v>
      </c>
      <c r="L1582" s="81"/>
      <c r="M1582" s="22">
        <v>1.0150860831073047</v>
      </c>
      <c r="N1582" s="22">
        <v>0.88742517432030799</v>
      </c>
      <c r="P1582" s="22"/>
      <c r="Q1582" s="22">
        <v>0.90031610945842855</v>
      </c>
      <c r="S1582" s="22">
        <v>0.76348624236270968</v>
      </c>
      <c r="T1582" s="22">
        <v>0.95690275709459605</v>
      </c>
      <c r="V1582" s="22">
        <v>0.84465065400227446</v>
      </c>
      <c r="W1582" s="22">
        <v>1.6127876608391565</v>
      </c>
    </row>
    <row r="1583" spans="1:23" x14ac:dyDescent="0.35">
      <c r="A1583" s="11">
        <v>0.43</v>
      </c>
      <c r="B1583" s="24">
        <v>0.22</v>
      </c>
      <c r="E1583" s="22">
        <v>0.32</v>
      </c>
      <c r="G1583" s="11">
        <v>0.54</v>
      </c>
      <c r="H1583" s="22">
        <v>0.43</v>
      </c>
      <c r="I1583" s="80"/>
      <c r="J1583" s="11">
        <v>0.11</v>
      </c>
      <c r="K1583" s="11">
        <v>0.22</v>
      </c>
      <c r="L1583" s="81"/>
      <c r="M1583" s="22">
        <v>0.9323854445223041</v>
      </c>
      <c r="N1583" s="22">
        <v>0.90078684586734026</v>
      </c>
      <c r="P1583" s="22"/>
      <c r="Q1583" s="22">
        <v>0.60870188579970108</v>
      </c>
      <c r="S1583" s="22">
        <v>0.6433644068976434</v>
      </c>
      <c r="T1583" s="22">
        <v>0.85001468316381679</v>
      </c>
      <c r="V1583" s="22">
        <v>0.9501694746029139</v>
      </c>
      <c r="W1583" s="22">
        <v>0.85015163517102821</v>
      </c>
    </row>
    <row r="1584" spans="1:23" x14ac:dyDescent="0.35">
      <c r="A1584" s="11">
        <v>0.22</v>
      </c>
      <c r="B1584" s="24">
        <v>0.11</v>
      </c>
      <c r="E1584" s="22">
        <v>0.32</v>
      </c>
      <c r="G1584" s="11">
        <v>2.8</v>
      </c>
      <c r="H1584" s="22">
        <v>0.43</v>
      </c>
      <c r="I1584" s="80"/>
      <c r="J1584" s="11">
        <v>1.83</v>
      </c>
      <c r="K1584" s="11">
        <v>1.51</v>
      </c>
      <c r="L1584" s="81"/>
      <c r="M1584" s="22">
        <v>1.2272049056571335</v>
      </c>
      <c r="N1584" s="22">
        <v>1.032151594222994</v>
      </c>
      <c r="P1584" s="22"/>
      <c r="Q1584" s="22">
        <v>0.70446655677898673</v>
      </c>
      <c r="S1584" s="22">
        <v>0.86772756398663153</v>
      </c>
      <c r="T1584" s="22">
        <v>0.97726239022426831</v>
      </c>
      <c r="V1584" s="22">
        <v>1.1562062238325983</v>
      </c>
      <c r="W1584" s="22">
        <v>1.0859436916316987</v>
      </c>
    </row>
    <row r="1585" spans="1:23" x14ac:dyDescent="0.35">
      <c r="A1585" s="11">
        <v>0.11</v>
      </c>
      <c r="B1585" s="24">
        <v>1.4</v>
      </c>
      <c r="E1585" s="22">
        <v>0.32</v>
      </c>
      <c r="G1585" s="11">
        <v>0.86</v>
      </c>
      <c r="H1585" s="22">
        <v>1.61</v>
      </c>
      <c r="I1585" s="80"/>
      <c r="J1585" s="11">
        <v>2.58</v>
      </c>
      <c r="K1585" s="11">
        <v>0.75</v>
      </c>
      <c r="L1585" s="81"/>
      <c r="M1585" s="22">
        <v>1.2786093245216676</v>
      </c>
      <c r="N1585" s="22">
        <v>0.89778422304778238</v>
      </c>
      <c r="P1585" s="22"/>
      <c r="Q1585" s="22">
        <v>1.1451280503077306</v>
      </c>
      <c r="S1585" s="22">
        <v>0.78140271951682128</v>
      </c>
      <c r="T1585" s="22">
        <v>0.92982444503213202</v>
      </c>
      <c r="V1585" s="22">
        <v>1.1522055102553228</v>
      </c>
      <c r="W1585" s="22">
        <v>1.2252185330405994</v>
      </c>
    </row>
    <row r="1586" spans="1:23" x14ac:dyDescent="0.35">
      <c r="A1586" s="11">
        <v>0.11</v>
      </c>
      <c r="B1586" s="24">
        <v>0.11</v>
      </c>
      <c r="E1586" s="22">
        <v>0.43</v>
      </c>
      <c r="G1586" s="11">
        <v>1.08</v>
      </c>
      <c r="H1586" s="22">
        <v>0.22</v>
      </c>
      <c r="I1586" s="80"/>
      <c r="J1586" s="11">
        <v>0.22</v>
      </c>
      <c r="K1586" s="11">
        <v>0.43</v>
      </c>
      <c r="L1586" s="81"/>
      <c r="M1586" s="22">
        <v>1.1679386344956701</v>
      </c>
      <c r="N1586" s="22">
        <v>1.0509179868452303</v>
      </c>
      <c r="P1586" s="22"/>
      <c r="Q1586" s="22">
        <v>1.0436030983672846</v>
      </c>
      <c r="S1586" s="22">
        <v>1.0118737665447113</v>
      </c>
      <c r="T1586" s="22">
        <v>0.92636330740008765</v>
      </c>
      <c r="V1586" s="22">
        <v>0.8751560950289996</v>
      </c>
      <c r="W1586" s="22">
        <v>0.97517393446088529</v>
      </c>
    </row>
    <row r="1587" spans="1:23" x14ac:dyDescent="0.35">
      <c r="A1587" s="11">
        <v>0.11</v>
      </c>
      <c r="B1587" s="24">
        <v>0.54</v>
      </c>
      <c r="E1587" s="22">
        <v>0.54</v>
      </c>
      <c r="G1587" s="11">
        <v>1.94</v>
      </c>
      <c r="H1587" s="22">
        <v>0.54</v>
      </c>
      <c r="I1587" s="80"/>
      <c r="J1587" s="11">
        <v>0.43</v>
      </c>
      <c r="K1587" s="11">
        <v>0.11</v>
      </c>
      <c r="L1587" s="81"/>
      <c r="M1587" s="22">
        <v>0.80629342883694621</v>
      </c>
      <c r="N1587" s="22">
        <v>0.79569504718281725</v>
      </c>
      <c r="P1587" s="22"/>
      <c r="Q1587" s="22">
        <v>0.4150124384806943</v>
      </c>
      <c r="S1587" s="22">
        <v>1.3516760434789412</v>
      </c>
      <c r="T1587" s="22">
        <v>0.96911853697239947</v>
      </c>
      <c r="V1587" s="22">
        <v>0.8751560950289996</v>
      </c>
      <c r="W1587" s="22">
        <v>0.92516501474494239</v>
      </c>
    </row>
    <row r="1588" spans="1:23" x14ac:dyDescent="0.35">
      <c r="A1588" s="11">
        <v>0.86</v>
      </c>
      <c r="B1588" s="24">
        <v>1.51</v>
      </c>
      <c r="E1588" s="22">
        <v>1.08</v>
      </c>
      <c r="G1588" s="11">
        <v>0.11</v>
      </c>
      <c r="H1588" s="22">
        <v>0.32</v>
      </c>
      <c r="I1588" s="80"/>
      <c r="J1588" s="11">
        <v>1.08</v>
      </c>
      <c r="K1588" s="11">
        <v>0.65</v>
      </c>
      <c r="L1588" s="81"/>
      <c r="M1588" s="22">
        <v>1.0230991248714822</v>
      </c>
      <c r="N1588" s="22">
        <v>1.1034638861874917</v>
      </c>
      <c r="P1588" s="22"/>
      <c r="Q1588" s="22">
        <v>0.85891409005009056</v>
      </c>
      <c r="S1588" s="22">
        <v>1.1604990883913187</v>
      </c>
      <c r="T1588" s="22">
        <v>0.67858657221197627</v>
      </c>
      <c r="V1588" s="22">
        <v>0.83014806728465107</v>
      </c>
      <c r="W1588" s="22">
        <v>0.95442023277876908</v>
      </c>
    </row>
    <row r="1589" spans="1:23" x14ac:dyDescent="0.35">
      <c r="A1589" s="11">
        <v>0.65</v>
      </c>
      <c r="B1589" s="24">
        <v>0.11</v>
      </c>
      <c r="E1589" s="22">
        <v>0.65</v>
      </c>
      <c r="G1589" s="11">
        <v>0.22</v>
      </c>
      <c r="H1589" s="22">
        <v>0.11</v>
      </c>
      <c r="I1589" s="80"/>
      <c r="J1589" s="11">
        <v>0.54</v>
      </c>
      <c r="K1589" s="11">
        <v>0.43</v>
      </c>
      <c r="L1589" s="81"/>
      <c r="M1589" s="22">
        <v>0.89201785676691969</v>
      </c>
      <c r="N1589" s="22">
        <v>0.68384734715428908</v>
      </c>
      <c r="P1589" s="22"/>
      <c r="Q1589" s="22">
        <v>0.82939265012414531</v>
      </c>
      <c r="S1589" s="22">
        <v>1.1401394552616464</v>
      </c>
      <c r="T1589" s="22">
        <v>1.2419376209100077</v>
      </c>
      <c r="V1589" s="22">
        <v>0.75013379573914252</v>
      </c>
      <c r="W1589" s="22">
        <v>0.58760480666232828</v>
      </c>
    </row>
    <row r="1590" spans="1:23" x14ac:dyDescent="0.35">
      <c r="A1590" s="11">
        <v>0.32</v>
      </c>
      <c r="B1590" s="24">
        <v>0.75</v>
      </c>
      <c r="E1590" s="22">
        <v>0.22</v>
      </c>
      <c r="G1590" s="11">
        <v>0.22</v>
      </c>
      <c r="H1590" s="22">
        <v>1.83</v>
      </c>
      <c r="I1590" s="80"/>
      <c r="J1590" s="11">
        <v>0.65</v>
      </c>
      <c r="K1590" s="11">
        <v>1.51</v>
      </c>
      <c r="L1590" s="81"/>
      <c r="M1590" s="22">
        <v>1.1469232985481106</v>
      </c>
      <c r="N1590" s="22">
        <v>0.57049833571598219</v>
      </c>
      <c r="P1590" s="22"/>
      <c r="Q1590" s="22">
        <v>0.6807053978142017</v>
      </c>
      <c r="S1590" s="22">
        <v>1.26229725403968</v>
      </c>
      <c r="T1590" s="22">
        <v>0.94489057354808936</v>
      </c>
      <c r="V1590" s="22">
        <v>0.69587411784734454</v>
      </c>
      <c r="W1590" s="22">
        <v>1.3929984586875876</v>
      </c>
    </row>
    <row r="1591" spans="1:23" x14ac:dyDescent="0.35">
      <c r="A1591" s="11">
        <v>0.22</v>
      </c>
      <c r="B1591" s="24">
        <v>0.86</v>
      </c>
      <c r="E1591" s="22">
        <v>0.64500000000000002</v>
      </c>
      <c r="G1591" s="11">
        <v>0.11</v>
      </c>
      <c r="H1591" s="22">
        <v>1.94</v>
      </c>
      <c r="I1591" s="80"/>
      <c r="J1591" s="11">
        <v>0.22</v>
      </c>
      <c r="K1591" s="11">
        <v>1.08</v>
      </c>
      <c r="L1591" s="81"/>
      <c r="M1591" s="22">
        <v>0.84666101659233051</v>
      </c>
      <c r="N1591" s="22">
        <v>0.7806819330850282</v>
      </c>
      <c r="P1591" s="22"/>
      <c r="Q1591" s="22">
        <v>1.1811298063149809</v>
      </c>
      <c r="S1591" s="22">
        <v>1.3030165202990245</v>
      </c>
      <c r="T1591" s="22">
        <v>1.0090234179065571</v>
      </c>
      <c r="V1591" s="22">
        <v>0.85015163517102821</v>
      </c>
      <c r="W1591" s="22">
        <v>0.81764583735566543</v>
      </c>
    </row>
    <row r="1592" spans="1:23" x14ac:dyDescent="0.35">
      <c r="A1592" s="11">
        <v>0.22</v>
      </c>
      <c r="B1592" s="24">
        <v>0.11</v>
      </c>
      <c r="E1592" s="22">
        <v>1.29</v>
      </c>
      <c r="G1592" s="11">
        <v>0.11</v>
      </c>
      <c r="H1592" s="22">
        <v>1.29</v>
      </c>
      <c r="I1592" s="80"/>
      <c r="J1592" s="11">
        <v>0.11</v>
      </c>
      <c r="K1592" s="11">
        <v>0.43</v>
      </c>
      <c r="L1592" s="81"/>
      <c r="M1592" s="22">
        <v>0.80130417641774143</v>
      </c>
      <c r="N1592" s="22">
        <v>0.89448133794626883</v>
      </c>
      <c r="P1592" s="22"/>
      <c r="Q1592" s="22">
        <v>1.316496408902242</v>
      </c>
      <c r="S1592" s="22">
        <v>0.87546422457590711</v>
      </c>
      <c r="T1592" s="22">
        <v>0.74984528816582918</v>
      </c>
      <c r="V1592" s="22">
        <v>0.92516501474494239</v>
      </c>
      <c r="W1592" s="22">
        <v>0.85015163517102821</v>
      </c>
    </row>
    <row r="1593" spans="1:23" x14ac:dyDescent="0.35">
      <c r="A1593" s="11">
        <v>0.11</v>
      </c>
      <c r="B1593" s="24">
        <v>0.22</v>
      </c>
      <c r="E1593" s="22">
        <v>0.22</v>
      </c>
      <c r="G1593" s="11">
        <v>0.54</v>
      </c>
      <c r="H1593" s="22">
        <v>2.8</v>
      </c>
      <c r="I1593" s="80"/>
      <c r="J1593" s="11">
        <v>1.18</v>
      </c>
      <c r="K1593" s="11">
        <v>1.08</v>
      </c>
      <c r="L1593" s="81"/>
      <c r="M1593" s="22">
        <v>0.89201785676691969</v>
      </c>
      <c r="N1593" s="22">
        <v>0.92330651701402378</v>
      </c>
      <c r="P1593" s="22"/>
      <c r="Q1593" s="22">
        <v>1.1606088053908481</v>
      </c>
      <c r="S1593" s="22">
        <v>1.0872044091244986</v>
      </c>
      <c r="T1593" s="22">
        <v>1.1134683358617756</v>
      </c>
      <c r="V1593" s="22">
        <v>0.81614556976418706</v>
      </c>
      <c r="W1593" s="22">
        <v>1.060189097977988</v>
      </c>
    </row>
    <row r="1594" spans="1:23" x14ac:dyDescent="0.35">
      <c r="A1594" s="11">
        <v>0.65</v>
      </c>
      <c r="B1594" s="24">
        <v>0.43</v>
      </c>
      <c r="E1594" s="22">
        <v>0.75</v>
      </c>
      <c r="G1594" s="11">
        <v>0.22</v>
      </c>
      <c r="H1594" s="22">
        <v>0.22</v>
      </c>
      <c r="I1594" s="80"/>
      <c r="J1594" s="11">
        <v>3.87</v>
      </c>
      <c r="K1594" s="11">
        <v>0.54</v>
      </c>
      <c r="L1594" s="81"/>
      <c r="M1594" s="22">
        <v>0.96761259039123493</v>
      </c>
      <c r="N1594" s="22">
        <v>0.85574750357397322</v>
      </c>
      <c r="P1594" s="22"/>
      <c r="Q1594" s="22">
        <v>0.78259036731471998</v>
      </c>
      <c r="S1594" s="22">
        <v>1.3131963368638606</v>
      </c>
      <c r="T1594" s="22">
        <v>1.0078018399187767</v>
      </c>
      <c r="V1594" s="22">
        <v>1.0299337015498427</v>
      </c>
      <c r="W1594" s="22">
        <v>0.82014628334146245</v>
      </c>
    </row>
    <row r="1595" spans="1:23" x14ac:dyDescent="0.35">
      <c r="A1595" s="11">
        <v>0.54</v>
      </c>
      <c r="B1595" s="24">
        <v>0.43</v>
      </c>
      <c r="E1595" s="22">
        <v>0.43</v>
      </c>
      <c r="G1595" s="11">
        <v>0.22</v>
      </c>
      <c r="H1595" s="22">
        <v>3.23</v>
      </c>
      <c r="I1595" s="80"/>
      <c r="J1595" s="11">
        <v>0.97</v>
      </c>
      <c r="K1595" s="11">
        <v>0.54</v>
      </c>
      <c r="L1595" s="81"/>
      <c r="M1595" s="22">
        <v>0.98016131617287128</v>
      </c>
      <c r="N1595" s="22">
        <v>0.80995750557571677</v>
      </c>
      <c r="P1595" s="22"/>
      <c r="Q1595" s="22">
        <v>1.4270217998445005</v>
      </c>
      <c r="S1595" s="22">
        <v>1.0485211061781212</v>
      </c>
      <c r="T1595" s="22">
        <v>1.2439735842229749</v>
      </c>
      <c r="V1595" s="22">
        <v>0.8611535975085356</v>
      </c>
      <c r="W1595" s="22">
        <v>0.78514003954030243</v>
      </c>
    </row>
    <row r="1596" spans="1:23" x14ac:dyDescent="0.35">
      <c r="A1596" s="11">
        <v>0.22</v>
      </c>
      <c r="B1596" s="24">
        <v>0.32</v>
      </c>
      <c r="E1596" s="22">
        <v>0.22</v>
      </c>
      <c r="G1596" s="11">
        <v>0.11</v>
      </c>
      <c r="H1596" s="22">
        <v>0.22</v>
      </c>
      <c r="I1596" s="80"/>
      <c r="J1596" s="11">
        <v>1.61</v>
      </c>
      <c r="K1596" s="11">
        <v>1.61</v>
      </c>
      <c r="L1596" s="81"/>
      <c r="M1596" s="22">
        <v>0.97834704256588756</v>
      </c>
      <c r="N1596" s="22">
        <v>0.64556390620492721</v>
      </c>
      <c r="P1596" s="22"/>
      <c r="Q1596" s="22">
        <v>0.76458948931109483</v>
      </c>
      <c r="S1596" s="22">
        <v>0.91618349083525152</v>
      </c>
      <c r="T1596" s="22">
        <v>0.72276697610336516</v>
      </c>
      <c r="V1596" s="22">
        <v>1.0419358422816689</v>
      </c>
      <c r="W1596" s="22">
        <v>1.0919447619976119</v>
      </c>
    </row>
    <row r="1597" spans="1:23" x14ac:dyDescent="0.35">
      <c r="A1597" s="11">
        <v>2.04</v>
      </c>
      <c r="B1597" s="24">
        <v>1.83</v>
      </c>
      <c r="E1597" s="22">
        <v>0.22</v>
      </c>
      <c r="G1597" s="11">
        <v>0.11</v>
      </c>
      <c r="H1597" s="22">
        <v>0.43</v>
      </c>
      <c r="I1597" s="80"/>
      <c r="J1597" s="11">
        <v>0.65</v>
      </c>
      <c r="K1597" s="11">
        <v>0.22</v>
      </c>
      <c r="L1597" s="81"/>
      <c r="M1597" s="22">
        <v>1.2037705382335957</v>
      </c>
      <c r="N1597" s="22">
        <v>0.97585241635628528</v>
      </c>
      <c r="P1597" s="22"/>
      <c r="Q1597" s="22">
        <v>1.2790545826547017</v>
      </c>
      <c r="S1597" s="22">
        <v>1.343735786558369</v>
      </c>
      <c r="T1597" s="22">
        <v>0.79911560033963613</v>
      </c>
      <c r="V1597" s="22">
        <v>0.92516501474494239</v>
      </c>
      <c r="W1597" s="22">
        <v>1.0501873140347995</v>
      </c>
    </row>
    <row r="1598" spans="1:23" x14ac:dyDescent="0.35">
      <c r="A1598" s="11">
        <v>0.97</v>
      </c>
      <c r="B1598" s="24">
        <v>0.97</v>
      </c>
      <c r="E1598" s="22">
        <v>4.41</v>
      </c>
      <c r="G1598" s="11">
        <v>0.11</v>
      </c>
      <c r="H1598" s="22">
        <v>0.43</v>
      </c>
      <c r="I1598" s="80"/>
      <c r="J1598" s="11">
        <v>0.65</v>
      </c>
      <c r="K1598" s="11">
        <v>1.61</v>
      </c>
      <c r="L1598" s="81"/>
      <c r="M1598" s="22">
        <v>0.94236394936071355</v>
      </c>
      <c r="N1598" s="22">
        <v>0.98335897340517975</v>
      </c>
      <c r="P1598" s="22"/>
      <c r="Q1598" s="22">
        <v>0.92659739134372121</v>
      </c>
      <c r="S1598" s="22">
        <v>1.5269724847254194</v>
      </c>
      <c r="T1598" s="22">
        <v>0.78384587549238194</v>
      </c>
      <c r="V1598" s="22">
        <v>0.92516501474494239</v>
      </c>
      <c r="W1598" s="22">
        <v>0.93016590671653676</v>
      </c>
    </row>
    <row r="1599" spans="1:23" x14ac:dyDescent="0.35">
      <c r="A1599" s="11">
        <v>0.32</v>
      </c>
      <c r="B1599" s="24">
        <v>0.65</v>
      </c>
      <c r="E1599" s="22">
        <v>0.32</v>
      </c>
      <c r="G1599" s="11">
        <v>0.11</v>
      </c>
      <c r="H1599" s="22">
        <v>0.65</v>
      </c>
      <c r="I1599" s="80"/>
      <c r="J1599" s="11">
        <v>0.54</v>
      </c>
      <c r="K1599" s="11">
        <v>3.76</v>
      </c>
      <c r="L1599" s="81"/>
      <c r="M1599" s="22">
        <v>0.86555969999840943</v>
      </c>
      <c r="N1599" s="22">
        <v>0.75816226193834468</v>
      </c>
      <c r="P1599" s="22"/>
      <c r="Q1599" s="22">
        <v>1.2660939504920916</v>
      </c>
      <c r="S1599" s="22">
        <v>2.1174018454859147</v>
      </c>
      <c r="T1599" s="22">
        <v>1.0927015100695101</v>
      </c>
      <c r="V1599" s="22">
        <v>1.360242616273645</v>
      </c>
      <c r="W1599" s="22">
        <v>1.0136808026421613</v>
      </c>
    </row>
    <row r="1600" spans="1:23" x14ac:dyDescent="0.35">
      <c r="A1600" s="11">
        <v>0.32</v>
      </c>
      <c r="B1600" s="24">
        <v>0.22</v>
      </c>
      <c r="E1600" s="22">
        <v>0.65</v>
      </c>
      <c r="G1600" s="11">
        <v>0.65</v>
      </c>
      <c r="H1600" s="22">
        <v>0.43</v>
      </c>
      <c r="I1600" s="80"/>
      <c r="J1600" s="11">
        <v>1.61</v>
      </c>
      <c r="K1600" s="11">
        <v>0.75</v>
      </c>
      <c r="L1600" s="81"/>
      <c r="M1600" s="22">
        <v>0.95506386460959858</v>
      </c>
      <c r="N1600" s="22">
        <v>0.87331284706838641</v>
      </c>
      <c r="P1600" s="22"/>
      <c r="Q1600" s="22">
        <v>1.0166017813618469</v>
      </c>
      <c r="S1600" s="22">
        <v>1.028161473048449</v>
      </c>
      <c r="T1600" s="22">
        <v>0.99762202335394057</v>
      </c>
      <c r="V1600" s="22">
        <v>1.1969634934010918</v>
      </c>
      <c r="W1600" s="22">
        <v>1.0251828541768282</v>
      </c>
    </row>
    <row r="1601" spans="1:23" x14ac:dyDescent="0.35">
      <c r="A1601" s="11">
        <v>0.32</v>
      </c>
      <c r="B1601" s="24">
        <v>1.51</v>
      </c>
      <c r="E1601" s="22">
        <v>1.72</v>
      </c>
      <c r="G1601" s="11">
        <v>1.18</v>
      </c>
      <c r="H1601" s="22">
        <v>0.32</v>
      </c>
      <c r="I1601" s="80"/>
      <c r="J1601" s="11">
        <v>0.32</v>
      </c>
      <c r="K1601" s="11">
        <v>0.22</v>
      </c>
      <c r="L1601" s="81"/>
      <c r="M1601" s="22">
        <v>1.2650022724692911</v>
      </c>
      <c r="N1601" s="22">
        <v>0.63055079210713816</v>
      </c>
      <c r="P1601" s="22"/>
      <c r="Q1601" s="22">
        <v>0.8905956353364709</v>
      </c>
      <c r="S1601" s="22">
        <v>1.0124845555386013</v>
      </c>
      <c r="T1601" s="22">
        <v>0.64478958121672048</v>
      </c>
      <c r="V1601" s="22">
        <v>1.3669938204352974</v>
      </c>
      <c r="W1601" s="22">
        <v>0.88765832495798536</v>
      </c>
    </row>
    <row r="1602" spans="1:23" x14ac:dyDescent="0.35">
      <c r="A1602" s="11">
        <v>0.54</v>
      </c>
      <c r="B1602" s="24">
        <v>0.11</v>
      </c>
      <c r="E1602" s="22">
        <v>0.32</v>
      </c>
      <c r="G1602" s="11">
        <v>0.75</v>
      </c>
      <c r="H1602" s="22">
        <v>2.15</v>
      </c>
      <c r="I1602" s="80"/>
      <c r="J1602" s="11">
        <v>2.15</v>
      </c>
      <c r="K1602" s="11">
        <v>1.61</v>
      </c>
      <c r="L1602" s="81"/>
      <c r="M1602" s="22">
        <v>1.106706900259975</v>
      </c>
      <c r="N1602" s="22">
        <v>0.65307046325382168</v>
      </c>
      <c r="P1602" s="22"/>
      <c r="Q1602" s="22">
        <v>1.0598038885705474</v>
      </c>
      <c r="S1602" s="22">
        <v>0.92778848171916473</v>
      </c>
      <c r="T1602" s="22">
        <v>1.0617548677124082</v>
      </c>
      <c r="V1602" s="22">
        <v>1.2852292366997309</v>
      </c>
      <c r="W1602" s="22">
        <v>1.0834432456459016</v>
      </c>
    </row>
    <row r="1603" spans="1:23" x14ac:dyDescent="0.35">
      <c r="A1603" s="11">
        <v>0.22</v>
      </c>
      <c r="B1603" s="24">
        <v>0.75</v>
      </c>
      <c r="E1603" s="22">
        <v>0.54</v>
      </c>
      <c r="G1603" s="11">
        <v>0.11</v>
      </c>
      <c r="H1603" s="22">
        <v>3.44</v>
      </c>
      <c r="I1603" s="80"/>
      <c r="J1603" s="11">
        <v>0.75</v>
      </c>
      <c r="K1603" s="11">
        <v>0.11</v>
      </c>
      <c r="L1603" s="81"/>
      <c r="M1603" s="22">
        <v>1.1792778445393175</v>
      </c>
      <c r="N1603" s="22">
        <v>1.0659311009430192</v>
      </c>
      <c r="P1603" s="22"/>
      <c r="Q1603" s="22">
        <v>0.74442850594703458</v>
      </c>
      <c r="S1603" s="22">
        <v>1.5880513841144361</v>
      </c>
      <c r="T1603" s="22">
        <v>1.1299596386968103</v>
      </c>
      <c r="V1603" s="22">
        <v>1.6968026459619403</v>
      </c>
      <c r="W1603" s="22">
        <v>1.1252006936087138</v>
      </c>
    </row>
    <row r="1604" spans="1:23" x14ac:dyDescent="0.35">
      <c r="A1604" s="11">
        <v>0.11</v>
      </c>
      <c r="B1604" s="24">
        <v>0.32</v>
      </c>
      <c r="E1604" s="22">
        <v>0.22</v>
      </c>
      <c r="G1604" s="11">
        <v>0.65</v>
      </c>
      <c r="H1604" s="22">
        <v>1.18</v>
      </c>
      <c r="I1604" s="80"/>
      <c r="J1604" s="11">
        <v>0.32</v>
      </c>
      <c r="K1604" s="11">
        <v>1.51</v>
      </c>
      <c r="L1604" s="81"/>
      <c r="M1604" s="22">
        <v>1.0621060074216289</v>
      </c>
      <c r="N1604" s="22">
        <v>0.66057702030271614</v>
      </c>
      <c r="P1604" s="22"/>
      <c r="Q1604" s="22">
        <v>0.77647006879348734</v>
      </c>
      <c r="S1604" s="22">
        <v>1.26229725403968</v>
      </c>
      <c r="T1604" s="22">
        <v>0.92168059178026318</v>
      </c>
      <c r="V1604" s="22">
        <v>1.075191773892771</v>
      </c>
      <c r="W1604" s="22">
        <v>0.76438633785818622</v>
      </c>
    </row>
    <row r="1605" spans="1:23" x14ac:dyDescent="0.35">
      <c r="A1605" s="11">
        <v>0.22</v>
      </c>
      <c r="B1605" s="24">
        <v>0.54</v>
      </c>
      <c r="E1605" s="22">
        <v>0.43</v>
      </c>
      <c r="G1605" s="11">
        <v>1.51</v>
      </c>
      <c r="H1605" s="22">
        <v>2.04</v>
      </c>
      <c r="I1605" s="80"/>
      <c r="J1605" s="11">
        <v>4.62</v>
      </c>
      <c r="K1605" s="11">
        <v>1.83</v>
      </c>
      <c r="L1605" s="81"/>
      <c r="M1605" s="22">
        <v>0.92527953956161846</v>
      </c>
      <c r="N1605" s="22">
        <v>0.666282003659876</v>
      </c>
      <c r="P1605" s="22"/>
      <c r="Q1605" s="22">
        <v>0.8545938793292206</v>
      </c>
      <c r="S1605" s="22">
        <v>1.1881881894476729</v>
      </c>
      <c r="T1605" s="22">
        <v>1.1165222808312267</v>
      </c>
      <c r="V1605" s="22">
        <v>1.1914625122323379</v>
      </c>
      <c r="W1605" s="22">
        <v>1.1324519869675254</v>
      </c>
    </row>
    <row r="1606" spans="1:23" x14ac:dyDescent="0.35">
      <c r="A1606" s="11">
        <v>2.04</v>
      </c>
      <c r="B1606" s="24">
        <v>0.11</v>
      </c>
      <c r="E1606" s="22">
        <v>0.54</v>
      </c>
      <c r="G1606" s="11">
        <v>1.29</v>
      </c>
      <c r="H1606" s="22">
        <v>0.11</v>
      </c>
      <c r="I1606" s="80"/>
      <c r="J1606" s="11">
        <v>0.97</v>
      </c>
      <c r="K1606" s="11">
        <v>2.15</v>
      </c>
      <c r="L1606" s="81"/>
      <c r="M1606" s="22">
        <v>1.078434469884481</v>
      </c>
      <c r="N1606" s="22">
        <v>0.90979471432601366</v>
      </c>
      <c r="P1606" s="22"/>
      <c r="Q1606" s="22">
        <v>0.99104053459669927</v>
      </c>
      <c r="S1606" s="22">
        <v>1.1773975838889466</v>
      </c>
      <c r="T1606" s="22">
        <v>1.0994201890023019</v>
      </c>
      <c r="V1606" s="22">
        <v>0.83339864706618727</v>
      </c>
      <c r="W1606" s="22">
        <v>0.96642237351059523</v>
      </c>
    </row>
    <row r="1607" spans="1:23" x14ac:dyDescent="0.35">
      <c r="A1607" s="11">
        <v>0.54</v>
      </c>
      <c r="B1607" s="24">
        <v>0.65</v>
      </c>
      <c r="E1607" s="22">
        <v>0.43</v>
      </c>
      <c r="G1607" s="11">
        <v>0.32</v>
      </c>
      <c r="H1607" s="22">
        <v>0.43</v>
      </c>
      <c r="I1607" s="80"/>
      <c r="J1607" s="11">
        <v>2.8</v>
      </c>
      <c r="K1607" s="11">
        <v>0.54</v>
      </c>
      <c r="L1607" s="81"/>
      <c r="M1607" s="22">
        <v>1.1162318366966384</v>
      </c>
      <c r="N1607" s="22">
        <v>0.90168763271320762</v>
      </c>
      <c r="P1607" s="22"/>
      <c r="Q1607" s="22">
        <v>0.78871066583595262</v>
      </c>
      <c r="S1607" s="22">
        <v>1.2079370335834549</v>
      </c>
      <c r="T1607" s="22">
        <v>1.1045100972847199</v>
      </c>
      <c r="V1607" s="22">
        <v>1.0406856192887703</v>
      </c>
      <c r="W1607" s="22">
        <v>0.62011060447769117</v>
      </c>
    </row>
    <row r="1608" spans="1:23" x14ac:dyDescent="0.35">
      <c r="A1608" s="11">
        <v>0.11</v>
      </c>
      <c r="B1608" s="24">
        <v>2.37</v>
      </c>
      <c r="E1608" s="22">
        <v>0.54</v>
      </c>
      <c r="G1608" s="11">
        <v>0.11</v>
      </c>
      <c r="H1608" s="22">
        <v>0.43</v>
      </c>
      <c r="I1608" s="80"/>
      <c r="J1608" s="11">
        <v>2.04</v>
      </c>
      <c r="K1608" s="11">
        <v>1.18</v>
      </c>
      <c r="L1608" s="81"/>
      <c r="M1608" s="22">
        <v>0.83154206986746748</v>
      </c>
      <c r="N1608" s="22">
        <v>1.1388948354582737</v>
      </c>
      <c r="P1608" s="22"/>
      <c r="Q1608" s="22">
        <v>0.71058685530021937</v>
      </c>
      <c r="S1608" s="22">
        <v>1.1401394552616464</v>
      </c>
      <c r="T1608" s="22">
        <v>1.0739706475902115</v>
      </c>
      <c r="V1608" s="22">
        <v>1.6345415409155917</v>
      </c>
      <c r="W1608" s="22">
        <v>0.79789231406786787</v>
      </c>
    </row>
    <row r="1609" spans="1:23" x14ac:dyDescent="0.35">
      <c r="A1609" s="11">
        <v>1.94</v>
      </c>
      <c r="B1609" s="24">
        <v>2.4700000000000002</v>
      </c>
      <c r="E1609" s="22">
        <v>0.22</v>
      </c>
      <c r="G1609" s="11">
        <v>0.32</v>
      </c>
      <c r="H1609" s="22">
        <v>0.11</v>
      </c>
      <c r="I1609" s="80"/>
      <c r="J1609" s="11">
        <v>2.2599999999999998</v>
      </c>
      <c r="K1609" s="11">
        <v>0.75</v>
      </c>
      <c r="L1609" s="81"/>
      <c r="M1609" s="22">
        <v>1.1868373179017491</v>
      </c>
      <c r="N1609" s="22">
        <v>0.52921227194706244</v>
      </c>
      <c r="P1609" s="22"/>
      <c r="Q1609" s="22">
        <v>1.2016508072391137</v>
      </c>
      <c r="S1609" s="22">
        <v>1.4115333648801776</v>
      </c>
      <c r="T1609" s="22">
        <v>0.91618349083525152</v>
      </c>
      <c r="V1609" s="22">
        <v>1.0776922198785681</v>
      </c>
      <c r="W1609" s="22">
        <v>0.93241630810375409</v>
      </c>
    </row>
    <row r="1610" spans="1:23" x14ac:dyDescent="0.35">
      <c r="A1610" s="11">
        <v>0.43</v>
      </c>
      <c r="B1610" s="24">
        <v>2.4700000000000002</v>
      </c>
      <c r="E1610" s="22">
        <v>0.22</v>
      </c>
      <c r="G1610" s="11">
        <v>0.32</v>
      </c>
      <c r="H1610" s="22">
        <v>0.11</v>
      </c>
      <c r="I1610" s="80"/>
      <c r="J1610" s="11">
        <v>4.1900000000000004</v>
      </c>
      <c r="K1610" s="11">
        <v>0.22</v>
      </c>
      <c r="L1610" s="81"/>
      <c r="M1610" s="22">
        <v>1.3874657409406816</v>
      </c>
      <c r="N1610" s="22">
        <v>0.80320160423171172</v>
      </c>
      <c r="P1610" s="22"/>
      <c r="Q1610" s="22">
        <v>0.5604595327499855</v>
      </c>
      <c r="S1610" s="22">
        <v>1.805288669608039</v>
      </c>
      <c r="T1610" s="22">
        <v>0.95690275709459605</v>
      </c>
      <c r="V1610" s="22">
        <v>1.3777457381742251</v>
      </c>
      <c r="W1610" s="22">
        <v>0.70012487602319973</v>
      </c>
    </row>
    <row r="1611" spans="1:23" x14ac:dyDescent="0.35">
      <c r="A1611" s="11">
        <v>1.29</v>
      </c>
      <c r="B1611" s="24">
        <v>0.75</v>
      </c>
      <c r="E1611" s="22">
        <v>0.22</v>
      </c>
      <c r="G1611" s="11">
        <v>0.32</v>
      </c>
      <c r="H1611" s="22">
        <v>0.32</v>
      </c>
      <c r="I1611" s="80"/>
      <c r="J1611" s="11">
        <v>0.32</v>
      </c>
      <c r="K1611" s="11">
        <v>0.11</v>
      </c>
      <c r="L1611" s="81"/>
      <c r="M1611" s="22">
        <v>1.1925825176571969</v>
      </c>
      <c r="N1611" s="22">
        <v>0.70561636259608318</v>
      </c>
      <c r="P1611" s="22"/>
      <c r="Q1611" s="22">
        <v>1.2444928968877413</v>
      </c>
      <c r="S1611" s="22">
        <v>1.1808587215209909</v>
      </c>
      <c r="T1611" s="22">
        <v>0.9909033444211488</v>
      </c>
      <c r="V1611" s="22">
        <v>0.95842094635604436</v>
      </c>
      <c r="W1611" s="22">
        <v>0.85015163517102821</v>
      </c>
    </row>
    <row r="1612" spans="1:23" x14ac:dyDescent="0.35">
      <c r="A1612" s="11">
        <v>1.4</v>
      </c>
      <c r="B1612" s="24">
        <v>0.32</v>
      </c>
      <c r="E1612" s="22">
        <v>0.54</v>
      </c>
      <c r="G1612" s="11">
        <v>0.11</v>
      </c>
      <c r="H1612" s="22">
        <v>0.11</v>
      </c>
      <c r="I1612" s="80"/>
      <c r="J1612" s="11">
        <v>0.65</v>
      </c>
      <c r="K1612" s="11">
        <v>0.43</v>
      </c>
      <c r="L1612" s="81"/>
      <c r="M1612" s="22">
        <v>1.1767076235960909</v>
      </c>
      <c r="N1612" s="22">
        <v>1.1830333909057735</v>
      </c>
      <c r="P1612" s="22"/>
      <c r="Q1612" s="22">
        <v>0.97015951611249407</v>
      </c>
      <c r="S1612" s="22">
        <v>1.8730862479298476</v>
      </c>
      <c r="T1612" s="22">
        <v>0.71258715953852902</v>
      </c>
      <c r="V1612" s="22">
        <v>0.80014271545508531</v>
      </c>
      <c r="W1612" s="22">
        <v>0.86265386510001385</v>
      </c>
    </row>
    <row r="1613" spans="1:23" x14ac:dyDescent="0.35">
      <c r="A1613" s="11">
        <v>0.32</v>
      </c>
      <c r="B1613" s="24">
        <v>0.65</v>
      </c>
      <c r="E1613" s="22">
        <v>0.54</v>
      </c>
      <c r="G1613" s="11">
        <v>0.11</v>
      </c>
      <c r="H1613" s="22">
        <v>0.11</v>
      </c>
      <c r="I1613" s="80"/>
      <c r="J1613" s="11">
        <v>2.9</v>
      </c>
      <c r="K1613" s="11">
        <v>0.11</v>
      </c>
      <c r="L1613" s="81"/>
      <c r="M1613" s="22">
        <v>1.1339210043647283</v>
      </c>
      <c r="N1613" s="22">
        <v>0.83773176665662641</v>
      </c>
      <c r="P1613" s="22"/>
      <c r="Q1613" s="22">
        <v>0.71814722406174192</v>
      </c>
      <c r="S1613" s="22">
        <v>1.6287706503737807</v>
      </c>
      <c r="T1613" s="22">
        <v>0.91618349083525152</v>
      </c>
      <c r="V1613" s="22">
        <v>1.0511874924291182</v>
      </c>
      <c r="W1613" s="22">
        <v>0.62511149644928543</v>
      </c>
    </row>
    <row r="1614" spans="1:23" x14ac:dyDescent="0.35">
      <c r="A1614" s="11">
        <v>0.22</v>
      </c>
      <c r="B1614" s="24">
        <v>0.22</v>
      </c>
      <c r="E1614" s="22">
        <v>1.08</v>
      </c>
      <c r="G1614" s="11">
        <v>0.86</v>
      </c>
      <c r="H1614" s="22">
        <v>3.12</v>
      </c>
      <c r="I1614" s="80"/>
      <c r="J1614" s="11">
        <v>0.32</v>
      </c>
      <c r="K1614" s="11">
        <v>0.22</v>
      </c>
      <c r="L1614" s="81"/>
      <c r="M1614" s="22">
        <v>0.98273153711609795</v>
      </c>
      <c r="N1614" s="22">
        <v>0.88322150237292707</v>
      </c>
      <c r="P1614" s="22"/>
      <c r="Q1614" s="22">
        <v>1.4605034329312432</v>
      </c>
      <c r="S1614" s="22">
        <v>1.2470275291924258</v>
      </c>
      <c r="T1614" s="22">
        <v>0.96178906904571748</v>
      </c>
      <c r="V1614" s="22">
        <v>0.72512933588117112</v>
      </c>
      <c r="W1614" s="22">
        <v>0.77513825559711391</v>
      </c>
    </row>
    <row r="1615" spans="1:23" x14ac:dyDescent="0.35">
      <c r="A1615" s="11">
        <v>0.11</v>
      </c>
      <c r="B1615" s="24">
        <v>0.11</v>
      </c>
      <c r="E1615" s="22">
        <v>0.65</v>
      </c>
      <c r="G1615" s="11">
        <v>0.11</v>
      </c>
      <c r="H1615" s="22">
        <v>0.11</v>
      </c>
      <c r="I1615" s="80"/>
      <c r="J1615" s="11">
        <v>2.04</v>
      </c>
      <c r="K1615" s="11">
        <v>0.43</v>
      </c>
      <c r="L1615" s="81"/>
      <c r="M1615" s="22">
        <v>1.0028397362601658</v>
      </c>
      <c r="N1615" s="22">
        <v>0.84073438947618417</v>
      </c>
      <c r="P1615" s="22"/>
      <c r="Q1615" s="22">
        <v>1.268614073412599</v>
      </c>
      <c r="S1615" s="22">
        <v>1.4048146859473858</v>
      </c>
      <c r="T1615" s="22">
        <v>0.6718678932791845</v>
      </c>
      <c r="V1615" s="22">
        <v>0.81714574815850594</v>
      </c>
      <c r="W1615" s="22">
        <v>0.67512041616522822</v>
      </c>
    </row>
    <row r="1616" spans="1:23" x14ac:dyDescent="0.35">
      <c r="A1616" s="11">
        <v>2.9</v>
      </c>
      <c r="B1616" s="24">
        <v>0.75</v>
      </c>
      <c r="E1616" s="22">
        <v>0.65</v>
      </c>
      <c r="G1616" s="11">
        <v>0.32</v>
      </c>
      <c r="H1616" s="22">
        <v>0.65</v>
      </c>
      <c r="I1616" s="80"/>
      <c r="J1616" s="11">
        <v>0.75</v>
      </c>
      <c r="K1616" s="11">
        <v>0.22</v>
      </c>
      <c r="L1616" s="81"/>
      <c r="M1616" s="22">
        <v>1.1679386344956701</v>
      </c>
      <c r="N1616" s="22">
        <v>0.63055079210713816</v>
      </c>
      <c r="P1616" s="22"/>
      <c r="Q1616" s="22">
        <v>0.81247182480073765</v>
      </c>
      <c r="S1616" s="22">
        <v>1.3640954196880413</v>
      </c>
      <c r="T1616" s="22">
        <v>0.74312660923303742</v>
      </c>
      <c r="V1616" s="22">
        <v>0.9644220167219576</v>
      </c>
      <c r="W1616" s="22">
        <v>0.68762264609421397</v>
      </c>
    </row>
    <row r="1617" spans="1:23" x14ac:dyDescent="0.35">
      <c r="A1617" s="11">
        <v>0.11</v>
      </c>
      <c r="B1617" s="24">
        <v>0.11</v>
      </c>
      <c r="E1617" s="22">
        <v>0.32</v>
      </c>
      <c r="G1617" s="11">
        <v>0.11</v>
      </c>
      <c r="H1617" s="22">
        <v>0.11</v>
      </c>
      <c r="I1617" s="80"/>
      <c r="J1617" s="11">
        <v>0.97</v>
      </c>
      <c r="K1617" s="11">
        <v>1.51</v>
      </c>
      <c r="L1617" s="81"/>
      <c r="M1617" s="22">
        <v>0</v>
      </c>
      <c r="N1617" s="22">
        <v>1.0283983156985468</v>
      </c>
      <c r="P1617" s="22"/>
      <c r="Q1617" s="22">
        <v>1.4486228534488506</v>
      </c>
      <c r="S1617" s="22">
        <v>1.3844550528177135</v>
      </c>
      <c r="T1617" s="22">
        <v>0.79402569205721807</v>
      </c>
      <c r="V1617" s="22">
        <v>0.88915859254946361</v>
      </c>
      <c r="W1617" s="22">
        <v>0.84665101079091221</v>
      </c>
    </row>
    <row r="1618" spans="1:23" x14ac:dyDescent="0.35">
      <c r="A1618" s="11">
        <v>0.22</v>
      </c>
      <c r="B1618" s="24">
        <v>0.43</v>
      </c>
      <c r="E1618" s="22">
        <v>0.54</v>
      </c>
      <c r="G1618" s="11">
        <v>2.15</v>
      </c>
      <c r="H1618" s="22">
        <v>0.22</v>
      </c>
      <c r="I1618" s="80"/>
      <c r="K1618" s="11">
        <v>0.22</v>
      </c>
      <c r="L1618" s="81"/>
      <c r="M1618" s="22">
        <v>0.7257094427934262</v>
      </c>
      <c r="N1618" s="22">
        <v>0.74209822985371043</v>
      </c>
      <c r="P1618" s="22"/>
      <c r="Q1618" s="22">
        <v>0.85675398468965569</v>
      </c>
      <c r="S1618" s="22">
        <v>1.1808587215209909</v>
      </c>
      <c r="T1618" s="22">
        <v>1.1299596386968103</v>
      </c>
      <c r="V1618" s="81"/>
      <c r="W1618" s="22">
        <v>0.900160554886971</v>
      </c>
    </row>
    <row r="1619" spans="1:23" x14ac:dyDescent="0.35">
      <c r="A1619" s="11">
        <v>0.97</v>
      </c>
      <c r="B1619" s="24">
        <v>0.75</v>
      </c>
      <c r="E1619" s="22">
        <v>0.97</v>
      </c>
      <c r="G1619" s="11">
        <v>0.11</v>
      </c>
      <c r="H1619" s="22">
        <v>2.37</v>
      </c>
      <c r="I1619" s="80"/>
      <c r="K1619" s="11">
        <v>1.18</v>
      </c>
      <c r="L1619" s="81"/>
      <c r="M1619" s="22">
        <v>2.0486172812189425</v>
      </c>
      <c r="N1619" s="22">
        <v>0.87076061767176227</v>
      </c>
      <c r="P1619" s="22"/>
      <c r="Q1619" s="22">
        <v>1.3287370059447072</v>
      </c>
      <c r="S1619" s="22">
        <v>1.2419376209100077</v>
      </c>
      <c r="T1619" s="22">
        <v>1.3382386856133575</v>
      </c>
      <c r="V1619" s="81"/>
      <c r="W1619" s="22">
        <v>0.90691175904862342</v>
      </c>
    </row>
    <row r="1620" spans="1:23" x14ac:dyDescent="0.35">
      <c r="A1620" s="11">
        <v>0.54</v>
      </c>
      <c r="B1620" s="24">
        <v>0.11</v>
      </c>
      <c r="E1620" s="22">
        <v>8.6</v>
      </c>
      <c r="G1620" s="11">
        <v>1.08</v>
      </c>
      <c r="H1620" s="22">
        <v>1.72</v>
      </c>
      <c r="I1620" s="80"/>
      <c r="K1620" s="11">
        <v>1.51</v>
      </c>
      <c r="L1620" s="81"/>
      <c r="M1620" s="22">
        <v>0.84938242700280586</v>
      </c>
      <c r="N1620" s="22">
        <v>0.73414127938188223</v>
      </c>
      <c r="P1620" s="22"/>
      <c r="Q1620" s="22">
        <v>1.3046158294198493</v>
      </c>
      <c r="S1620" s="22">
        <v>1.1299596386968103</v>
      </c>
      <c r="T1620" s="22">
        <v>1.1173366661564135</v>
      </c>
      <c r="V1620" s="81"/>
      <c r="W1620" s="22">
        <v>0.87690640721905755</v>
      </c>
    </row>
    <row r="1621" spans="1:23" x14ac:dyDescent="0.35">
      <c r="A1621" s="11">
        <v>0.86</v>
      </c>
      <c r="B1621" s="24">
        <v>0.43</v>
      </c>
      <c r="E1621" s="22">
        <v>1.29</v>
      </c>
      <c r="G1621" s="11">
        <v>2.04</v>
      </c>
      <c r="H1621" s="22">
        <v>0.11</v>
      </c>
      <c r="I1621" s="80"/>
      <c r="K1621" s="11">
        <v>0.11</v>
      </c>
      <c r="L1621" s="81"/>
      <c r="M1621" s="22">
        <v>1.5156744091675203</v>
      </c>
      <c r="N1621" s="22">
        <v>0.61553767800934911</v>
      </c>
      <c r="P1621" s="22"/>
      <c r="Q1621" s="22">
        <v>0.62670276380332623</v>
      </c>
      <c r="S1621" s="22">
        <v>1.3095316029005195</v>
      </c>
      <c r="T1621" s="22">
        <v>1.343735786558369</v>
      </c>
      <c r="V1621" s="81"/>
      <c r="W1621" s="22">
        <v>0.85015163517102821</v>
      </c>
    </row>
    <row r="1622" spans="1:23" x14ac:dyDescent="0.35">
      <c r="A1622" s="11">
        <v>0.54</v>
      </c>
      <c r="B1622" s="24">
        <v>0.54</v>
      </c>
      <c r="E1622" s="22">
        <v>2.2599999999999998</v>
      </c>
      <c r="G1622" s="11">
        <v>0.11</v>
      </c>
      <c r="H1622" s="22">
        <v>3.87</v>
      </c>
      <c r="I1622" s="80"/>
      <c r="K1622" s="11">
        <v>0.54</v>
      </c>
      <c r="L1622" s="81"/>
      <c r="M1622" s="22">
        <v>0.92225575021664574</v>
      </c>
      <c r="N1622" s="22">
        <v>0.87076061767176227</v>
      </c>
      <c r="P1622" s="22"/>
      <c r="Q1622" s="22">
        <v>0.90859651334009606</v>
      </c>
      <c r="S1622" s="22">
        <v>1.3844550528177135</v>
      </c>
      <c r="T1622" s="22">
        <v>1.0377305006193949</v>
      </c>
      <c r="V1622" s="81"/>
      <c r="W1622" s="22">
        <v>0.79514182348349105</v>
      </c>
    </row>
    <row r="1623" spans="1:23" x14ac:dyDescent="0.35">
      <c r="A1623" s="11">
        <v>0.11</v>
      </c>
      <c r="B1623" s="24">
        <v>0.43</v>
      </c>
      <c r="E1623" s="22">
        <v>0.43</v>
      </c>
      <c r="G1623" s="11">
        <v>0.22</v>
      </c>
      <c r="H1623" s="22">
        <v>0.75</v>
      </c>
      <c r="I1623" s="80"/>
      <c r="K1623" s="11">
        <v>0.11</v>
      </c>
      <c r="L1623" s="81"/>
      <c r="M1623" s="22">
        <v>0.77106628296801527</v>
      </c>
      <c r="N1623" s="22">
        <v>0.67559013440050519</v>
      </c>
      <c r="P1623" s="22"/>
      <c r="Q1623" s="22">
        <v>0.37577052443279146</v>
      </c>
      <c r="S1623" s="22">
        <v>1.1808587215209909</v>
      </c>
      <c r="T1623" s="22">
        <v>1.2331829786642485</v>
      </c>
      <c r="V1623" s="81"/>
      <c r="W1623" s="22">
        <v>0.70012487602319973</v>
      </c>
    </row>
    <row r="1624" spans="1:23" x14ac:dyDescent="0.35">
      <c r="A1624" s="11">
        <v>0.22</v>
      </c>
      <c r="B1624" s="24">
        <v>0.11</v>
      </c>
      <c r="E1624" s="22">
        <v>0.22</v>
      </c>
      <c r="G1624" s="11">
        <v>1.29</v>
      </c>
      <c r="H1624" s="22">
        <v>1.08</v>
      </c>
      <c r="I1624" s="80"/>
      <c r="K1624" s="11">
        <v>0.97</v>
      </c>
      <c r="L1624" s="81"/>
      <c r="M1624" s="22">
        <v>0.8050839130989571</v>
      </c>
      <c r="N1624" s="22">
        <v>1.1672696211030951</v>
      </c>
      <c r="P1624" s="22"/>
      <c r="Q1624" s="22">
        <v>1.1606088053908481</v>
      </c>
      <c r="S1624" s="22">
        <v>1.267387162322098</v>
      </c>
      <c r="T1624" s="22">
        <v>1.2480455108489092</v>
      </c>
      <c r="V1624" s="81"/>
      <c r="W1624" s="22">
        <v>0.94466849343416015</v>
      </c>
    </row>
    <row r="1625" spans="1:23" x14ac:dyDescent="0.35">
      <c r="A1625" s="11">
        <v>0.43</v>
      </c>
      <c r="B1625" s="24">
        <v>1.61</v>
      </c>
      <c r="E1625" s="22">
        <v>0.22</v>
      </c>
      <c r="G1625" s="11">
        <v>1.08</v>
      </c>
      <c r="H1625" s="22">
        <v>0.11</v>
      </c>
      <c r="I1625" s="80"/>
      <c r="K1625" s="11">
        <v>1.51</v>
      </c>
      <c r="L1625" s="81"/>
      <c r="M1625" s="22">
        <v>0.86177996331719353</v>
      </c>
      <c r="N1625" s="22">
        <v>0.49017817529281094</v>
      </c>
      <c r="P1625" s="22"/>
      <c r="Q1625" s="22">
        <v>1.3046158294198493</v>
      </c>
      <c r="S1625" s="22">
        <v>1.1951104647117616</v>
      </c>
      <c r="T1625" s="22">
        <v>1.3640954196880413</v>
      </c>
      <c r="V1625" s="81"/>
      <c r="W1625" s="22">
        <v>1.0894443160118146</v>
      </c>
    </row>
    <row r="1626" spans="1:23" x14ac:dyDescent="0.35">
      <c r="A1626" s="11">
        <v>0.86</v>
      </c>
      <c r="B1626" s="24">
        <v>0.22</v>
      </c>
      <c r="E1626" s="22">
        <v>0.32</v>
      </c>
      <c r="G1626" s="11">
        <v>0.22</v>
      </c>
      <c r="H1626" s="22">
        <v>0.11</v>
      </c>
      <c r="I1626" s="80"/>
      <c r="K1626" s="11">
        <v>0.54</v>
      </c>
      <c r="L1626" s="81"/>
      <c r="M1626" s="22">
        <v>0.88188816246126145</v>
      </c>
      <c r="N1626" s="22">
        <v>0.5425739434940946</v>
      </c>
      <c r="P1626" s="22"/>
      <c r="Q1626" s="22">
        <v>1.0576437832101124</v>
      </c>
      <c r="S1626" s="22">
        <v>1.0383412896132851</v>
      </c>
      <c r="T1626" s="22">
        <v>0.91618349083525152</v>
      </c>
      <c r="V1626" s="81"/>
      <c r="W1626" s="22">
        <v>0.96017125854610241</v>
      </c>
    </row>
    <row r="1627" spans="1:23" x14ac:dyDescent="0.35">
      <c r="A1627" s="11">
        <v>1.83</v>
      </c>
      <c r="B1627" s="24">
        <v>0.22</v>
      </c>
      <c r="E1627" s="22">
        <v>0.86</v>
      </c>
      <c r="G1627" s="11">
        <v>0.75</v>
      </c>
      <c r="H1627" s="22">
        <v>0.22</v>
      </c>
      <c r="I1627" s="80"/>
      <c r="K1627" s="11">
        <v>0.43</v>
      </c>
      <c r="L1627" s="81"/>
      <c r="M1627" s="22">
        <v>0.9524936436663719</v>
      </c>
      <c r="N1627" s="22">
        <v>0.82572127537839524</v>
      </c>
      <c r="P1627" s="22"/>
      <c r="Q1627" s="22">
        <v>0.93667788302575128</v>
      </c>
      <c r="S1627" s="22">
        <v>0.96280705070220107</v>
      </c>
      <c r="T1627" s="22">
        <v>0.84492477488139872</v>
      </c>
      <c r="V1627" s="81"/>
      <c r="W1627" s="22">
        <v>0.96267170453189954</v>
      </c>
    </row>
    <row r="1628" spans="1:23" x14ac:dyDescent="0.35">
      <c r="A1628" s="11">
        <v>0.86</v>
      </c>
      <c r="B1628" s="24">
        <v>0.32</v>
      </c>
      <c r="E1628" s="22">
        <v>1.51</v>
      </c>
      <c r="G1628" s="11">
        <v>0.11</v>
      </c>
      <c r="H1628" s="22">
        <v>2.04</v>
      </c>
      <c r="I1628" s="80"/>
      <c r="K1628" s="11">
        <v>1.72</v>
      </c>
      <c r="L1628" s="81"/>
      <c r="M1628" s="22">
        <v>0.85422048995476207</v>
      </c>
      <c r="N1628" s="22">
        <v>0.75065570488945021</v>
      </c>
      <c r="P1628" s="22"/>
      <c r="Q1628" s="22">
        <v>0.92659739134372121</v>
      </c>
      <c r="S1628" s="22">
        <v>1.0383412896132851</v>
      </c>
      <c r="T1628" s="22">
        <v>1.0800785375291131</v>
      </c>
      <c r="V1628" s="81"/>
      <c r="W1628" s="22">
        <v>1.0516875816262778</v>
      </c>
    </row>
    <row r="1629" spans="1:23" x14ac:dyDescent="0.35">
      <c r="A1629" s="11">
        <v>9.25</v>
      </c>
      <c r="B1629" s="24">
        <v>0.22</v>
      </c>
      <c r="E1629" s="22">
        <v>1.18</v>
      </c>
      <c r="G1629" s="11">
        <v>0.11</v>
      </c>
      <c r="H1629" s="22">
        <v>1.94</v>
      </c>
      <c r="I1629" s="80"/>
      <c r="K1629" s="11">
        <v>0.22</v>
      </c>
      <c r="L1629" s="81"/>
      <c r="M1629" s="22">
        <v>1.3888264461459192</v>
      </c>
      <c r="N1629" s="22">
        <v>0.96083930225849623</v>
      </c>
      <c r="P1629" s="22"/>
      <c r="Q1629" s="22">
        <v>0.68178545049441919</v>
      </c>
      <c r="S1629" s="22">
        <v>2.0359633129672257</v>
      </c>
      <c r="T1629" s="22">
        <v>1.0688807393077935</v>
      </c>
      <c r="V1629" s="81"/>
      <c r="W1629" s="22">
        <v>0.57510257673334264</v>
      </c>
    </row>
    <row r="1630" spans="1:23" x14ac:dyDescent="0.35">
      <c r="A1630" s="11">
        <v>2.04</v>
      </c>
      <c r="B1630" s="24">
        <v>0.32</v>
      </c>
      <c r="E1630" s="22">
        <v>0.65</v>
      </c>
      <c r="G1630" s="11">
        <v>0.11</v>
      </c>
      <c r="H1630" s="22">
        <v>1.08</v>
      </c>
      <c r="I1630" s="80"/>
      <c r="K1630" s="11">
        <v>0.22</v>
      </c>
      <c r="L1630" s="81"/>
      <c r="M1630" s="22">
        <v>1.3077888917006533</v>
      </c>
      <c r="N1630" s="22">
        <v>0.62304423505824369</v>
      </c>
      <c r="P1630" s="22"/>
      <c r="Q1630" s="22">
        <v>0.94459826934734636</v>
      </c>
      <c r="S1630" s="22">
        <v>1.7916477154111587</v>
      </c>
      <c r="T1630" s="22">
        <v>0.94265101390382544</v>
      </c>
      <c r="V1630" s="81"/>
      <c r="W1630" s="22">
        <v>0.98767616438987094</v>
      </c>
    </row>
    <row r="1631" spans="1:23" x14ac:dyDescent="0.35">
      <c r="A1631" s="11">
        <v>0.22</v>
      </c>
      <c r="B1631" s="24">
        <v>0.43</v>
      </c>
      <c r="E1631" s="22">
        <v>0.54</v>
      </c>
      <c r="G1631" s="11">
        <v>0.11</v>
      </c>
      <c r="H1631" s="22">
        <v>0.22</v>
      </c>
      <c r="I1631" s="80"/>
      <c r="K1631" s="11">
        <v>0.11</v>
      </c>
      <c r="L1631" s="81"/>
      <c r="M1631" s="22">
        <v>0.98575532646107056</v>
      </c>
      <c r="N1631" s="22">
        <v>0.60427784243600735</v>
      </c>
      <c r="P1631" s="22"/>
      <c r="Q1631" s="22">
        <v>1.2506131954089739</v>
      </c>
      <c r="S1631" s="22">
        <v>1.2012183546506632</v>
      </c>
      <c r="T1631" s="22">
        <v>0.97726239022426831</v>
      </c>
      <c r="V1631" s="81"/>
      <c r="W1631" s="22">
        <v>1.0501873140347995</v>
      </c>
    </row>
    <row r="1632" spans="1:23" x14ac:dyDescent="0.35">
      <c r="A1632" s="11">
        <v>0.22</v>
      </c>
      <c r="B1632" s="24">
        <v>0.54</v>
      </c>
      <c r="E1632" s="22">
        <v>0.86</v>
      </c>
      <c r="G1632" s="11">
        <v>0.11</v>
      </c>
      <c r="H1632" s="22">
        <v>0.65</v>
      </c>
      <c r="I1632" s="80"/>
      <c r="K1632" s="11">
        <v>1.51</v>
      </c>
      <c r="L1632" s="81"/>
      <c r="M1632" s="22">
        <v>1.1171389735001305</v>
      </c>
      <c r="N1632" s="22">
        <v>1.1980465050035625</v>
      </c>
      <c r="P1632" s="22"/>
      <c r="Q1632" s="22">
        <v>1.268614073412599</v>
      </c>
      <c r="S1632" s="22">
        <v>1.1604990883913187</v>
      </c>
      <c r="T1632" s="22">
        <v>0.84146363724935436</v>
      </c>
      <c r="V1632" s="81"/>
      <c r="W1632" s="22">
        <v>1.0984459215606843</v>
      </c>
    </row>
    <row r="1633" spans="1:23" x14ac:dyDescent="0.35">
      <c r="A1633" s="11">
        <v>0.22</v>
      </c>
      <c r="B1633" s="24">
        <v>0.11</v>
      </c>
      <c r="E1633" s="22">
        <v>1.61</v>
      </c>
      <c r="G1633" s="11">
        <v>0.65</v>
      </c>
      <c r="H1633" s="22">
        <v>1.08</v>
      </c>
      <c r="I1633" s="80"/>
      <c r="K1633" s="11">
        <v>1.51</v>
      </c>
      <c r="L1633" s="81"/>
      <c r="M1633" s="22">
        <v>0.98273153711609795</v>
      </c>
      <c r="N1633" s="22">
        <v>0.66057702030271614</v>
      </c>
      <c r="P1633" s="22"/>
      <c r="Q1633" s="22">
        <v>1.0821249772950425</v>
      </c>
      <c r="S1633" s="22">
        <v>1.109600005567138</v>
      </c>
      <c r="T1633" s="22">
        <v>1.1299596386968103</v>
      </c>
      <c r="V1633" s="81"/>
      <c r="W1633" s="22">
        <v>0.88415770057786924</v>
      </c>
    </row>
    <row r="1634" spans="1:23" x14ac:dyDescent="0.35">
      <c r="A1634" s="11">
        <v>0.97</v>
      </c>
      <c r="B1634" s="24">
        <v>0.43</v>
      </c>
      <c r="E1634" s="22">
        <v>0.32</v>
      </c>
      <c r="G1634" s="11">
        <v>0.75</v>
      </c>
      <c r="H1634" s="22">
        <v>0.11</v>
      </c>
      <c r="I1634" s="80"/>
      <c r="K1634" s="11">
        <v>1.83</v>
      </c>
      <c r="L1634" s="81"/>
      <c r="M1634" s="22">
        <v>0.15118946724863044</v>
      </c>
      <c r="N1634" s="22">
        <v>0.79569504718281725</v>
      </c>
      <c r="P1634" s="22"/>
      <c r="Q1634" s="22">
        <v>0.72858773330384452</v>
      </c>
      <c r="S1634" s="22">
        <v>1.1576487397531645</v>
      </c>
      <c r="T1634" s="22">
        <v>0.93654312396492378</v>
      </c>
      <c r="V1634" s="81"/>
      <c r="W1634" s="22">
        <v>1.0561883844007127</v>
      </c>
    </row>
    <row r="1635" spans="1:23" x14ac:dyDescent="0.35">
      <c r="A1635" s="11">
        <v>0.22</v>
      </c>
      <c r="B1635" s="24">
        <v>0.22</v>
      </c>
      <c r="E1635" s="22">
        <v>0.54</v>
      </c>
      <c r="G1635" s="11">
        <v>0.11</v>
      </c>
      <c r="H1635" s="22">
        <v>0.11</v>
      </c>
      <c r="I1635" s="80"/>
      <c r="K1635" s="11">
        <v>0.54</v>
      </c>
      <c r="L1635" s="81"/>
      <c r="M1635" s="22">
        <v>0.94493417030394034</v>
      </c>
      <c r="N1635" s="22">
        <v>0.85574750357397322</v>
      </c>
      <c r="P1635" s="22"/>
      <c r="Q1635" s="22">
        <v>0.6205824652820936</v>
      </c>
      <c r="S1635" s="22">
        <v>1.1197798221319741</v>
      </c>
      <c r="T1635" s="22">
        <v>1.730568816022142</v>
      </c>
      <c r="V1635" s="81"/>
      <c r="W1635" s="22">
        <v>1.0151810702336395</v>
      </c>
    </row>
    <row r="1636" spans="1:23" x14ac:dyDescent="0.35">
      <c r="A1636" s="11">
        <v>0.43</v>
      </c>
      <c r="B1636" s="24">
        <v>0.22</v>
      </c>
      <c r="E1636" s="22">
        <v>0.32</v>
      </c>
      <c r="G1636" s="11">
        <v>0.43</v>
      </c>
      <c r="H1636" s="22">
        <v>0.75</v>
      </c>
      <c r="I1636" s="80"/>
      <c r="K1636" s="11">
        <v>0.22</v>
      </c>
      <c r="L1636" s="81"/>
      <c r="M1636" s="22">
        <v>1.1761028657270962</v>
      </c>
      <c r="N1636" s="22">
        <v>0.76777065496092967</v>
      </c>
      <c r="P1636" s="22"/>
      <c r="Q1636" s="22">
        <v>0.8905956353364709</v>
      </c>
      <c r="S1636" s="22">
        <v>1.2419376209100077</v>
      </c>
      <c r="T1636" s="22">
        <v>1.012077362876008</v>
      </c>
      <c r="V1636" s="81"/>
      <c r="W1636" s="22">
        <v>1.075191773892771</v>
      </c>
    </row>
    <row r="1637" spans="1:23" x14ac:dyDescent="0.35">
      <c r="A1637" s="11">
        <v>1.94</v>
      </c>
      <c r="B1637" s="24">
        <v>0.32</v>
      </c>
      <c r="E1637" s="22">
        <v>0.54</v>
      </c>
      <c r="G1637" s="11">
        <v>0.22</v>
      </c>
      <c r="H1637" s="22">
        <v>0.22</v>
      </c>
      <c r="I1637" s="80"/>
      <c r="K1637" s="11">
        <v>0.22</v>
      </c>
      <c r="L1637" s="81"/>
      <c r="M1637" s="22">
        <v>1.1138128052206606</v>
      </c>
      <c r="N1637" s="22">
        <v>0.75561003254172054</v>
      </c>
      <c r="P1637" s="22"/>
      <c r="Q1637" s="22">
        <v>0.71658834802662796</v>
      </c>
      <c r="S1637" s="22">
        <v>0.90600367427041539</v>
      </c>
      <c r="T1637" s="22">
        <v>0.61078899389016772</v>
      </c>
      <c r="V1637" s="81"/>
      <c r="W1637" s="22">
        <v>1.0251828541768282</v>
      </c>
    </row>
    <row r="1638" spans="1:23" x14ac:dyDescent="0.35">
      <c r="A1638" s="11">
        <v>1.29</v>
      </c>
      <c r="B1638" s="24">
        <v>0.11</v>
      </c>
      <c r="E1638" s="22">
        <v>0.22</v>
      </c>
      <c r="G1638" s="11">
        <v>0.11</v>
      </c>
      <c r="H1638" s="22">
        <v>0.32</v>
      </c>
      <c r="I1638" s="80"/>
      <c r="K1638" s="11">
        <v>1.61</v>
      </c>
      <c r="L1638" s="81"/>
      <c r="M1638" s="22">
        <v>1.1490399510895914</v>
      </c>
      <c r="N1638" s="22">
        <v>1.0884507720897028</v>
      </c>
      <c r="P1638" s="22"/>
      <c r="Q1638" s="22">
        <v>1.3046158294198493</v>
      </c>
      <c r="S1638" s="22">
        <v>1.1197798221319741</v>
      </c>
      <c r="T1638" s="22">
        <v>1.0519822438101656</v>
      </c>
      <c r="V1638" s="81"/>
      <c r="W1638" s="22">
        <v>1.0434361098731471</v>
      </c>
    </row>
    <row r="1639" spans="1:23" x14ac:dyDescent="0.35">
      <c r="A1639" s="11">
        <v>0.32</v>
      </c>
      <c r="B1639" s="24">
        <v>0.22</v>
      </c>
      <c r="E1639" s="22">
        <v>0.22</v>
      </c>
      <c r="G1639" s="11">
        <v>0.22</v>
      </c>
      <c r="H1639" s="22">
        <v>1.29</v>
      </c>
      <c r="I1639" s="80"/>
      <c r="K1639" s="11">
        <v>0.43</v>
      </c>
      <c r="L1639" s="81"/>
      <c r="M1639" s="22">
        <v>0.84666101659233051</v>
      </c>
      <c r="N1639" s="22">
        <v>0.51945374778349951</v>
      </c>
      <c r="P1639" s="22"/>
      <c r="Q1639" s="22">
        <v>0.98060002535459667</v>
      </c>
      <c r="S1639" s="22">
        <v>1.6389504669386168</v>
      </c>
      <c r="T1639" s="22">
        <v>0.8738354539255333</v>
      </c>
      <c r="V1639" s="81"/>
      <c r="W1639" s="22">
        <v>1.1877118432536422</v>
      </c>
    </row>
    <row r="1640" spans="1:23" x14ac:dyDescent="0.35">
      <c r="A1640" s="11">
        <v>0.11</v>
      </c>
      <c r="B1640" s="24">
        <v>1.08</v>
      </c>
      <c r="E1640" s="22">
        <v>0.43</v>
      </c>
      <c r="G1640" s="11">
        <v>0.86</v>
      </c>
      <c r="H1640" s="22">
        <v>0.75</v>
      </c>
      <c r="I1640" s="80"/>
      <c r="K1640" s="11">
        <v>0.11</v>
      </c>
      <c r="L1640" s="81"/>
      <c r="M1640" s="22">
        <v>0.90713680349178272</v>
      </c>
      <c r="N1640" s="22">
        <v>0.88577373176955121</v>
      </c>
      <c r="P1640" s="22"/>
      <c r="Q1640" s="22">
        <v>0.86059537205562919</v>
      </c>
      <c r="S1640" s="22">
        <v>0.9898853627646651</v>
      </c>
      <c r="T1640" s="22">
        <v>1.343735786558369</v>
      </c>
      <c r="V1640" s="81"/>
      <c r="W1640" s="22">
        <v>1.5252720513362565</v>
      </c>
    </row>
    <row r="1641" spans="1:23" x14ac:dyDescent="0.35">
      <c r="A1641" s="11">
        <v>0.65</v>
      </c>
      <c r="B1641" s="24">
        <v>0.11</v>
      </c>
      <c r="E1641" s="22">
        <v>3.66</v>
      </c>
      <c r="G1641" s="11">
        <v>0.43</v>
      </c>
      <c r="H1641" s="22">
        <v>0.43</v>
      </c>
      <c r="I1641" s="80"/>
      <c r="K1641" s="11">
        <v>0.86</v>
      </c>
      <c r="L1641" s="81"/>
      <c r="M1641" s="22">
        <v>1.1036831109150023</v>
      </c>
      <c r="N1641" s="22">
        <v>0.65682374177826897</v>
      </c>
      <c r="P1641" s="22"/>
      <c r="Q1641" s="22">
        <v>0.6205824652820936</v>
      </c>
      <c r="S1641" s="22">
        <v>0.92127339911766959</v>
      </c>
      <c r="T1641" s="22">
        <v>0.89582385770557937</v>
      </c>
      <c r="V1641" s="81"/>
      <c r="W1641" s="22">
        <v>0.81264494538407106</v>
      </c>
    </row>
    <row r="1642" spans="1:23" x14ac:dyDescent="0.35">
      <c r="A1642" s="11">
        <v>0.32</v>
      </c>
      <c r="B1642" s="24">
        <v>0.43</v>
      </c>
      <c r="E1642" s="22">
        <v>0.86</v>
      </c>
      <c r="G1642" s="11">
        <v>0.86</v>
      </c>
      <c r="H1642" s="22">
        <v>0.22</v>
      </c>
      <c r="I1642" s="80"/>
      <c r="K1642" s="11">
        <v>0.11</v>
      </c>
      <c r="L1642" s="81"/>
      <c r="M1642" s="22">
        <v>1.1171389735001305</v>
      </c>
      <c r="N1642" s="22">
        <v>0.51795243637372068</v>
      </c>
      <c r="P1642" s="22"/>
      <c r="Q1642" s="22">
        <v>1.0166017813618469</v>
      </c>
      <c r="S1642" s="22">
        <v>0.97217248194185024</v>
      </c>
      <c r="T1642" s="22">
        <v>0.76348624236270968</v>
      </c>
      <c r="V1642" s="81"/>
      <c r="W1642" s="22">
        <v>1.4502586717623422</v>
      </c>
    </row>
    <row r="1643" spans="1:23" x14ac:dyDescent="0.35">
      <c r="A1643" s="11">
        <v>0.65</v>
      </c>
      <c r="B1643" s="24">
        <v>3.76</v>
      </c>
      <c r="E1643" s="22">
        <v>0.32</v>
      </c>
      <c r="G1643" s="11">
        <v>0.43</v>
      </c>
      <c r="H1643" s="22">
        <v>1.18</v>
      </c>
      <c r="I1643" s="80"/>
      <c r="K1643" s="11">
        <v>0.75</v>
      </c>
      <c r="L1643" s="81"/>
      <c r="M1643" s="22">
        <v>1.0885641641901391</v>
      </c>
      <c r="N1643" s="22">
        <v>1.0809442150408082</v>
      </c>
      <c r="P1643" s="22"/>
      <c r="Q1643" s="22">
        <v>0.89419581093719602</v>
      </c>
      <c r="S1643" s="22">
        <v>0.98235229850668637</v>
      </c>
      <c r="T1643" s="22">
        <v>1.0383412896132851</v>
      </c>
      <c r="V1643" s="81"/>
      <c r="W1643" s="22">
        <v>0.92516501474494239</v>
      </c>
    </row>
    <row r="1644" spans="1:23" x14ac:dyDescent="0.35">
      <c r="A1644" s="11">
        <v>0.11</v>
      </c>
      <c r="B1644" s="24">
        <v>0.32</v>
      </c>
      <c r="E1644" s="22">
        <v>8.39</v>
      </c>
      <c r="G1644" s="11">
        <v>0.86</v>
      </c>
      <c r="H1644" s="22">
        <v>0.11</v>
      </c>
      <c r="I1644" s="80"/>
      <c r="K1644" s="11">
        <v>3.23</v>
      </c>
      <c r="L1644" s="81"/>
      <c r="M1644" s="22">
        <v>1.2246346847139067</v>
      </c>
      <c r="N1644" s="22">
        <v>0.87076061767176227</v>
      </c>
      <c r="P1644" s="22"/>
      <c r="Q1644" s="22">
        <v>1.0256022203636594</v>
      </c>
      <c r="S1644" s="22">
        <v>0.98235229850668637</v>
      </c>
      <c r="T1644" s="22">
        <v>0.81438532518689033</v>
      </c>
      <c r="V1644" s="81"/>
      <c r="W1644" s="22">
        <v>1.0919447619976119</v>
      </c>
    </row>
    <row r="1645" spans="1:23" x14ac:dyDescent="0.35">
      <c r="A1645" s="11">
        <v>0.11</v>
      </c>
      <c r="B1645" s="24">
        <v>1.08</v>
      </c>
      <c r="E1645" s="22">
        <v>0.32</v>
      </c>
      <c r="G1645" s="11">
        <v>0.54</v>
      </c>
      <c r="H1645" s="22">
        <v>0.43</v>
      </c>
      <c r="I1645" s="80"/>
      <c r="K1645" s="11">
        <v>1.61</v>
      </c>
      <c r="L1645" s="81"/>
      <c r="M1645" s="22">
        <v>1.2170752113514751</v>
      </c>
      <c r="N1645" s="22">
        <v>0.93831963111181271</v>
      </c>
      <c r="P1645" s="22"/>
      <c r="Q1645" s="22">
        <v>0.58458070927484329</v>
      </c>
      <c r="S1645" s="22">
        <v>1.0424132162392197</v>
      </c>
      <c r="T1645" s="22">
        <v>0.85001468316381679</v>
      </c>
      <c r="V1645" s="81"/>
      <c r="W1645" s="22">
        <v>1.1569563576283375</v>
      </c>
    </row>
    <row r="1646" spans="1:23" x14ac:dyDescent="0.35">
      <c r="A1646" s="11">
        <v>0.43</v>
      </c>
      <c r="B1646" s="24">
        <v>1.61</v>
      </c>
      <c r="E1646" s="22">
        <v>0.54</v>
      </c>
      <c r="G1646" s="11">
        <v>0.11</v>
      </c>
      <c r="H1646" s="22">
        <v>0.11</v>
      </c>
      <c r="I1646" s="80"/>
      <c r="K1646" s="11">
        <v>1.94</v>
      </c>
      <c r="L1646" s="81"/>
      <c r="M1646" s="22">
        <v>1.1641588978144546</v>
      </c>
      <c r="N1646" s="22">
        <v>0.828723898197953</v>
      </c>
      <c r="P1646" s="22"/>
      <c r="Q1646" s="22">
        <v>0.87655495049364329</v>
      </c>
      <c r="S1646" s="22">
        <v>1.5473321178550916</v>
      </c>
      <c r="T1646" s="22">
        <v>0.89582385770557937</v>
      </c>
      <c r="V1646" s="81"/>
      <c r="W1646" s="22">
        <v>1.3487405647389781</v>
      </c>
    </row>
    <row r="1647" spans="1:23" x14ac:dyDescent="0.35">
      <c r="A1647" s="11">
        <v>0.43</v>
      </c>
      <c r="B1647" s="24">
        <v>0.11</v>
      </c>
      <c r="E1647" s="22">
        <v>0.65</v>
      </c>
      <c r="G1647" s="11">
        <v>0.86</v>
      </c>
      <c r="H1647" s="22">
        <v>1.29</v>
      </c>
      <c r="I1647" s="80"/>
      <c r="K1647" s="11">
        <v>0.43</v>
      </c>
      <c r="L1647" s="81"/>
      <c r="M1647" s="22">
        <v>1.2609201568535779</v>
      </c>
      <c r="N1647" s="22">
        <v>0.94582618816070729</v>
      </c>
      <c r="P1647" s="22"/>
      <c r="Q1647" s="22">
        <v>0.60582174531912114</v>
      </c>
      <c r="S1647" s="22">
        <v>1.028161473048449</v>
      </c>
      <c r="T1647" s="22">
        <v>1.1350495469792283</v>
      </c>
      <c r="V1647" s="81"/>
      <c r="W1647" s="22">
        <v>0.78138937056160673</v>
      </c>
    </row>
    <row r="1648" spans="1:23" x14ac:dyDescent="0.35">
      <c r="A1648" s="11">
        <v>0.11</v>
      </c>
      <c r="B1648" s="24">
        <v>0.43</v>
      </c>
      <c r="E1648" s="22">
        <v>0.22</v>
      </c>
      <c r="G1648" s="11">
        <v>0.11</v>
      </c>
      <c r="H1648" s="22">
        <v>0.43</v>
      </c>
      <c r="I1648" s="80"/>
      <c r="K1648" s="11">
        <v>0.11</v>
      </c>
      <c r="L1648" s="81"/>
      <c r="M1648" s="22">
        <v>1.126361531002297</v>
      </c>
      <c r="N1648" s="22">
        <v>0.89703356734289297</v>
      </c>
      <c r="P1648" s="22"/>
      <c r="Q1648" s="22">
        <v>0.98060002535459667</v>
      </c>
      <c r="S1648" s="22">
        <v>1.4658935853364026</v>
      </c>
      <c r="T1648" s="22">
        <v>1.0688807393077935</v>
      </c>
      <c r="V1648" s="81"/>
      <c r="W1648" s="22">
        <v>0.9501694746029139</v>
      </c>
    </row>
    <row r="1649" spans="1:23" x14ac:dyDescent="0.35">
      <c r="A1649" s="11">
        <v>0.11</v>
      </c>
      <c r="B1649" s="24">
        <v>6.34</v>
      </c>
      <c r="E1649" s="22">
        <v>0.54</v>
      </c>
      <c r="G1649" s="11">
        <v>0.43</v>
      </c>
      <c r="H1649" s="22">
        <v>0.11</v>
      </c>
      <c r="I1649" s="80"/>
      <c r="K1649" s="11">
        <v>0.11</v>
      </c>
      <c r="L1649" s="81"/>
      <c r="M1649" s="22">
        <v>0.80130417641774143</v>
      </c>
      <c r="N1649" s="22">
        <v>0.82677219336524044</v>
      </c>
      <c r="P1649" s="22"/>
      <c r="Q1649" s="22">
        <v>0.74658861130746967</v>
      </c>
      <c r="S1649" s="22">
        <v>1.7102091828924697</v>
      </c>
      <c r="T1649" s="22">
        <v>0.95690275709459605</v>
      </c>
      <c r="V1649" s="81"/>
      <c r="W1649" s="22">
        <v>0.9501694746029139</v>
      </c>
    </row>
    <row r="1650" spans="1:23" x14ac:dyDescent="0.35">
      <c r="A1650" s="11">
        <v>0.11</v>
      </c>
      <c r="B1650" s="24">
        <v>0.97</v>
      </c>
      <c r="E1650" s="22">
        <v>0.97</v>
      </c>
      <c r="G1650" s="11">
        <v>0.11</v>
      </c>
      <c r="H1650" s="22">
        <v>0.11</v>
      </c>
      <c r="I1650" s="80"/>
      <c r="K1650" s="11">
        <v>0.43</v>
      </c>
      <c r="L1650" s="81"/>
      <c r="M1650" s="22">
        <v>0.98273153711609795</v>
      </c>
      <c r="N1650" s="22">
        <v>0.6718368558760579</v>
      </c>
      <c r="P1650" s="22"/>
      <c r="Q1650" s="22">
        <v>0.88339528413502078</v>
      </c>
      <c r="S1650" s="22">
        <v>1.8934458810595198</v>
      </c>
      <c r="T1650" s="22">
        <v>0.5700697276308232</v>
      </c>
      <c r="V1650" s="81"/>
      <c r="W1650" s="22">
        <v>1.2064651881471209</v>
      </c>
    </row>
    <row r="1651" spans="1:23" x14ac:dyDescent="0.35">
      <c r="A1651" s="11">
        <v>0.22</v>
      </c>
      <c r="B1651" s="24">
        <v>0.43</v>
      </c>
      <c r="E1651" s="22">
        <v>0.22</v>
      </c>
      <c r="G1651" s="11">
        <v>0.11</v>
      </c>
      <c r="H1651" s="22">
        <v>0.32</v>
      </c>
      <c r="I1651" s="80"/>
      <c r="K1651" s="11">
        <v>0.11</v>
      </c>
      <c r="L1651" s="81"/>
      <c r="M1651" s="22">
        <v>1.3455862585128111</v>
      </c>
      <c r="N1651" s="22">
        <v>0.76266619616768139</v>
      </c>
      <c r="P1651" s="22"/>
      <c r="Q1651" s="22">
        <v>0.99860090335822183</v>
      </c>
      <c r="S1651" s="22">
        <v>1.1808587215209909</v>
      </c>
      <c r="T1651" s="22">
        <v>0.84838591251344297</v>
      </c>
      <c r="V1651" s="81"/>
      <c r="W1651" s="22">
        <v>1.0501873140347995</v>
      </c>
    </row>
    <row r="1652" spans="1:23" x14ac:dyDescent="0.35">
      <c r="A1652" s="11">
        <v>0.11</v>
      </c>
      <c r="B1652" s="24">
        <v>1.51</v>
      </c>
      <c r="E1652" s="22">
        <v>0.65</v>
      </c>
      <c r="G1652" s="11">
        <v>0.43</v>
      </c>
      <c r="H1652" s="22">
        <v>1.29</v>
      </c>
      <c r="I1652" s="80"/>
      <c r="K1652" s="11">
        <v>0.11</v>
      </c>
      <c r="L1652" s="81"/>
      <c r="M1652" s="22">
        <v>1.3851978989319522</v>
      </c>
      <c r="N1652" s="22">
        <v>0.80320160423171172</v>
      </c>
      <c r="P1652" s="22"/>
      <c r="Q1652" s="22">
        <v>1.0526035373690972</v>
      </c>
      <c r="S1652" s="22">
        <v>1.6847596414803794</v>
      </c>
      <c r="T1652" s="22">
        <v>1.1468581341944382</v>
      </c>
      <c r="V1652" s="81"/>
      <c r="W1652" s="22">
        <v>0.8751560950289996</v>
      </c>
    </row>
    <row r="1653" spans="1:23" x14ac:dyDescent="0.35">
      <c r="A1653" s="11">
        <v>2.4700000000000002</v>
      </c>
      <c r="B1653" s="24">
        <v>0.32</v>
      </c>
      <c r="E1653" s="22">
        <v>0.75</v>
      </c>
      <c r="G1653" s="11">
        <v>0.22</v>
      </c>
      <c r="H1653" s="22">
        <v>0.22</v>
      </c>
      <c r="I1653" s="80"/>
      <c r="K1653" s="11">
        <v>0.22</v>
      </c>
      <c r="L1653" s="81"/>
      <c r="M1653" s="22">
        <v>1.1910706229847106</v>
      </c>
      <c r="N1653" s="22">
        <v>0.90078684586734026</v>
      </c>
      <c r="P1653" s="22"/>
      <c r="Q1653" s="22">
        <v>0.50321674069845757</v>
      </c>
      <c r="S1653" s="22">
        <v>1.2317578043451716</v>
      </c>
      <c r="T1653" s="22">
        <v>0.95690275709459605</v>
      </c>
      <c r="V1653" s="81"/>
      <c r="W1653" s="22">
        <v>0.9501694746029139</v>
      </c>
    </row>
    <row r="1654" spans="1:23" x14ac:dyDescent="0.35">
      <c r="A1654" s="11">
        <v>0.43</v>
      </c>
      <c r="B1654" s="24">
        <v>1.18</v>
      </c>
      <c r="E1654" s="22">
        <v>1.29</v>
      </c>
      <c r="G1654" s="11">
        <v>0.65</v>
      </c>
      <c r="H1654" s="22">
        <v>0.65</v>
      </c>
      <c r="I1654" s="80"/>
      <c r="K1654" s="11">
        <v>0.11</v>
      </c>
      <c r="L1654" s="81"/>
      <c r="M1654" s="22">
        <v>1.1490399510895914</v>
      </c>
      <c r="N1654" s="22">
        <v>0.58551144981377112</v>
      </c>
      <c r="P1654" s="22"/>
      <c r="Q1654" s="22">
        <v>1.1246070493835978</v>
      </c>
      <c r="S1654" s="22">
        <v>1.2046794922827075</v>
      </c>
      <c r="T1654" s="22">
        <v>1.2962978413662327</v>
      </c>
      <c r="V1654" s="81"/>
      <c r="W1654" s="22">
        <v>0.92516501474494239</v>
      </c>
    </row>
    <row r="1655" spans="1:23" x14ac:dyDescent="0.35">
      <c r="A1655" s="11">
        <v>0.54</v>
      </c>
      <c r="B1655" s="24">
        <v>0.32</v>
      </c>
      <c r="E1655" s="22">
        <v>0.97</v>
      </c>
      <c r="G1655" s="11">
        <v>0.65</v>
      </c>
      <c r="H1655" s="22">
        <v>1.18</v>
      </c>
      <c r="I1655" s="80"/>
      <c r="K1655" s="11">
        <v>3.12</v>
      </c>
      <c r="L1655" s="81"/>
      <c r="M1655" s="22">
        <v>1.2246346847139067</v>
      </c>
      <c r="N1655" s="22">
        <v>1.2761146983120653</v>
      </c>
      <c r="P1655" s="22"/>
      <c r="Q1655" s="22">
        <v>0.87583491537349845</v>
      </c>
      <c r="S1655" s="22">
        <v>1.1875774004537827</v>
      </c>
      <c r="T1655" s="22">
        <v>1.1957212537056516</v>
      </c>
      <c r="V1655" s="81"/>
      <c r="W1655" s="22">
        <v>0.97767438044668242</v>
      </c>
    </row>
    <row r="1656" spans="1:23" x14ac:dyDescent="0.35">
      <c r="A1656" s="11">
        <v>0.22</v>
      </c>
      <c r="B1656" s="24">
        <v>0.75</v>
      </c>
      <c r="E1656" s="22">
        <v>0.75</v>
      </c>
      <c r="G1656" s="11">
        <v>0.11</v>
      </c>
      <c r="H1656" s="22">
        <v>0.86</v>
      </c>
      <c r="I1656" s="80"/>
      <c r="K1656" s="11">
        <v>0.43</v>
      </c>
      <c r="L1656" s="81"/>
      <c r="M1656" s="22">
        <v>1.1537268245742991</v>
      </c>
      <c r="N1656" s="22">
        <v>0.67258751158094732</v>
      </c>
      <c r="P1656" s="22"/>
      <c r="Q1656" s="22">
        <v>0.86071417785045323</v>
      </c>
      <c r="S1656" s="22">
        <v>1.5473321178550916</v>
      </c>
      <c r="T1656" s="22">
        <v>1.1478761158509219</v>
      </c>
      <c r="V1656" s="81"/>
      <c r="W1656" s="22">
        <v>0.76263602566812827</v>
      </c>
    </row>
    <row r="1657" spans="1:23" x14ac:dyDescent="0.35">
      <c r="A1657" s="11">
        <v>0.11</v>
      </c>
      <c r="B1657" s="24">
        <v>0.32</v>
      </c>
      <c r="E1657" s="22">
        <v>0.54</v>
      </c>
      <c r="G1657" s="11">
        <v>0.22</v>
      </c>
      <c r="H1657" s="22">
        <v>0.86</v>
      </c>
      <c r="I1657" s="80"/>
      <c r="K1657" s="11">
        <v>0.22</v>
      </c>
      <c r="L1657" s="81"/>
      <c r="M1657" s="22">
        <v>0.83154206986746748</v>
      </c>
      <c r="N1657" s="22">
        <v>0.61553767800934911</v>
      </c>
      <c r="P1657" s="22"/>
      <c r="Q1657" s="22">
        <v>1.3946202194379751</v>
      </c>
      <c r="S1657" s="22">
        <v>1.1503192718264825</v>
      </c>
      <c r="T1657" s="22">
        <v>1.2647404100152406</v>
      </c>
      <c r="V1657" s="81"/>
      <c r="W1657" s="22">
        <v>1.4627609016913279</v>
      </c>
    </row>
    <row r="1658" spans="1:23" x14ac:dyDescent="0.35">
      <c r="A1658" s="11">
        <v>0.43</v>
      </c>
      <c r="B1658" s="24">
        <v>0.11</v>
      </c>
      <c r="E1658" s="22">
        <v>0.22</v>
      </c>
      <c r="G1658" s="11">
        <v>0.43</v>
      </c>
      <c r="H1658" s="22">
        <v>0.11</v>
      </c>
      <c r="I1658" s="80"/>
      <c r="K1658" s="11">
        <v>0.43</v>
      </c>
      <c r="L1658" s="81"/>
      <c r="M1658" s="22">
        <v>0.96005311702880336</v>
      </c>
      <c r="N1658" s="22">
        <v>0.69060324849829413</v>
      </c>
      <c r="P1658" s="22"/>
      <c r="Q1658" s="22">
        <v>0.88051514365444072</v>
      </c>
      <c r="S1658" s="22">
        <v>0.98744220678910444</v>
      </c>
      <c r="T1658" s="22">
        <v>0.73294679266820129</v>
      </c>
      <c r="V1658" s="81"/>
      <c r="W1658" s="22">
        <v>0.83139829027754963</v>
      </c>
    </row>
    <row r="1659" spans="1:23" x14ac:dyDescent="0.35">
      <c r="A1659" s="11">
        <v>0.22</v>
      </c>
      <c r="B1659" s="24">
        <v>2.58</v>
      </c>
      <c r="E1659" s="22">
        <v>0.65</v>
      </c>
      <c r="G1659" s="11">
        <v>0.11</v>
      </c>
      <c r="H1659" s="22">
        <v>0.75</v>
      </c>
      <c r="I1659" s="80"/>
      <c r="K1659" s="11">
        <v>0.11</v>
      </c>
      <c r="L1659" s="81"/>
      <c r="M1659" s="22">
        <v>0.87689891004205667</v>
      </c>
      <c r="N1659" s="22">
        <v>0.67123633131214633</v>
      </c>
      <c r="P1659" s="22"/>
      <c r="Q1659" s="22">
        <v>1.2538533534496266</v>
      </c>
      <c r="S1659" s="22">
        <v>1.6491302835034529</v>
      </c>
      <c r="T1659" s="22">
        <v>0.99762202335394057</v>
      </c>
      <c r="V1659" s="81"/>
      <c r="W1659" s="22">
        <v>0.900160554886971</v>
      </c>
    </row>
    <row r="1660" spans="1:23" x14ac:dyDescent="0.35">
      <c r="A1660" s="11">
        <v>3.33</v>
      </c>
      <c r="B1660" s="24">
        <v>0.54</v>
      </c>
      <c r="E1660" s="22">
        <v>0.54</v>
      </c>
      <c r="G1660" s="11">
        <v>0.11</v>
      </c>
      <c r="H1660" s="22">
        <v>2.37</v>
      </c>
      <c r="I1660" s="80"/>
      <c r="K1660" s="11">
        <v>3.23</v>
      </c>
      <c r="L1660" s="81"/>
      <c r="M1660" s="22">
        <v>0.9121260559109875</v>
      </c>
      <c r="N1660" s="22">
        <v>1.0226933323413869</v>
      </c>
      <c r="P1660" s="22"/>
      <c r="Q1660" s="22">
        <v>1.2567334939302066</v>
      </c>
      <c r="S1660" s="22">
        <v>1.6491302835034529</v>
      </c>
      <c r="T1660" s="22">
        <v>1.2187276391421813</v>
      </c>
      <c r="V1660" s="81"/>
      <c r="W1660" s="22">
        <v>1.02343254198677</v>
      </c>
    </row>
    <row r="1661" spans="1:23" x14ac:dyDescent="0.35">
      <c r="A1661" s="11">
        <v>5.59</v>
      </c>
      <c r="B1661" s="24">
        <v>0.11</v>
      </c>
      <c r="E1661" s="22">
        <v>0.22</v>
      </c>
      <c r="G1661" s="11">
        <v>2.37</v>
      </c>
      <c r="H1661" s="22">
        <v>0.11</v>
      </c>
      <c r="I1661" s="80"/>
      <c r="K1661" s="11">
        <v>0.11</v>
      </c>
      <c r="L1661" s="81"/>
      <c r="M1661" s="22">
        <v>0.9524936436663719</v>
      </c>
      <c r="N1661" s="22">
        <v>0.85079317592170289</v>
      </c>
      <c r="P1661" s="22"/>
      <c r="Q1661" s="22">
        <v>0.55397921666868044</v>
      </c>
      <c r="S1661" s="22">
        <v>1.4316894016785531</v>
      </c>
      <c r="T1661" s="22">
        <v>1.5066128515957471</v>
      </c>
      <c r="V1661" s="81"/>
      <c r="W1661" s="22">
        <v>0.65011595630725683</v>
      </c>
    </row>
    <row r="1662" spans="1:23" x14ac:dyDescent="0.35">
      <c r="A1662" s="11">
        <v>0.54</v>
      </c>
      <c r="B1662" s="24">
        <v>0.11</v>
      </c>
      <c r="E1662" s="22">
        <v>2.15</v>
      </c>
      <c r="G1662" s="11">
        <v>0.32</v>
      </c>
      <c r="H1662" s="22">
        <v>3.01</v>
      </c>
      <c r="I1662" s="80"/>
      <c r="K1662" s="11">
        <v>0.86</v>
      </c>
      <c r="L1662" s="81"/>
      <c r="M1662" s="22">
        <v>1.0826677749674427</v>
      </c>
      <c r="N1662" s="22">
        <v>0.7326399679721034</v>
      </c>
      <c r="P1662" s="22"/>
      <c r="Q1662" s="22">
        <v>1.0950856094576527</v>
      </c>
      <c r="S1662" s="22">
        <v>1.1061388679350936</v>
      </c>
      <c r="T1662" s="22">
        <v>0.96199266537701411</v>
      </c>
      <c r="V1662" s="81"/>
      <c r="W1662" s="22">
        <v>0.82814771049601332</v>
      </c>
    </row>
    <row r="1663" spans="1:23" x14ac:dyDescent="0.35">
      <c r="A1663" s="11">
        <v>0.11</v>
      </c>
      <c r="B1663" s="24">
        <v>0.43</v>
      </c>
      <c r="E1663" s="22">
        <v>0.75</v>
      </c>
      <c r="G1663" s="11">
        <v>0.43</v>
      </c>
      <c r="H1663" s="22">
        <v>0.86</v>
      </c>
      <c r="I1663" s="80"/>
      <c r="K1663" s="11">
        <v>0.75</v>
      </c>
      <c r="L1663" s="81"/>
      <c r="M1663" s="22">
        <v>1.0810046908277078</v>
      </c>
      <c r="N1663" s="22">
        <v>0.97585241635628528</v>
      </c>
      <c r="P1663" s="22"/>
      <c r="Q1663" s="22">
        <v>0.8545938793292206</v>
      </c>
      <c r="S1663" s="22">
        <v>1.028161473048449</v>
      </c>
      <c r="T1663" s="22">
        <v>0.79911560033963613</v>
      </c>
      <c r="V1663" s="81"/>
      <c r="W1663" s="22">
        <v>0.93591693248387009</v>
      </c>
    </row>
    <row r="1664" spans="1:23" x14ac:dyDescent="0.35">
      <c r="A1664" s="11">
        <v>0.32</v>
      </c>
      <c r="B1664" s="24">
        <v>0.43</v>
      </c>
      <c r="E1664" s="22">
        <v>0.43</v>
      </c>
      <c r="G1664" s="11">
        <v>0.11</v>
      </c>
      <c r="H1664" s="22">
        <v>0.54</v>
      </c>
      <c r="I1664" s="80"/>
      <c r="K1664" s="11">
        <v>5.16</v>
      </c>
      <c r="L1664" s="81"/>
      <c r="M1664" s="22">
        <v>1.1658219819541895</v>
      </c>
      <c r="N1664" s="22">
        <v>0.99657051381123396</v>
      </c>
      <c r="P1664" s="22"/>
      <c r="Q1664" s="22">
        <v>1.2326123174053487</v>
      </c>
      <c r="S1664" s="22">
        <v>1.1197798221319741</v>
      </c>
      <c r="T1664" s="22">
        <v>0.8469607381943659</v>
      </c>
      <c r="V1664" s="81"/>
      <c r="W1664" s="22">
        <v>0.97042308708787073</v>
      </c>
    </row>
    <row r="1665" spans="1:23" x14ac:dyDescent="0.35">
      <c r="A1665" s="11">
        <v>0.11</v>
      </c>
      <c r="B1665" s="24">
        <v>0.65</v>
      </c>
      <c r="E1665" s="22">
        <v>3.44</v>
      </c>
      <c r="G1665" s="11">
        <v>1.72</v>
      </c>
      <c r="H1665" s="22">
        <v>0.32</v>
      </c>
      <c r="I1665" s="80"/>
      <c r="K1665" s="11">
        <v>2.69</v>
      </c>
      <c r="L1665" s="81"/>
      <c r="M1665" s="22">
        <v>1.2817843033338889</v>
      </c>
      <c r="N1665" s="22">
        <v>0.94582618816070729</v>
      </c>
      <c r="P1665" s="22"/>
      <c r="Q1665" s="22">
        <v>0.83155275548458041</v>
      </c>
      <c r="S1665" s="22">
        <v>1.1362711249670088</v>
      </c>
      <c r="T1665" s="22">
        <v>0.86874554564311524</v>
      </c>
      <c r="V1665" s="81"/>
      <c r="W1665" s="22">
        <v>0.90216091167560863</v>
      </c>
    </row>
    <row r="1666" spans="1:23" x14ac:dyDescent="0.35">
      <c r="A1666" s="11">
        <v>0.75</v>
      </c>
      <c r="B1666" s="24">
        <v>0.22</v>
      </c>
      <c r="E1666" s="22">
        <v>0.32</v>
      </c>
      <c r="G1666" s="11">
        <v>1.83</v>
      </c>
      <c r="H1666" s="22">
        <v>5.05</v>
      </c>
      <c r="I1666" s="80"/>
      <c r="K1666" s="11">
        <v>1.72</v>
      </c>
      <c r="L1666" s="81"/>
      <c r="M1666" s="22">
        <v>1.1641588978144546</v>
      </c>
      <c r="N1666" s="22">
        <v>0.93081307406291824</v>
      </c>
      <c r="P1666" s="22"/>
      <c r="Q1666" s="22">
        <v>0.57270012979245077</v>
      </c>
      <c r="S1666" s="22">
        <v>1.1953140610430582</v>
      </c>
      <c r="T1666" s="22">
        <v>0.95914231673886008</v>
      </c>
      <c r="V1666" s="81"/>
      <c r="W1666" s="22">
        <v>0.78463995034314304</v>
      </c>
    </row>
    <row r="1667" spans="1:23" x14ac:dyDescent="0.35">
      <c r="A1667" s="11">
        <v>0.43</v>
      </c>
      <c r="B1667" s="24">
        <v>0.11</v>
      </c>
      <c r="E1667" s="22">
        <v>0.43</v>
      </c>
      <c r="G1667" s="11">
        <v>4.41</v>
      </c>
      <c r="H1667" s="22">
        <v>0.11</v>
      </c>
      <c r="I1667" s="80"/>
      <c r="K1667" s="11">
        <v>1.61</v>
      </c>
      <c r="L1667" s="81"/>
      <c r="M1667" s="22">
        <v>1.0583262707404133</v>
      </c>
      <c r="N1667" s="22">
        <v>1.1710228996275422</v>
      </c>
      <c r="P1667" s="22"/>
      <c r="Q1667" s="22">
        <v>1.1156066103817852</v>
      </c>
      <c r="S1667" s="22">
        <v>1.6043390906181738</v>
      </c>
      <c r="T1667" s="22">
        <v>0.73294679266820129</v>
      </c>
      <c r="V1667" s="81"/>
      <c r="W1667" s="22">
        <v>0.98517571840407381</v>
      </c>
    </row>
    <row r="1668" spans="1:23" x14ac:dyDescent="0.35">
      <c r="A1668" s="11">
        <v>0.22</v>
      </c>
      <c r="B1668" s="24">
        <v>0.43</v>
      </c>
      <c r="E1668" s="22">
        <v>0.97</v>
      </c>
      <c r="G1668" s="11">
        <v>0.22</v>
      </c>
      <c r="H1668" s="22">
        <v>2.8</v>
      </c>
      <c r="I1668" s="80"/>
      <c r="K1668" s="11">
        <v>0.43</v>
      </c>
      <c r="L1668" s="81"/>
      <c r="M1668" s="22">
        <v>1.1490399510895914</v>
      </c>
      <c r="N1668" s="22">
        <v>0.71312291964497765</v>
      </c>
      <c r="P1668" s="22"/>
      <c r="Q1668" s="22">
        <v>0.95647884882973888</v>
      </c>
      <c r="S1668" s="22">
        <v>1.1299596386968103</v>
      </c>
      <c r="T1668" s="22">
        <v>0.81133138021743945</v>
      </c>
      <c r="V1668" s="81"/>
      <c r="W1668" s="22">
        <v>0.900160554886971</v>
      </c>
    </row>
    <row r="1669" spans="1:23" x14ac:dyDescent="0.35">
      <c r="A1669" s="11">
        <v>0.22</v>
      </c>
      <c r="B1669" s="24">
        <v>0.75</v>
      </c>
      <c r="E1669" s="22">
        <v>0.22</v>
      </c>
      <c r="G1669" s="11">
        <v>0.32</v>
      </c>
      <c r="H1669" s="22">
        <v>1.61</v>
      </c>
      <c r="I1669" s="80"/>
      <c r="K1669" s="11">
        <v>0.65</v>
      </c>
      <c r="L1669" s="81"/>
      <c r="M1669" s="22">
        <v>1.2284144213951222</v>
      </c>
      <c r="N1669" s="22">
        <v>0.57800489276487665</v>
      </c>
      <c r="P1669" s="22"/>
      <c r="Q1669" s="22">
        <v>0.90859651334009606</v>
      </c>
      <c r="S1669" s="22">
        <v>2.225918690067068</v>
      </c>
      <c r="T1669" s="22">
        <v>0.80359471962816398</v>
      </c>
      <c r="V1669" s="81"/>
      <c r="W1669" s="22">
        <v>0.82089641713720163</v>
      </c>
    </row>
    <row r="1670" spans="1:23" x14ac:dyDescent="0.35">
      <c r="A1670" s="11">
        <v>0.11</v>
      </c>
      <c r="B1670" s="24">
        <v>1.18</v>
      </c>
      <c r="E1670" s="22">
        <v>3.33</v>
      </c>
      <c r="G1670" s="11">
        <v>3.12</v>
      </c>
      <c r="H1670" s="22">
        <v>0.43</v>
      </c>
      <c r="I1670" s="80"/>
      <c r="K1670" s="11">
        <v>0.11</v>
      </c>
      <c r="L1670" s="81"/>
      <c r="M1670" s="22">
        <v>1.2851104716133588</v>
      </c>
      <c r="N1670" s="22">
        <v>0.79569504718281725</v>
      </c>
      <c r="P1670" s="22"/>
      <c r="Q1670" s="22">
        <v>1.1724893848732407</v>
      </c>
      <c r="S1670" s="22">
        <v>1.5774643748870065</v>
      </c>
      <c r="T1670" s="22">
        <v>0.70749725125611096</v>
      </c>
      <c r="V1670" s="81"/>
      <c r="W1670" s="22">
        <v>1.2752274527565424</v>
      </c>
    </row>
    <row r="1671" spans="1:23" x14ac:dyDescent="0.35">
      <c r="A1671" s="11">
        <v>1.18</v>
      </c>
      <c r="B1671" s="24">
        <v>1.08</v>
      </c>
      <c r="E1671" s="22">
        <v>0.22</v>
      </c>
      <c r="G1671" s="11">
        <v>0.11</v>
      </c>
      <c r="H1671" s="22">
        <v>0.32</v>
      </c>
      <c r="I1671" s="80"/>
      <c r="K1671" s="11">
        <v>0.11</v>
      </c>
      <c r="L1671" s="81"/>
      <c r="M1671" s="22">
        <v>1.2585011253775997</v>
      </c>
      <c r="N1671" s="22">
        <v>0.79749662087455186</v>
      </c>
      <c r="P1671" s="22"/>
      <c r="Q1671" s="22">
        <v>0.5035767582585301</v>
      </c>
      <c r="S1671" s="22">
        <v>1.3844550528177135</v>
      </c>
      <c r="T1671" s="22">
        <v>0.62442994808704821</v>
      </c>
      <c r="V1671" s="81"/>
      <c r="W1671" s="22">
        <v>1.4252542119043707</v>
      </c>
    </row>
    <row r="1672" spans="1:23" x14ac:dyDescent="0.35">
      <c r="A1672" s="11">
        <v>0.11</v>
      </c>
      <c r="B1672" s="24">
        <v>0.11</v>
      </c>
      <c r="E1672" s="22">
        <v>0.43</v>
      </c>
      <c r="G1672" s="11">
        <v>0.22</v>
      </c>
      <c r="H1672" s="22">
        <v>2.69</v>
      </c>
      <c r="I1672" s="80"/>
      <c r="K1672" s="11">
        <v>0.11</v>
      </c>
      <c r="L1672" s="81"/>
      <c r="M1672" s="22">
        <v>1.4715270847309201</v>
      </c>
      <c r="N1672" s="22">
        <v>0.84073438947618417</v>
      </c>
      <c r="P1672" s="22"/>
      <c r="Q1672" s="22">
        <v>1.3560983405102174</v>
      </c>
      <c r="S1672" s="22">
        <v>1.3844550528177135</v>
      </c>
      <c r="T1672" s="22">
        <v>1.0318262070117901</v>
      </c>
      <c r="V1672" s="81"/>
      <c r="W1672" s="22">
        <v>1.1752096133246566</v>
      </c>
    </row>
    <row r="1673" spans="1:23" x14ac:dyDescent="0.35">
      <c r="A1673" s="11">
        <v>0.11</v>
      </c>
      <c r="B1673" s="24">
        <v>0.65</v>
      </c>
      <c r="E1673" s="22">
        <v>0.32</v>
      </c>
      <c r="G1673" s="11">
        <v>0.43</v>
      </c>
      <c r="H1673" s="22">
        <v>1.61</v>
      </c>
      <c r="I1673" s="80"/>
      <c r="K1673" s="11">
        <v>0.32</v>
      </c>
      <c r="L1673" s="81"/>
      <c r="M1673" s="22">
        <v>1.0382180715963452</v>
      </c>
      <c r="N1673" s="22">
        <v>0.58551144981377112</v>
      </c>
      <c r="P1673" s="22"/>
      <c r="Q1673" s="22">
        <v>1.0526035373690972</v>
      </c>
      <c r="S1673" s="22">
        <v>0.88055413285832518</v>
      </c>
      <c r="T1673" s="22">
        <v>0.78588183880534912</v>
      </c>
      <c r="V1673" s="81"/>
      <c r="W1673" s="22">
        <v>0.66686894441209776</v>
      </c>
    </row>
    <row r="1674" spans="1:23" x14ac:dyDescent="0.35">
      <c r="A1674" s="11">
        <v>1.18</v>
      </c>
      <c r="B1674" s="24">
        <v>0.11</v>
      </c>
      <c r="E1674" s="22">
        <v>0.65</v>
      </c>
      <c r="G1674" s="11">
        <v>0.22</v>
      </c>
      <c r="H1674" s="22">
        <v>0.75</v>
      </c>
      <c r="I1674" s="80"/>
      <c r="K1674" s="11">
        <v>0.11</v>
      </c>
      <c r="L1674" s="81"/>
      <c r="M1674" s="22">
        <v>0.9524936436663719</v>
      </c>
      <c r="N1674" s="22">
        <v>1.0108329722041336</v>
      </c>
      <c r="P1674" s="22"/>
      <c r="Q1674" s="22">
        <v>1.1606088053908481</v>
      </c>
      <c r="S1674" s="22">
        <v>1.1706789049561548</v>
      </c>
      <c r="T1674" s="22">
        <v>0.69507787504701091</v>
      </c>
      <c r="V1674" s="81"/>
      <c r="W1674" s="22">
        <v>0.85015163517102821</v>
      </c>
    </row>
    <row r="1675" spans="1:23" x14ac:dyDescent="0.35">
      <c r="A1675" s="11">
        <v>0.11</v>
      </c>
      <c r="B1675" s="24">
        <v>0.11</v>
      </c>
      <c r="E1675" s="22">
        <v>0.43</v>
      </c>
      <c r="G1675" s="11">
        <v>0.11</v>
      </c>
      <c r="H1675" s="22">
        <v>0.11</v>
      </c>
      <c r="I1675" s="80"/>
      <c r="K1675" s="11">
        <v>4.5199999999999996</v>
      </c>
      <c r="L1675" s="81"/>
      <c r="M1675" s="22">
        <v>1.028088377290687</v>
      </c>
      <c r="N1675" s="22">
        <v>0.96083930225849623</v>
      </c>
      <c r="P1675" s="22"/>
      <c r="Q1675" s="22">
        <v>1.1364876288659904</v>
      </c>
      <c r="S1675" s="22">
        <v>1.0587009227429574</v>
      </c>
      <c r="T1675" s="22">
        <v>0.69222752640885676</v>
      </c>
      <c r="V1675" s="81"/>
      <c r="W1675" s="22">
        <v>0.98592585219981299</v>
      </c>
    </row>
    <row r="1676" spans="1:23" x14ac:dyDescent="0.35">
      <c r="A1676" s="11">
        <v>0.11</v>
      </c>
      <c r="B1676" s="24">
        <v>0.11</v>
      </c>
      <c r="E1676" s="22">
        <v>2.58</v>
      </c>
      <c r="G1676" s="11">
        <v>2.4700000000000002</v>
      </c>
      <c r="H1676" s="22">
        <v>1.29</v>
      </c>
      <c r="I1676" s="80"/>
      <c r="K1676" s="11">
        <v>0.54</v>
      </c>
      <c r="L1676" s="81"/>
      <c r="M1676" s="22">
        <v>0.99029101047852941</v>
      </c>
      <c r="N1676" s="22">
        <v>0.68715023225580274</v>
      </c>
      <c r="P1676" s="22"/>
      <c r="Q1676" s="22">
        <v>0.87259475733284575</v>
      </c>
      <c r="S1676" s="22">
        <v>1.2215779877803354</v>
      </c>
      <c r="T1676" s="22">
        <v>0.54462018621873287</v>
      </c>
      <c r="V1676" s="81"/>
      <c r="W1676" s="22">
        <v>1.1952131812110336</v>
      </c>
    </row>
    <row r="1677" spans="1:23" x14ac:dyDescent="0.35">
      <c r="A1677" s="11">
        <v>0.11</v>
      </c>
      <c r="B1677" s="24">
        <v>0.11</v>
      </c>
      <c r="E1677" s="22">
        <v>0.32</v>
      </c>
      <c r="G1677" s="11">
        <v>0.22</v>
      </c>
      <c r="H1677" s="22">
        <v>0.11</v>
      </c>
      <c r="I1677" s="80"/>
      <c r="K1677" s="11">
        <v>2.2599999999999998</v>
      </c>
      <c r="L1677" s="81"/>
      <c r="M1677" s="22">
        <v>0.96761259039123493</v>
      </c>
      <c r="N1677" s="22">
        <v>0.84073438947618417</v>
      </c>
      <c r="P1677" s="22"/>
      <c r="Q1677" s="22">
        <v>0.94459826934734636</v>
      </c>
      <c r="S1677" s="22">
        <v>1.0892403724374657</v>
      </c>
      <c r="T1677" s="22">
        <v>0.71258715953852902</v>
      </c>
      <c r="V1677" s="81"/>
      <c r="W1677" s="22">
        <v>1.2132163923087733</v>
      </c>
    </row>
    <row r="1678" spans="1:23" x14ac:dyDescent="0.35">
      <c r="A1678" s="11">
        <v>0.43</v>
      </c>
      <c r="B1678" s="24">
        <v>0.11</v>
      </c>
      <c r="E1678" s="22">
        <v>0.32</v>
      </c>
      <c r="G1678" s="11">
        <v>0.97</v>
      </c>
      <c r="H1678" s="22">
        <v>0.43</v>
      </c>
      <c r="I1678" s="80"/>
      <c r="K1678" s="11">
        <v>3.76</v>
      </c>
      <c r="L1678" s="81"/>
      <c r="M1678" s="22">
        <v>1.1188020576398654</v>
      </c>
      <c r="N1678" s="22">
        <v>0.81821471832950066</v>
      </c>
      <c r="P1678" s="22"/>
      <c r="Q1678" s="22">
        <v>1.208491140880491</v>
      </c>
      <c r="S1678" s="22">
        <v>1.3573767407552495</v>
      </c>
      <c r="T1678" s="22">
        <v>0.48863119511213415</v>
      </c>
      <c r="V1678" s="81"/>
      <c r="W1678" s="22">
        <v>1.3687441326253553</v>
      </c>
    </row>
    <row r="1679" spans="1:23" x14ac:dyDescent="0.35">
      <c r="A1679" s="11">
        <v>0.86</v>
      </c>
      <c r="B1679" s="24">
        <v>1.83</v>
      </c>
      <c r="E1679" s="22">
        <v>0.32</v>
      </c>
      <c r="G1679" s="11">
        <v>1.18</v>
      </c>
      <c r="H1679" s="22">
        <v>0.32</v>
      </c>
      <c r="I1679" s="80"/>
      <c r="K1679" s="11">
        <v>8.82</v>
      </c>
      <c r="L1679" s="81"/>
      <c r="M1679" s="22">
        <v>0.90713680349178272</v>
      </c>
      <c r="N1679" s="22">
        <v>0.99086553045407422</v>
      </c>
      <c r="P1679" s="22"/>
      <c r="Q1679" s="22">
        <v>0.80059124531834513</v>
      </c>
      <c r="S1679" s="22">
        <v>1.4622288513730615</v>
      </c>
      <c r="T1679" s="22">
        <v>0.82802627938377071</v>
      </c>
      <c r="V1679" s="81"/>
      <c r="W1679" s="22">
        <v>1.4632609908884875</v>
      </c>
    </row>
    <row r="1680" spans="1:23" x14ac:dyDescent="0.35">
      <c r="A1680" s="11">
        <v>0.43</v>
      </c>
      <c r="B1680" s="24">
        <v>0.86</v>
      </c>
      <c r="E1680" s="22">
        <v>1.61</v>
      </c>
      <c r="G1680" s="11">
        <v>0.97</v>
      </c>
      <c r="H1680" s="22">
        <v>0.65</v>
      </c>
      <c r="I1680" s="80"/>
      <c r="K1680" s="11">
        <v>0.43</v>
      </c>
      <c r="L1680" s="81"/>
      <c r="M1680" s="22">
        <v>0.86177996331719353</v>
      </c>
      <c r="N1680" s="22">
        <v>1.3471267279946073</v>
      </c>
      <c r="P1680" s="22"/>
      <c r="Q1680" s="22">
        <v>1.2380125808064364</v>
      </c>
      <c r="S1680" s="22">
        <v>1.1853378408095188</v>
      </c>
      <c r="T1680" s="22">
        <v>0.80766664625409845</v>
      </c>
      <c r="V1680" s="81"/>
      <c r="W1680" s="22">
        <v>1.1064473487152353</v>
      </c>
    </row>
    <row r="1681" spans="1:23" x14ac:dyDescent="0.35">
      <c r="A1681" s="11">
        <v>0.75</v>
      </c>
      <c r="B1681" s="24">
        <v>0.65</v>
      </c>
      <c r="E1681" s="22">
        <v>0.32</v>
      </c>
      <c r="G1681" s="11">
        <v>0.86</v>
      </c>
      <c r="H1681" s="22">
        <v>1.72</v>
      </c>
      <c r="I1681" s="80"/>
      <c r="K1681" s="11">
        <v>2.9</v>
      </c>
      <c r="L1681" s="81"/>
      <c r="M1681" s="22">
        <v>0.91091654017299839</v>
      </c>
      <c r="N1681" s="22">
        <v>0.69060324849829413</v>
      </c>
      <c r="P1681" s="22"/>
      <c r="Q1681" s="22">
        <v>1.3586184634307248</v>
      </c>
      <c r="S1681" s="22">
        <v>1.1503192718264825</v>
      </c>
      <c r="T1681" s="22">
        <v>0.89460227971779893</v>
      </c>
      <c r="V1681" s="81"/>
      <c r="W1681" s="22">
        <v>1.2039647421613238</v>
      </c>
    </row>
    <row r="1682" spans="1:23" x14ac:dyDescent="0.35">
      <c r="A1682" s="11">
        <v>0.65</v>
      </c>
      <c r="B1682" s="24">
        <v>0.65</v>
      </c>
      <c r="E1682" s="22">
        <v>0.22</v>
      </c>
      <c r="G1682" s="11">
        <v>1.29</v>
      </c>
      <c r="H1682" s="22">
        <v>1.61</v>
      </c>
      <c r="I1682" s="80"/>
      <c r="K1682" s="11">
        <v>1.18</v>
      </c>
      <c r="L1682" s="81"/>
      <c r="M1682" s="22">
        <v>0.87689891004205667</v>
      </c>
      <c r="N1682" s="22">
        <v>0.694957051586653</v>
      </c>
      <c r="P1682" s="22"/>
      <c r="Q1682" s="22">
        <v>1.1786096833944733</v>
      </c>
      <c r="S1682" s="22">
        <v>1.055239785110913</v>
      </c>
      <c r="T1682" s="22">
        <v>0.95547758277551897</v>
      </c>
      <c r="V1682" s="81"/>
      <c r="W1682" s="22">
        <v>1.2842290583054119</v>
      </c>
    </row>
    <row r="1683" spans="1:23" x14ac:dyDescent="0.35">
      <c r="A1683" s="11">
        <v>0.11</v>
      </c>
      <c r="B1683" s="24">
        <v>0.43</v>
      </c>
      <c r="E1683" s="22">
        <v>0.54</v>
      </c>
      <c r="G1683" s="11">
        <v>0.22</v>
      </c>
      <c r="H1683" s="22">
        <v>0.54</v>
      </c>
      <c r="I1683" s="80"/>
      <c r="K1683" s="11">
        <v>0.11</v>
      </c>
      <c r="L1683" s="81"/>
      <c r="M1683" s="22">
        <v>0.87689891004205667</v>
      </c>
      <c r="N1683" s="22">
        <v>0.93081307406291824</v>
      </c>
      <c r="P1683" s="22"/>
      <c r="Q1683" s="22">
        <v>1.0263222554838047</v>
      </c>
      <c r="S1683" s="22">
        <v>1.2113981712154993</v>
      </c>
      <c r="T1683" s="22">
        <v>0.81438532518689033</v>
      </c>
      <c r="V1683" s="81"/>
      <c r="W1683" s="22">
        <v>1.1502051534666853</v>
      </c>
    </row>
    <row r="1684" spans="1:23" x14ac:dyDescent="0.35">
      <c r="A1684" s="11">
        <v>8.17</v>
      </c>
      <c r="B1684" s="24">
        <v>0.32</v>
      </c>
      <c r="E1684" s="22">
        <v>2.9026000000000001</v>
      </c>
      <c r="G1684" s="11">
        <v>0.32</v>
      </c>
      <c r="H1684" s="22">
        <v>1.18</v>
      </c>
      <c r="I1684" s="80"/>
      <c r="K1684" s="11">
        <v>1.29</v>
      </c>
      <c r="L1684" s="81"/>
      <c r="M1684" s="22">
        <v>0.81642312314260446</v>
      </c>
      <c r="N1684" s="22">
        <v>0.73564259079166117</v>
      </c>
      <c r="P1684" s="22"/>
      <c r="Q1684" s="22">
        <v>0.96259914735097152</v>
      </c>
      <c r="S1684" s="22">
        <v>1.0857792348054214</v>
      </c>
      <c r="T1684" s="22">
        <v>0.92534532574360417</v>
      </c>
      <c r="V1684" s="81"/>
      <c r="W1684" s="22">
        <v>1.0356847273171761</v>
      </c>
    </row>
    <row r="1685" spans="1:23" x14ac:dyDescent="0.35">
      <c r="A1685" s="11">
        <v>0.22</v>
      </c>
      <c r="B1685" s="24">
        <v>0.22</v>
      </c>
      <c r="E1685" s="22">
        <v>0.75</v>
      </c>
      <c r="G1685" s="11">
        <v>1.08</v>
      </c>
      <c r="H1685" s="22">
        <v>1.4</v>
      </c>
      <c r="I1685" s="80"/>
      <c r="K1685" s="11">
        <v>0.65</v>
      </c>
      <c r="L1685" s="81"/>
      <c r="M1685" s="22">
        <v>0.9524936436663719</v>
      </c>
      <c r="N1685" s="22">
        <v>0.76942209751168644</v>
      </c>
      <c r="P1685" s="22"/>
      <c r="Q1685" s="22">
        <v>0.74658861130746967</v>
      </c>
      <c r="S1685" s="22">
        <v>1.6633820266942234</v>
      </c>
      <c r="T1685" s="22">
        <v>0.68123332451883378</v>
      </c>
      <c r="V1685" s="81"/>
      <c r="W1685" s="22">
        <v>0.95442023277876908</v>
      </c>
    </row>
    <row r="1686" spans="1:23" x14ac:dyDescent="0.35">
      <c r="A1686" s="11">
        <v>0.54</v>
      </c>
      <c r="B1686" s="24">
        <v>0.43</v>
      </c>
      <c r="E1686" s="22">
        <v>0.22</v>
      </c>
      <c r="G1686" s="11">
        <v>2.69</v>
      </c>
      <c r="H1686" s="22">
        <v>0.86</v>
      </c>
      <c r="I1686" s="80"/>
      <c r="K1686" s="11">
        <v>0.32</v>
      </c>
      <c r="L1686" s="81"/>
      <c r="M1686" s="22">
        <v>0.81642312314260446</v>
      </c>
      <c r="N1686" s="22">
        <v>0.90078684586734026</v>
      </c>
      <c r="P1686" s="22"/>
      <c r="Q1686" s="22">
        <v>0.87259475733284575</v>
      </c>
      <c r="S1686" s="22">
        <v>1.2908007404212212</v>
      </c>
      <c r="T1686" s="22">
        <v>0.55988991106598707</v>
      </c>
      <c r="V1686" s="81"/>
      <c r="W1686" s="22">
        <v>1.166958141571526</v>
      </c>
    </row>
    <row r="1687" spans="1:23" x14ac:dyDescent="0.35">
      <c r="A1687" s="11">
        <v>0.11</v>
      </c>
      <c r="B1687" s="24">
        <v>0.11</v>
      </c>
      <c r="E1687" s="22">
        <v>0.22</v>
      </c>
      <c r="G1687" s="11">
        <v>3.44</v>
      </c>
      <c r="H1687" s="22">
        <v>2.2599999999999998</v>
      </c>
      <c r="I1687" s="80"/>
      <c r="K1687" s="11">
        <v>1.18</v>
      </c>
      <c r="L1687" s="81"/>
      <c r="M1687" s="22">
        <v>1.0388228294653399</v>
      </c>
      <c r="N1687" s="22">
        <v>1.089501690076548</v>
      </c>
      <c r="P1687" s="22"/>
      <c r="Q1687" s="22">
        <v>0.76458948931109483</v>
      </c>
      <c r="S1687" s="22">
        <v>1.3188970341401689</v>
      </c>
      <c r="T1687" s="22">
        <v>0.80766664625409845</v>
      </c>
      <c r="V1687" s="81"/>
      <c r="W1687" s="22">
        <v>1.0684405697311186</v>
      </c>
    </row>
    <row r="1688" spans="1:23" x14ac:dyDescent="0.35">
      <c r="A1688" s="11">
        <v>0.32</v>
      </c>
      <c r="B1688" s="24">
        <v>1.72</v>
      </c>
      <c r="E1688" s="22">
        <v>0.32</v>
      </c>
      <c r="G1688" s="11">
        <v>0.75</v>
      </c>
      <c r="H1688" s="22">
        <v>3.44</v>
      </c>
      <c r="I1688" s="80"/>
      <c r="K1688" s="11">
        <v>0.43</v>
      </c>
      <c r="L1688" s="81"/>
      <c r="M1688" s="22">
        <v>0.22512111673321075</v>
      </c>
      <c r="N1688" s="22">
        <v>0.70066203494381285</v>
      </c>
      <c r="P1688" s="22"/>
      <c r="Q1688" s="22">
        <v>0.86359431833103317</v>
      </c>
      <c r="S1688" s="22">
        <v>1.0383412896132851</v>
      </c>
      <c r="T1688" s="22">
        <v>0.80481629761594431</v>
      </c>
      <c r="V1688" s="81"/>
      <c r="W1688" s="22">
        <v>0.84390052020653528</v>
      </c>
    </row>
    <row r="1689" spans="1:23" x14ac:dyDescent="0.35">
      <c r="A1689" s="11">
        <v>0.43</v>
      </c>
      <c r="B1689" s="24">
        <v>0.43</v>
      </c>
      <c r="E1689" s="22">
        <v>0.22</v>
      </c>
      <c r="G1689" s="11">
        <v>0.11</v>
      </c>
      <c r="H1689" s="22">
        <v>2.69</v>
      </c>
      <c r="I1689" s="80"/>
      <c r="K1689" s="11">
        <v>0.11</v>
      </c>
      <c r="L1689" s="81"/>
      <c r="M1689" s="22">
        <v>0.18142736069835655</v>
      </c>
      <c r="N1689" s="22">
        <v>0.80320160423171172</v>
      </c>
      <c r="P1689" s="22"/>
      <c r="Q1689" s="22">
        <v>1.1577286649102683</v>
      </c>
      <c r="S1689" s="22">
        <v>1.1604990883913187</v>
      </c>
      <c r="T1689" s="22">
        <v>0.69141314108366991</v>
      </c>
      <c r="V1689" s="81"/>
      <c r="W1689" s="22">
        <v>0.97517393446088529</v>
      </c>
    </row>
    <row r="1690" spans="1:23" x14ac:dyDescent="0.35">
      <c r="A1690" s="11">
        <v>0.11</v>
      </c>
      <c r="B1690" s="24">
        <v>0.22</v>
      </c>
      <c r="E1690" s="22">
        <v>0.86</v>
      </c>
      <c r="G1690" s="11">
        <v>0.75</v>
      </c>
      <c r="H1690" s="22">
        <v>0.11</v>
      </c>
      <c r="I1690" s="80"/>
      <c r="K1690" s="11">
        <v>0.22</v>
      </c>
      <c r="L1690" s="81"/>
      <c r="M1690" s="22">
        <v>0.92225575021664574</v>
      </c>
      <c r="N1690" s="22">
        <v>1.0708854285952896</v>
      </c>
      <c r="P1690" s="22"/>
      <c r="Q1690" s="22">
        <v>0.58746084975542323</v>
      </c>
      <c r="S1690" s="22">
        <v>1.192463712404904</v>
      </c>
      <c r="T1690" s="22">
        <v>0.6718678932791845</v>
      </c>
      <c r="V1690" s="81"/>
      <c r="W1690" s="22">
        <v>0.92516501474494239</v>
      </c>
    </row>
    <row r="1691" spans="1:23" x14ac:dyDescent="0.35">
      <c r="A1691" s="11">
        <v>0.32</v>
      </c>
      <c r="B1691" s="24">
        <v>0.86</v>
      </c>
      <c r="E1691" s="22">
        <v>0.32</v>
      </c>
      <c r="G1691" s="11">
        <v>0.11</v>
      </c>
      <c r="H1691" s="22">
        <v>1.94</v>
      </c>
      <c r="I1691" s="80"/>
      <c r="K1691" s="11">
        <v>0.11</v>
      </c>
      <c r="L1691" s="81"/>
      <c r="M1691" s="22">
        <v>0.80130417641774143</v>
      </c>
      <c r="N1691" s="22">
        <v>0.5104458793248261</v>
      </c>
      <c r="P1691" s="22"/>
      <c r="Q1691" s="22">
        <v>0.74658861130746967</v>
      </c>
      <c r="S1691" s="22">
        <v>1.3233761534286967</v>
      </c>
      <c r="T1691" s="22">
        <v>0.6629096547021287</v>
      </c>
      <c r="V1691" s="81"/>
      <c r="W1691" s="22">
        <v>0.80014271545508531</v>
      </c>
    </row>
    <row r="1692" spans="1:23" x14ac:dyDescent="0.35">
      <c r="A1692" s="11">
        <v>0.11</v>
      </c>
      <c r="B1692" s="24">
        <v>0.54</v>
      </c>
      <c r="E1692" s="22">
        <v>0.22</v>
      </c>
      <c r="G1692" s="11">
        <v>0.11</v>
      </c>
      <c r="H1692" s="22">
        <v>0.43</v>
      </c>
      <c r="I1692" s="80"/>
      <c r="K1692" s="11">
        <v>2.2599999999999998</v>
      </c>
      <c r="L1692" s="81"/>
      <c r="M1692" s="22">
        <v>0.84666101659233051</v>
      </c>
      <c r="N1692" s="22">
        <v>0.66312924969934028</v>
      </c>
      <c r="P1692" s="22"/>
      <c r="Q1692" s="22">
        <v>0.84703351056769804</v>
      </c>
      <c r="S1692" s="22">
        <v>1.1604990883913187</v>
      </c>
      <c r="T1692" s="22">
        <v>0.49881101167697028</v>
      </c>
      <c r="V1692" s="81"/>
      <c r="W1692" s="22">
        <v>1.13720283434054</v>
      </c>
    </row>
    <row r="1693" spans="1:23" x14ac:dyDescent="0.35">
      <c r="A1693" s="11">
        <v>0.22</v>
      </c>
      <c r="B1693" s="24">
        <v>0.11</v>
      </c>
      <c r="E1693" s="22">
        <v>0.32</v>
      </c>
      <c r="G1693" s="11">
        <v>0.22</v>
      </c>
      <c r="H1693" s="22">
        <v>2.2599999999999998</v>
      </c>
      <c r="I1693" s="80"/>
      <c r="K1693" s="11">
        <v>0.65</v>
      </c>
      <c r="L1693" s="81"/>
      <c r="M1693" s="22">
        <v>1.0507667973779815</v>
      </c>
      <c r="N1693" s="22">
        <v>0.79149137523543622</v>
      </c>
      <c r="P1693" s="22"/>
      <c r="Q1693" s="22">
        <v>1.0526035373690972</v>
      </c>
      <c r="S1693" s="22">
        <v>1.3131963368638606</v>
      </c>
      <c r="T1693" s="22">
        <v>0.67471824191733865</v>
      </c>
      <c r="V1693" s="81"/>
      <c r="W1693" s="22">
        <v>0.81264494538407106</v>
      </c>
    </row>
    <row r="1694" spans="1:23" x14ac:dyDescent="0.35">
      <c r="A1694" s="11">
        <v>0.32</v>
      </c>
      <c r="B1694" s="24">
        <v>0.32</v>
      </c>
      <c r="E1694" s="22">
        <v>1.0750999999999999</v>
      </c>
      <c r="G1694" s="11">
        <v>0.22</v>
      </c>
      <c r="H1694" s="22">
        <v>0.43</v>
      </c>
      <c r="I1694" s="80"/>
      <c r="K1694" s="11">
        <v>3.66</v>
      </c>
      <c r="L1694" s="81"/>
      <c r="M1694" s="22">
        <v>1.0205289039282557</v>
      </c>
      <c r="N1694" s="22">
        <v>0.98335897340517975</v>
      </c>
      <c r="P1694" s="22"/>
      <c r="Q1694" s="22">
        <v>0.80059124531834513</v>
      </c>
      <c r="S1694" s="22">
        <v>1.4862532184660748</v>
      </c>
      <c r="T1694" s="22">
        <v>0.74312660923303742</v>
      </c>
      <c r="V1694" s="81"/>
      <c r="W1694" s="22">
        <v>1.2494728591028317</v>
      </c>
    </row>
    <row r="1695" spans="1:23" x14ac:dyDescent="0.35">
      <c r="A1695" s="11">
        <v>0.22</v>
      </c>
      <c r="B1695" s="24">
        <v>0.22</v>
      </c>
      <c r="E1695" s="22">
        <v>0.75</v>
      </c>
      <c r="G1695" s="11">
        <v>0.65</v>
      </c>
      <c r="H1695" s="22">
        <v>0.43</v>
      </c>
      <c r="I1695" s="80"/>
      <c r="K1695" s="11">
        <v>0.11</v>
      </c>
      <c r="L1695" s="81"/>
      <c r="M1695" s="22">
        <v>0.86177996331719353</v>
      </c>
      <c r="N1695" s="22">
        <v>0.61553767800934911</v>
      </c>
      <c r="P1695" s="22"/>
      <c r="Q1695" s="22">
        <v>1.1786096833944733</v>
      </c>
      <c r="S1695" s="22">
        <v>1.0348801519812407</v>
      </c>
      <c r="T1695" s="22">
        <v>0.51408073652422448</v>
      </c>
      <c r="V1695" s="81"/>
      <c r="W1695" s="22">
        <v>1.3252363724724852</v>
      </c>
    </row>
    <row r="1696" spans="1:23" x14ac:dyDescent="0.35">
      <c r="A1696" s="11">
        <v>0.11</v>
      </c>
      <c r="B1696" s="24">
        <v>0.54</v>
      </c>
      <c r="E1696" s="22">
        <v>0.22</v>
      </c>
      <c r="G1696" s="11">
        <v>0.43</v>
      </c>
      <c r="H1696" s="22">
        <v>3.33</v>
      </c>
      <c r="I1696" s="80"/>
      <c r="K1696" s="11">
        <v>0.22</v>
      </c>
      <c r="L1696" s="81"/>
      <c r="M1696" s="22">
        <v>1.1151735104258984</v>
      </c>
      <c r="N1696" s="22">
        <v>0.73564259079166117</v>
      </c>
      <c r="P1696" s="22"/>
      <c r="Q1696" s="22">
        <v>1.2761744421741217</v>
      </c>
      <c r="S1696" s="22">
        <v>1.4149945025122219</v>
      </c>
      <c r="T1696" s="22">
        <v>0.80257673797168039</v>
      </c>
      <c r="V1696" s="81"/>
      <c r="W1696" s="22">
        <v>0.81264494538407106</v>
      </c>
    </row>
    <row r="1697" spans="1:23" x14ac:dyDescent="0.35">
      <c r="A1697" s="11">
        <v>0.22</v>
      </c>
      <c r="B1697" s="24">
        <v>0.11</v>
      </c>
      <c r="E1697" s="22">
        <v>0.22</v>
      </c>
      <c r="G1697" s="11">
        <v>3.23</v>
      </c>
      <c r="H1697" s="22">
        <v>0.11</v>
      </c>
      <c r="I1697" s="80"/>
      <c r="K1697" s="11">
        <v>2.4700000000000002</v>
      </c>
      <c r="L1697" s="81"/>
      <c r="M1697" s="22">
        <v>0.88188816246126145</v>
      </c>
      <c r="N1697" s="22">
        <v>0.7682210483838634</v>
      </c>
      <c r="P1697" s="22"/>
      <c r="Q1697" s="22">
        <v>1.0238021325632971</v>
      </c>
      <c r="S1697" s="22">
        <v>0.96850774797850925</v>
      </c>
      <c r="T1697" s="22">
        <v>0.54971009450115094</v>
      </c>
      <c r="V1697" s="81"/>
      <c r="W1697" s="22">
        <v>1.3762454705827467</v>
      </c>
    </row>
    <row r="1698" spans="1:23" x14ac:dyDescent="0.35">
      <c r="A1698" s="11">
        <v>0.32</v>
      </c>
      <c r="B1698" s="24">
        <v>0.32</v>
      </c>
      <c r="E1698" s="22">
        <v>1.29</v>
      </c>
      <c r="G1698" s="11">
        <v>0.11</v>
      </c>
      <c r="H1698" s="22">
        <v>3.23</v>
      </c>
      <c r="I1698" s="80"/>
      <c r="K1698" s="11">
        <v>0.22</v>
      </c>
      <c r="L1698" s="81"/>
      <c r="M1698" s="22">
        <v>1.2996246604692272</v>
      </c>
      <c r="N1698" s="22">
        <v>0.84073438947618417</v>
      </c>
      <c r="P1698" s="22"/>
      <c r="Q1698" s="22">
        <v>1.0050812194395269</v>
      </c>
      <c r="S1698" s="22">
        <v>0.97726239022426831</v>
      </c>
      <c r="T1698" s="22">
        <v>0.76491141668178675</v>
      </c>
      <c r="V1698" s="81"/>
      <c r="W1698" s="22">
        <v>0.75013379573914252</v>
      </c>
    </row>
    <row r="1699" spans="1:23" x14ac:dyDescent="0.35">
      <c r="A1699" s="11">
        <v>1.61</v>
      </c>
      <c r="B1699" s="24">
        <v>0.11</v>
      </c>
      <c r="E1699" s="22">
        <v>0.75</v>
      </c>
      <c r="G1699" s="11">
        <v>1.08</v>
      </c>
      <c r="H1699" s="22">
        <v>0.43</v>
      </c>
      <c r="I1699" s="80"/>
      <c r="K1699" s="11">
        <v>0.22</v>
      </c>
      <c r="L1699" s="81"/>
      <c r="M1699" s="22">
        <v>0.77106628296801527</v>
      </c>
      <c r="N1699" s="22">
        <v>0.66808357735161072</v>
      </c>
      <c r="P1699" s="22"/>
      <c r="Q1699" s="22">
        <v>1.0742045909734474</v>
      </c>
      <c r="S1699" s="22">
        <v>1.2093622079025321</v>
      </c>
      <c r="T1699" s="22">
        <v>0.65659816843193031</v>
      </c>
      <c r="V1699" s="81"/>
      <c r="W1699" s="22">
        <v>0.8751560950289996</v>
      </c>
    </row>
    <row r="1700" spans="1:23" x14ac:dyDescent="0.35">
      <c r="A1700" s="11">
        <v>1.4</v>
      </c>
      <c r="B1700" s="24">
        <v>0.54</v>
      </c>
      <c r="E1700" s="22">
        <v>4.5199999999999996</v>
      </c>
      <c r="G1700" s="11">
        <v>0.32</v>
      </c>
      <c r="H1700" s="22">
        <v>0.11</v>
      </c>
      <c r="I1700" s="80"/>
      <c r="K1700" s="11">
        <v>0.97</v>
      </c>
      <c r="L1700" s="81"/>
      <c r="M1700" s="22">
        <v>0.85679071089798886</v>
      </c>
      <c r="N1700" s="22">
        <v>0.76071449133496882</v>
      </c>
      <c r="P1700" s="22"/>
      <c r="Q1700" s="22">
        <v>0.9589989717502464</v>
      </c>
      <c r="S1700" s="22">
        <v>1.3777363738849218</v>
      </c>
      <c r="T1700" s="22">
        <v>0.61078899389016772</v>
      </c>
      <c r="V1700" s="81"/>
      <c r="W1700" s="22">
        <v>0.91416305240743512</v>
      </c>
    </row>
    <row r="1701" spans="1:23" x14ac:dyDescent="0.35">
      <c r="A1701" s="11">
        <v>0.22</v>
      </c>
      <c r="B1701" s="24">
        <v>0.11</v>
      </c>
      <c r="E1701" s="22">
        <v>0.22</v>
      </c>
      <c r="G1701" s="11">
        <v>0.11</v>
      </c>
      <c r="H1701" s="22">
        <v>0.22</v>
      </c>
      <c r="I1701" s="80"/>
      <c r="K1701" s="11">
        <v>3.12</v>
      </c>
      <c r="L1701" s="81"/>
      <c r="M1701" s="22">
        <v>0.97139232707245071</v>
      </c>
      <c r="N1701" s="22">
        <v>0.55548522161819314</v>
      </c>
      <c r="P1701" s="22"/>
      <c r="Q1701" s="22">
        <v>1.1336074883854104</v>
      </c>
      <c r="S1701" s="22">
        <v>1.6084110172441084</v>
      </c>
      <c r="T1701" s="22">
        <v>0.52935046137147868</v>
      </c>
      <c r="V1701" s="81"/>
      <c r="W1701" s="22">
        <v>1.2122162139144541</v>
      </c>
    </row>
    <row r="1702" spans="1:23" x14ac:dyDescent="0.35">
      <c r="A1702" s="11">
        <v>1.18</v>
      </c>
      <c r="B1702" s="24">
        <v>0.11</v>
      </c>
      <c r="E1702" s="22">
        <v>0.43</v>
      </c>
      <c r="G1702" s="11">
        <v>0.22</v>
      </c>
      <c r="H1702" s="22">
        <v>0.54</v>
      </c>
      <c r="I1702" s="80"/>
      <c r="K1702" s="11">
        <v>0.11</v>
      </c>
      <c r="L1702" s="81"/>
      <c r="M1702" s="22">
        <v>0.45734813842710714</v>
      </c>
      <c r="N1702" s="22">
        <v>0.60052456391156017</v>
      </c>
      <c r="P1702" s="22"/>
      <c r="Q1702" s="22">
        <v>0.80959168432015771</v>
      </c>
      <c r="S1702" s="22">
        <v>1.7407486325869781</v>
      </c>
      <c r="T1702" s="22">
        <v>0.66779596665325003</v>
      </c>
      <c r="V1702" s="81"/>
      <c r="W1702" s="22">
        <v>0.900160554886971</v>
      </c>
    </row>
    <row r="1703" spans="1:23" x14ac:dyDescent="0.35">
      <c r="A1703" s="11">
        <v>0.54</v>
      </c>
      <c r="B1703" s="24">
        <v>1.08</v>
      </c>
      <c r="E1703" s="22">
        <v>0.22</v>
      </c>
      <c r="G1703" s="11">
        <v>0.75</v>
      </c>
      <c r="H1703" s="22">
        <v>0.54</v>
      </c>
      <c r="I1703" s="80"/>
      <c r="K1703" s="11">
        <v>0.65</v>
      </c>
      <c r="L1703" s="81"/>
      <c r="M1703" s="22">
        <v>0.84666101659233051</v>
      </c>
      <c r="N1703" s="22">
        <v>1.1666690965391835</v>
      </c>
      <c r="P1703" s="22"/>
      <c r="Q1703" s="22">
        <v>1.1004858728587401</v>
      </c>
      <c r="S1703" s="22">
        <v>1.2798065385311981</v>
      </c>
      <c r="T1703" s="22">
        <v>0.58635743413456098</v>
      </c>
      <c r="V1703" s="81"/>
      <c r="W1703" s="22">
        <v>0.74188232398601195</v>
      </c>
    </row>
    <row r="1704" spans="1:23" x14ac:dyDescent="0.35">
      <c r="A1704" s="11">
        <v>0.43</v>
      </c>
      <c r="B1704" s="24">
        <v>0.22</v>
      </c>
      <c r="E1704" s="22">
        <v>0.22</v>
      </c>
      <c r="G1704" s="11">
        <v>0.11</v>
      </c>
      <c r="I1704" s="80"/>
      <c r="K1704" s="11">
        <v>0.54</v>
      </c>
      <c r="L1704" s="81"/>
      <c r="M1704" s="22">
        <v>0.79117448211208308</v>
      </c>
      <c r="N1704" s="22">
        <v>0.69060324849829413</v>
      </c>
      <c r="P1704" s="22"/>
      <c r="Q1704" s="22">
        <v>0.92659739134372121</v>
      </c>
      <c r="S1704" s="22">
        <v>1.4862532184660748</v>
      </c>
      <c r="V1704" s="81"/>
      <c r="W1704" s="22">
        <v>0.80514360742667967</v>
      </c>
    </row>
    <row r="1705" spans="1:23" x14ac:dyDescent="0.35">
      <c r="A1705" s="11">
        <v>0.43</v>
      </c>
      <c r="B1705" s="24">
        <v>0.86</v>
      </c>
      <c r="E1705" s="22">
        <v>1.94</v>
      </c>
      <c r="G1705" s="11">
        <v>1.08</v>
      </c>
      <c r="I1705" s="80"/>
      <c r="K1705" s="11">
        <v>0.54</v>
      </c>
      <c r="L1705" s="81"/>
      <c r="M1705" s="22">
        <v>1.1150223209586496</v>
      </c>
      <c r="N1705" s="22">
        <v>1.1238817213604848</v>
      </c>
      <c r="P1705" s="22"/>
      <c r="Q1705" s="22">
        <v>1.1714093321930232</v>
      </c>
      <c r="S1705" s="22">
        <v>0.87953615120184159</v>
      </c>
      <c r="V1705" s="81"/>
      <c r="W1705" s="22">
        <v>0.79014093151189679</v>
      </c>
    </row>
    <row r="1706" spans="1:23" x14ac:dyDescent="0.35">
      <c r="A1706" s="11">
        <v>0.75</v>
      </c>
      <c r="B1706" s="24">
        <v>0.11</v>
      </c>
      <c r="E1706" s="22">
        <v>0.32</v>
      </c>
      <c r="G1706" s="11">
        <v>0.11</v>
      </c>
      <c r="I1706" s="80"/>
      <c r="K1706" s="11">
        <v>0.97</v>
      </c>
      <c r="L1706" s="81"/>
      <c r="M1706" s="22">
        <v>1.2699915248884959</v>
      </c>
      <c r="N1706" s="22">
        <v>0.55548522161819314</v>
      </c>
      <c r="P1706" s="22"/>
      <c r="Q1706" s="22">
        <v>0.74154836546645464</v>
      </c>
      <c r="S1706" s="22">
        <v>1.6898495497627974</v>
      </c>
      <c r="V1706" s="81"/>
      <c r="W1706" s="22">
        <v>0.78614021793462141</v>
      </c>
    </row>
    <row r="1707" spans="1:23" x14ac:dyDescent="0.35">
      <c r="A1707" s="11">
        <v>0.43</v>
      </c>
      <c r="B1707" s="24">
        <v>0.43</v>
      </c>
      <c r="E1707" s="22">
        <v>0.22</v>
      </c>
      <c r="G1707" s="11">
        <v>0.11</v>
      </c>
      <c r="I1707" s="80"/>
      <c r="K1707" s="11">
        <v>0.65</v>
      </c>
      <c r="L1707" s="81"/>
      <c r="M1707" s="22">
        <v>1.2548725781636327</v>
      </c>
      <c r="N1707" s="22">
        <v>0.95228182722275656</v>
      </c>
      <c r="P1707" s="22"/>
      <c r="Q1707" s="22">
        <v>1.029562413524457</v>
      </c>
      <c r="S1707" s="22">
        <v>1.5676917509847639</v>
      </c>
      <c r="V1707" s="81"/>
      <c r="W1707" s="22">
        <v>1.0376850841058138</v>
      </c>
    </row>
    <row r="1708" spans="1:23" x14ac:dyDescent="0.35">
      <c r="A1708" s="11">
        <v>0.65</v>
      </c>
      <c r="B1708" s="24">
        <v>0.22</v>
      </c>
      <c r="E1708" s="22">
        <v>0.22</v>
      </c>
      <c r="G1708" s="11">
        <v>0.11</v>
      </c>
      <c r="I1708" s="80"/>
      <c r="K1708" s="11">
        <v>0.54</v>
      </c>
      <c r="L1708" s="81"/>
      <c r="M1708" s="22">
        <v>1.2624320515260643</v>
      </c>
      <c r="N1708" s="22">
        <v>0.61178439948490193</v>
      </c>
      <c r="P1708" s="22"/>
      <c r="Q1708" s="22">
        <v>0.95179862054879649</v>
      </c>
      <c r="S1708" s="22">
        <v>1.4455339522067303</v>
      </c>
      <c r="V1708" s="81"/>
      <c r="W1708" s="22">
        <v>0.6901230920800111</v>
      </c>
    </row>
    <row r="1709" spans="1:23" x14ac:dyDescent="0.35">
      <c r="A1709" s="11">
        <v>0.32</v>
      </c>
      <c r="B1709" s="24">
        <v>2.04</v>
      </c>
      <c r="E1709" s="22">
        <v>0.43</v>
      </c>
      <c r="G1709" s="11">
        <v>0.43</v>
      </c>
      <c r="I1709" s="80"/>
      <c r="K1709" s="11">
        <v>0.32</v>
      </c>
      <c r="L1709" s="81"/>
      <c r="M1709" s="22">
        <v>1.0677000177098284</v>
      </c>
      <c r="N1709" s="22">
        <v>0.79194176865836996</v>
      </c>
      <c r="P1709" s="22"/>
      <c r="Q1709" s="22">
        <v>0.46757500225127979</v>
      </c>
      <c r="S1709" s="22">
        <v>1.1401394552616464</v>
      </c>
      <c r="V1709" s="81"/>
      <c r="W1709" s="22">
        <v>0.8751560950289996</v>
      </c>
    </row>
    <row r="1710" spans="1:23" x14ac:dyDescent="0.35">
      <c r="A1710" s="11">
        <v>0.11</v>
      </c>
      <c r="B1710" s="24">
        <v>2.37</v>
      </c>
      <c r="E1710" s="22">
        <v>0.32</v>
      </c>
      <c r="G1710" s="11">
        <v>0.11</v>
      </c>
      <c r="I1710" s="80"/>
      <c r="K1710" s="11">
        <v>0.22</v>
      </c>
      <c r="L1710" s="81"/>
      <c r="M1710" s="22">
        <v>1.2748295878404519</v>
      </c>
      <c r="N1710" s="22">
        <v>1.0659311009430192</v>
      </c>
      <c r="P1710" s="22"/>
      <c r="Q1710" s="22">
        <v>1.1487282259084557</v>
      </c>
      <c r="S1710" s="22">
        <v>1.0994201890023019</v>
      </c>
      <c r="V1710" s="81"/>
      <c r="W1710" s="22">
        <v>0.72512933588117112</v>
      </c>
    </row>
    <row r="1711" spans="1:23" x14ac:dyDescent="0.35">
      <c r="A1711" s="11">
        <v>1.08</v>
      </c>
      <c r="B1711" s="24">
        <v>0.11</v>
      </c>
      <c r="E1711" s="22">
        <v>0.65</v>
      </c>
      <c r="G1711" s="11">
        <v>1.08</v>
      </c>
      <c r="I1711" s="80"/>
      <c r="K1711" s="11">
        <v>0.75</v>
      </c>
      <c r="L1711" s="81"/>
      <c r="M1711" s="22">
        <v>0.84666101659233051</v>
      </c>
      <c r="N1711" s="22">
        <v>0.96083930225849623</v>
      </c>
      <c r="P1711" s="22"/>
      <c r="Q1711" s="22">
        <v>1.07312453829323</v>
      </c>
      <c r="S1711" s="22">
        <v>1.2948726670471555</v>
      </c>
      <c r="V1711" s="81"/>
      <c r="W1711" s="22">
        <v>0.9644220167219576</v>
      </c>
    </row>
    <row r="1712" spans="1:23" x14ac:dyDescent="0.35">
      <c r="A1712" s="11">
        <v>0.32</v>
      </c>
      <c r="B1712" s="24">
        <v>3.33</v>
      </c>
      <c r="E1712" s="22">
        <v>0.86</v>
      </c>
      <c r="G1712" s="11">
        <v>0.22</v>
      </c>
      <c r="I1712" s="80"/>
      <c r="K1712" s="11">
        <v>6.24</v>
      </c>
      <c r="L1712" s="81"/>
      <c r="M1712" s="22">
        <v>1.2483714310719416</v>
      </c>
      <c r="N1712" s="22">
        <v>1.1034638861874917</v>
      </c>
      <c r="P1712" s="22"/>
      <c r="Q1712" s="22">
        <v>1.06880432757236</v>
      </c>
      <c r="S1712" s="22">
        <v>1.2521174374748438</v>
      </c>
      <c r="V1712" s="81"/>
      <c r="W1712" s="22">
        <v>1.2009642069783673</v>
      </c>
    </row>
    <row r="1713" spans="1:23" x14ac:dyDescent="0.35">
      <c r="A1713" s="11">
        <v>0.32</v>
      </c>
      <c r="B1713" s="24">
        <v>0.32</v>
      </c>
      <c r="E1713" s="22">
        <v>0.22</v>
      </c>
      <c r="G1713" s="11">
        <v>0.11</v>
      </c>
      <c r="I1713" s="80"/>
      <c r="K1713" s="11">
        <v>0.11</v>
      </c>
      <c r="L1713" s="81"/>
      <c r="M1713" s="22">
        <v>1.1188020576398654</v>
      </c>
      <c r="N1713" s="22">
        <v>0.67664105238735039</v>
      </c>
      <c r="P1713" s="22"/>
      <c r="Q1713" s="22">
        <v>1.0432430808072122</v>
      </c>
      <c r="S1713" s="22">
        <v>1.0994201890023019</v>
      </c>
      <c r="V1713" s="81"/>
      <c r="W1713" s="22">
        <v>0.70012487602319973</v>
      </c>
    </row>
    <row r="1714" spans="1:23" x14ac:dyDescent="0.35">
      <c r="A1714" s="11">
        <v>1.18</v>
      </c>
      <c r="B1714" s="24">
        <v>0.43</v>
      </c>
      <c r="E1714" s="22">
        <v>1.08</v>
      </c>
      <c r="G1714" s="11">
        <v>0.11</v>
      </c>
      <c r="I1714" s="80"/>
      <c r="K1714" s="11">
        <v>0.32</v>
      </c>
      <c r="L1714" s="81"/>
      <c r="M1714" s="22">
        <v>0.97774228469689317</v>
      </c>
      <c r="N1714" s="22">
        <v>0.60803112096045464</v>
      </c>
      <c r="P1714" s="22"/>
      <c r="Q1714" s="22">
        <v>0.86827454661197578</v>
      </c>
      <c r="S1714" s="22">
        <v>0.95690275709459605</v>
      </c>
      <c r="V1714" s="81"/>
      <c r="W1714" s="22">
        <v>1.0919447619976119</v>
      </c>
    </row>
    <row r="1715" spans="1:23" x14ac:dyDescent="0.35">
      <c r="A1715" s="11">
        <v>3.12</v>
      </c>
      <c r="B1715" s="24">
        <v>0.54</v>
      </c>
      <c r="E1715" s="22">
        <v>0.43</v>
      </c>
      <c r="G1715" s="11">
        <v>1.18</v>
      </c>
      <c r="I1715" s="80"/>
      <c r="K1715" s="11">
        <v>4.84</v>
      </c>
      <c r="L1715" s="81"/>
      <c r="M1715" s="22">
        <v>0.89201785676691969</v>
      </c>
      <c r="N1715" s="22">
        <v>0.64556390620492721</v>
      </c>
      <c r="P1715" s="22"/>
      <c r="Q1715" s="22">
        <v>0.90859651334009606</v>
      </c>
      <c r="S1715" s="22">
        <v>1.0994201890023019</v>
      </c>
      <c r="V1715" s="81"/>
      <c r="W1715" s="22">
        <v>1.1479547520794677</v>
      </c>
    </row>
    <row r="1716" spans="1:23" x14ac:dyDescent="0.35">
      <c r="A1716" s="11">
        <v>0.86</v>
      </c>
      <c r="B1716" s="24">
        <v>0.11</v>
      </c>
      <c r="E1716" s="22">
        <v>1.94</v>
      </c>
      <c r="G1716" s="11">
        <v>0.22</v>
      </c>
      <c r="I1716" s="80"/>
      <c r="K1716" s="11">
        <v>0.54</v>
      </c>
      <c r="L1716" s="81"/>
      <c r="M1716" s="22">
        <v>0</v>
      </c>
      <c r="N1716" s="22">
        <v>0.84073438947618417</v>
      </c>
      <c r="P1716" s="22"/>
      <c r="Q1716" s="22">
        <v>1.0540436076093873</v>
      </c>
      <c r="S1716" s="22">
        <v>1.1706789049561548</v>
      </c>
      <c r="V1716" s="81"/>
      <c r="W1716" s="22">
        <v>0.94016769065972527</v>
      </c>
    </row>
    <row r="1717" spans="1:23" x14ac:dyDescent="0.35">
      <c r="A1717" s="11">
        <v>0.22</v>
      </c>
      <c r="B1717" s="24">
        <v>0.11</v>
      </c>
      <c r="E1717" s="22">
        <v>0.75</v>
      </c>
      <c r="G1717" s="11">
        <v>3.12</v>
      </c>
      <c r="I1717" s="80"/>
      <c r="K1717" s="11">
        <v>1.4</v>
      </c>
      <c r="L1717" s="81"/>
      <c r="M1717" s="22">
        <v>0.86177996331719353</v>
      </c>
      <c r="N1717" s="22">
        <v>0.74495072153229036</v>
      </c>
      <c r="P1717" s="22"/>
      <c r="Q1717" s="22">
        <v>1.0774447490140999</v>
      </c>
      <c r="S1717" s="22">
        <v>1.3380350892820607</v>
      </c>
      <c r="V1717" s="81"/>
      <c r="W1717" s="22">
        <v>0.91566331999891326</v>
      </c>
    </row>
    <row r="1718" spans="1:23" x14ac:dyDescent="0.35">
      <c r="A1718" s="11">
        <v>0.43</v>
      </c>
      <c r="B1718" s="24">
        <v>0.54</v>
      </c>
      <c r="E1718" s="22">
        <v>0.22</v>
      </c>
      <c r="G1718" s="11">
        <v>0.11</v>
      </c>
      <c r="I1718" s="80"/>
      <c r="K1718" s="11">
        <v>0.11</v>
      </c>
      <c r="L1718" s="81"/>
      <c r="M1718" s="22">
        <v>1.2208549480326909</v>
      </c>
      <c r="N1718" s="22">
        <v>0.84073438947618417</v>
      </c>
      <c r="P1718" s="22"/>
      <c r="Q1718" s="22">
        <v>1.1606088053908481</v>
      </c>
      <c r="S1718" s="22">
        <v>1.425174319077058</v>
      </c>
      <c r="V1718" s="81"/>
      <c r="W1718" s="22">
        <v>0.67512041616522822</v>
      </c>
    </row>
    <row r="1719" spans="1:23" x14ac:dyDescent="0.35">
      <c r="A1719" s="11">
        <v>0.32</v>
      </c>
      <c r="B1719" s="24">
        <v>0.43</v>
      </c>
      <c r="E1719" s="22">
        <v>0.65</v>
      </c>
      <c r="G1719" s="11">
        <v>0.11</v>
      </c>
      <c r="I1719" s="80"/>
      <c r="K1719" s="11">
        <v>0.11</v>
      </c>
      <c r="L1719" s="81"/>
      <c r="M1719" s="22">
        <v>1.0885641641901391</v>
      </c>
      <c r="N1719" s="22">
        <v>0.66808357735161072</v>
      </c>
      <c r="P1719" s="22"/>
      <c r="Q1719" s="22">
        <v>0.69258597729659421</v>
      </c>
      <c r="S1719" s="22">
        <v>1.0383412896132851</v>
      </c>
      <c r="V1719" s="81"/>
      <c r="W1719" s="22">
        <v>0.97517393446088529</v>
      </c>
    </row>
    <row r="1720" spans="1:23" x14ac:dyDescent="0.35">
      <c r="A1720" s="11">
        <v>0.11</v>
      </c>
      <c r="B1720" s="24">
        <v>0.65</v>
      </c>
      <c r="E1720" s="22">
        <v>2.69</v>
      </c>
      <c r="G1720" s="11">
        <v>0.22</v>
      </c>
      <c r="I1720" s="80"/>
      <c r="K1720" s="11">
        <v>1.51</v>
      </c>
      <c r="L1720" s="81"/>
      <c r="M1720" s="22">
        <v>1.4627580956304997</v>
      </c>
      <c r="N1720" s="22">
        <v>0.79569504718281725</v>
      </c>
      <c r="P1720" s="22"/>
      <c r="Q1720" s="22">
        <v>1.2567334939302066</v>
      </c>
      <c r="S1720" s="22">
        <v>0.98744220678910444</v>
      </c>
      <c r="V1720" s="81"/>
      <c r="W1720" s="22">
        <v>0.95542041117308785</v>
      </c>
    </row>
    <row r="1721" spans="1:23" x14ac:dyDescent="0.35">
      <c r="A1721" s="11">
        <v>0.22</v>
      </c>
      <c r="B1721" s="24">
        <v>0.11</v>
      </c>
      <c r="E1721" s="22">
        <v>0.97</v>
      </c>
      <c r="G1721" s="11">
        <v>0.32</v>
      </c>
      <c r="I1721" s="80"/>
      <c r="K1721" s="11">
        <v>0.22</v>
      </c>
      <c r="L1721" s="81"/>
      <c r="M1721" s="22">
        <v>1.129536509814518</v>
      </c>
      <c r="N1721" s="22">
        <v>0.68084472433473131</v>
      </c>
      <c r="P1721" s="22"/>
      <c r="Q1721" s="22">
        <v>0.75774915566971734</v>
      </c>
      <c r="S1721" s="22">
        <v>1.2012183546506632</v>
      </c>
      <c r="V1721" s="81"/>
      <c r="W1721" s="22">
        <v>0.76263602566812827</v>
      </c>
    </row>
    <row r="1722" spans="1:23" x14ac:dyDescent="0.35">
      <c r="A1722" s="11">
        <v>1.18</v>
      </c>
      <c r="B1722" s="24">
        <v>0.11</v>
      </c>
      <c r="E1722" s="22">
        <v>0.54</v>
      </c>
      <c r="G1722" s="11">
        <v>1.72</v>
      </c>
      <c r="I1722" s="80"/>
      <c r="K1722" s="11">
        <v>0.97</v>
      </c>
      <c r="L1722" s="81"/>
      <c r="M1722" s="22">
        <v>1.2757367246439437</v>
      </c>
      <c r="N1722" s="22">
        <v>0.9157999599651292</v>
      </c>
      <c r="P1722" s="22"/>
      <c r="Q1722" s="22">
        <v>0.96259914735097152</v>
      </c>
      <c r="S1722" s="22">
        <v>1.3653169976758217</v>
      </c>
      <c r="V1722" s="81"/>
      <c r="W1722" s="22">
        <v>0.90841202664010157</v>
      </c>
    </row>
    <row r="1723" spans="1:23" x14ac:dyDescent="0.35">
      <c r="A1723" s="11">
        <v>0.22</v>
      </c>
      <c r="B1723" s="24">
        <v>0.86</v>
      </c>
      <c r="E1723" s="22">
        <v>0.43</v>
      </c>
      <c r="G1723" s="11">
        <v>0.43</v>
      </c>
      <c r="I1723" s="80"/>
      <c r="K1723" s="11">
        <v>0.54</v>
      </c>
      <c r="L1723" s="81"/>
      <c r="M1723" s="22">
        <v>1.5605776809403635</v>
      </c>
      <c r="N1723" s="22">
        <v>0.73414127938188223</v>
      </c>
      <c r="P1723" s="22"/>
      <c r="Q1723" s="22">
        <v>1.0349626769255447</v>
      </c>
      <c r="S1723" s="22">
        <v>1.0587009227429574</v>
      </c>
      <c r="V1723" s="81"/>
      <c r="W1723" s="22">
        <v>1.0351846381200167</v>
      </c>
    </row>
    <row r="1724" spans="1:23" x14ac:dyDescent="0.35">
      <c r="A1724" s="11">
        <v>0.11</v>
      </c>
      <c r="B1724" s="24">
        <v>0.54</v>
      </c>
      <c r="E1724" s="22">
        <v>0.43</v>
      </c>
      <c r="G1724" s="11">
        <v>0.11</v>
      </c>
      <c r="I1724" s="80"/>
      <c r="K1724" s="11">
        <v>1.18</v>
      </c>
      <c r="L1724" s="81"/>
      <c r="M1724" s="22">
        <v>1.2662117882072801</v>
      </c>
      <c r="N1724" s="22">
        <v>0.75816226193834468</v>
      </c>
      <c r="P1724" s="22"/>
      <c r="Q1724" s="22">
        <v>0.76458948931109483</v>
      </c>
      <c r="S1724" s="22">
        <v>1.3640954196880413</v>
      </c>
      <c r="V1724" s="81"/>
      <c r="W1724" s="22">
        <v>1.0479369126475819</v>
      </c>
    </row>
    <row r="1725" spans="1:23" x14ac:dyDescent="0.35">
      <c r="A1725" s="11">
        <v>0.32</v>
      </c>
      <c r="B1725" s="24">
        <v>0.22</v>
      </c>
      <c r="E1725" s="22">
        <v>0.32</v>
      </c>
      <c r="G1725" s="11">
        <v>0.75</v>
      </c>
      <c r="I1725" s="80"/>
      <c r="K1725" s="11">
        <v>2.4700000000000002</v>
      </c>
      <c r="L1725" s="81"/>
      <c r="M1725" s="22">
        <v>1.3229078384255166</v>
      </c>
      <c r="N1725" s="22">
        <v>0.75065570488945021</v>
      </c>
      <c r="P1725" s="22"/>
      <c r="Q1725" s="22">
        <v>0.76458948931109483</v>
      </c>
      <c r="S1725" s="22">
        <v>1.0762102072344755</v>
      </c>
      <c r="V1725" s="81"/>
      <c r="W1725" s="22">
        <v>1.087193914624597</v>
      </c>
    </row>
    <row r="1726" spans="1:23" x14ac:dyDescent="0.35">
      <c r="A1726" s="11">
        <v>0.43</v>
      </c>
      <c r="B1726" s="24">
        <v>0.22</v>
      </c>
      <c r="E1726" s="22">
        <v>0.22</v>
      </c>
      <c r="G1726" s="11">
        <v>0.11</v>
      </c>
      <c r="I1726" s="80"/>
      <c r="K1726" s="11">
        <v>3.23</v>
      </c>
      <c r="L1726" s="81"/>
      <c r="M1726" s="22">
        <v>1.4313106864427845</v>
      </c>
      <c r="N1726" s="22">
        <v>0.59557023625928984</v>
      </c>
      <c r="P1726" s="22"/>
      <c r="Q1726" s="22">
        <v>1.184729981915706</v>
      </c>
      <c r="S1726" s="22">
        <v>0.87546422457590711</v>
      </c>
      <c r="V1726" s="81"/>
      <c r="W1726" s="22">
        <v>1.0409356638873501</v>
      </c>
    </row>
    <row r="1727" spans="1:23" x14ac:dyDescent="0.35">
      <c r="A1727" s="11">
        <v>0.22</v>
      </c>
      <c r="B1727" s="24">
        <v>0.11</v>
      </c>
      <c r="E1727" s="22">
        <v>0.97</v>
      </c>
      <c r="G1727" s="11">
        <v>0.65</v>
      </c>
      <c r="I1727" s="80"/>
      <c r="K1727" s="11">
        <v>2.2599999999999998</v>
      </c>
      <c r="L1727" s="81"/>
      <c r="M1727" s="22">
        <v>1.3909430986874001</v>
      </c>
      <c r="N1727" s="22">
        <v>0.76101475361692461</v>
      </c>
      <c r="P1727" s="22"/>
      <c r="Q1727" s="22">
        <v>0.63858334328571875</v>
      </c>
      <c r="S1727" s="22">
        <v>1.2317578043451716</v>
      </c>
      <c r="V1727" s="81"/>
      <c r="W1727" s="22">
        <v>0.98592585219981299</v>
      </c>
    </row>
    <row r="1728" spans="1:23" x14ac:dyDescent="0.35">
      <c r="A1728" s="11">
        <v>0.43</v>
      </c>
      <c r="B1728" s="24">
        <v>0.11</v>
      </c>
      <c r="E1728" s="22">
        <v>1.94</v>
      </c>
      <c r="G1728" s="11">
        <v>0.65</v>
      </c>
      <c r="I1728" s="80"/>
      <c r="K1728" s="11">
        <v>0.65</v>
      </c>
      <c r="L1728" s="81"/>
      <c r="M1728" s="22">
        <v>1.3697765732725917</v>
      </c>
      <c r="N1728" s="22">
        <v>0.88367189579586081</v>
      </c>
      <c r="P1728" s="22"/>
      <c r="Q1728" s="22">
        <v>1.2326123174053487</v>
      </c>
      <c r="S1728" s="22">
        <v>1.136678317629602</v>
      </c>
      <c r="V1728" s="81"/>
      <c r="W1728" s="22">
        <v>0.9959276361430015</v>
      </c>
    </row>
    <row r="1729" spans="1:23" x14ac:dyDescent="0.35">
      <c r="A1729" s="11">
        <v>0.22</v>
      </c>
      <c r="B1729" s="24">
        <v>0.11</v>
      </c>
      <c r="E1729" s="22">
        <v>4.5199999999999996</v>
      </c>
      <c r="G1729" s="11">
        <v>0.22</v>
      </c>
      <c r="I1729" s="80"/>
      <c r="K1729" s="11">
        <v>0.22</v>
      </c>
      <c r="L1729" s="81"/>
      <c r="M1729" s="22">
        <v>1.4514188855868524</v>
      </c>
      <c r="N1729" s="22">
        <v>0.66057702030271614</v>
      </c>
      <c r="P1729" s="22"/>
      <c r="Q1729" s="22">
        <v>0.69258597729659421</v>
      </c>
      <c r="S1729" s="22">
        <v>1.3539156031232051</v>
      </c>
      <c r="V1729" s="81"/>
      <c r="W1729" s="22">
        <v>0.77513825559711391</v>
      </c>
    </row>
    <row r="1730" spans="1:23" x14ac:dyDescent="0.35">
      <c r="A1730" s="11">
        <v>0.22</v>
      </c>
      <c r="B1730" s="24">
        <v>0.43</v>
      </c>
      <c r="E1730" s="22">
        <v>1.18</v>
      </c>
      <c r="G1730" s="11">
        <v>0.22</v>
      </c>
      <c r="I1730" s="80"/>
      <c r="K1730" s="11">
        <v>0.65</v>
      </c>
      <c r="L1730" s="81"/>
      <c r="M1730" s="22">
        <v>1.4604902536217701</v>
      </c>
      <c r="N1730" s="22">
        <v>1.2060034554753907</v>
      </c>
      <c r="P1730" s="22"/>
      <c r="Q1730" s="22">
        <v>1.0166017813618469</v>
      </c>
      <c r="S1730" s="22">
        <v>0.97726239022426831</v>
      </c>
      <c r="V1730" s="81"/>
      <c r="W1730" s="22">
        <v>0.94191800284978333</v>
      </c>
    </row>
    <row r="1731" spans="1:23" x14ac:dyDescent="0.35">
      <c r="A1731" s="11">
        <v>0.54</v>
      </c>
      <c r="B1731" s="24">
        <v>3.33</v>
      </c>
      <c r="E1731" s="22">
        <v>1.18</v>
      </c>
      <c r="G1731" s="11">
        <v>0.11</v>
      </c>
      <c r="I1731" s="80"/>
      <c r="K1731" s="11">
        <v>0.11</v>
      </c>
      <c r="L1731" s="81"/>
      <c r="M1731" s="22">
        <v>1.248673810006439</v>
      </c>
      <c r="N1731" s="22">
        <v>0.80064937483508758</v>
      </c>
      <c r="P1731" s="22"/>
      <c r="Q1731" s="22">
        <v>0.86071417785045323</v>
      </c>
      <c r="S1731" s="22">
        <v>1.4048146859473858</v>
      </c>
      <c r="V1731" s="81"/>
      <c r="W1731" s="22">
        <v>0.72512933588117112</v>
      </c>
    </row>
    <row r="1732" spans="1:23" x14ac:dyDescent="0.35">
      <c r="A1732" s="11">
        <v>0.97</v>
      </c>
      <c r="B1732" s="24">
        <v>0.22</v>
      </c>
      <c r="E1732" s="22">
        <v>0.32</v>
      </c>
      <c r="G1732" s="11">
        <v>2.2599999999999998</v>
      </c>
      <c r="I1732" s="80"/>
      <c r="K1732" s="11">
        <v>0.43</v>
      </c>
      <c r="L1732" s="81"/>
      <c r="M1732" s="22">
        <v>1.1758004867925989</v>
      </c>
      <c r="N1732" s="22">
        <v>0.82076694772612491</v>
      </c>
      <c r="P1732" s="22"/>
      <c r="Q1732" s="22">
        <v>0.81859212332197029</v>
      </c>
      <c r="S1732" s="22">
        <v>1.1138755285243691</v>
      </c>
      <c r="V1732" s="81"/>
      <c r="W1732" s="22">
        <v>0.86890498006450678</v>
      </c>
    </row>
    <row r="1733" spans="1:23" x14ac:dyDescent="0.35">
      <c r="A1733" s="11">
        <v>2.2599999999999998</v>
      </c>
      <c r="B1733" s="24">
        <v>1.72</v>
      </c>
      <c r="E1733" s="22">
        <v>0.32</v>
      </c>
      <c r="G1733" s="11">
        <v>0.11</v>
      </c>
      <c r="I1733" s="80"/>
      <c r="K1733" s="11">
        <v>1.08</v>
      </c>
      <c r="L1733" s="81"/>
      <c r="M1733" s="22">
        <v>1.2447428838579746</v>
      </c>
      <c r="N1733" s="22">
        <v>0.7806819330850282</v>
      </c>
      <c r="P1733" s="22"/>
      <c r="Q1733" s="22">
        <v>1.0670042397719974</v>
      </c>
      <c r="S1733" s="22">
        <v>0.83474495831656259</v>
      </c>
      <c r="V1733" s="81"/>
      <c r="W1733" s="22">
        <v>0.78013914756870817</v>
      </c>
    </row>
    <row r="1734" spans="1:23" x14ac:dyDescent="0.35">
      <c r="A1734" s="11">
        <v>0.32</v>
      </c>
      <c r="B1734" s="24">
        <v>1.4</v>
      </c>
      <c r="E1734" s="22">
        <v>0.43</v>
      </c>
      <c r="G1734" s="11">
        <v>1.08</v>
      </c>
      <c r="I1734" s="80"/>
      <c r="K1734" s="11">
        <v>1.29</v>
      </c>
      <c r="L1734" s="81"/>
      <c r="M1734" s="22">
        <v>0.9848481896575787</v>
      </c>
      <c r="N1734" s="22">
        <v>1.0009243168995929</v>
      </c>
      <c r="P1734" s="22"/>
      <c r="Q1734" s="22">
        <v>0.72858773330384452</v>
      </c>
      <c r="S1734" s="22">
        <v>0.86324844469810369</v>
      </c>
      <c r="V1734" s="81"/>
      <c r="W1734" s="22">
        <v>1.0209320960009729</v>
      </c>
    </row>
    <row r="1735" spans="1:23" x14ac:dyDescent="0.35">
      <c r="A1735" s="11">
        <v>2.8</v>
      </c>
      <c r="B1735" s="24">
        <v>0.43</v>
      </c>
      <c r="E1735" s="22">
        <v>2.04</v>
      </c>
      <c r="G1735" s="11">
        <v>0.43</v>
      </c>
      <c r="I1735" s="80"/>
      <c r="K1735" s="11">
        <v>1.18</v>
      </c>
      <c r="L1735" s="81"/>
      <c r="M1735" s="22">
        <v>1.3198840490805439</v>
      </c>
      <c r="N1735" s="22">
        <v>1.0708854285952896</v>
      </c>
      <c r="P1735" s="22"/>
      <c r="Q1735" s="22">
        <v>1.1606088053908481</v>
      </c>
      <c r="S1735" s="22">
        <v>1.0994201890023019</v>
      </c>
      <c r="V1735" s="81"/>
      <c r="W1735" s="22">
        <v>0.90691175904862342</v>
      </c>
    </row>
    <row r="1736" spans="1:23" x14ac:dyDescent="0.35">
      <c r="A1736" s="11">
        <v>0.54</v>
      </c>
      <c r="B1736" s="24">
        <v>0.11</v>
      </c>
      <c r="E1736" s="22">
        <v>0.54</v>
      </c>
      <c r="G1736" s="11">
        <v>0.86</v>
      </c>
      <c r="I1736" s="80"/>
      <c r="K1736" s="11">
        <v>0.43</v>
      </c>
      <c r="L1736" s="81"/>
      <c r="M1736" s="22">
        <v>1.106706900259975</v>
      </c>
      <c r="N1736" s="22">
        <v>1.0359048727474414</v>
      </c>
      <c r="P1736" s="22"/>
      <c r="Q1736" s="22">
        <v>1.0706044153727223</v>
      </c>
      <c r="S1736" s="22">
        <v>0.97481923424870776</v>
      </c>
      <c r="V1736" s="81"/>
      <c r="W1736" s="22">
        <v>0.89390943992247818</v>
      </c>
    </row>
    <row r="1737" spans="1:23" x14ac:dyDescent="0.35">
      <c r="A1737" s="11">
        <v>0.54</v>
      </c>
      <c r="B1737" s="24">
        <v>0.11</v>
      </c>
      <c r="E1737" s="22">
        <v>0.22</v>
      </c>
      <c r="G1737" s="11">
        <v>1.18</v>
      </c>
      <c r="I1737" s="80"/>
      <c r="K1737" s="11">
        <v>0.97</v>
      </c>
      <c r="L1737" s="81"/>
      <c r="M1737" s="22">
        <v>0.96216976957028411</v>
      </c>
      <c r="N1737" s="22">
        <v>1.0359048727474414</v>
      </c>
      <c r="P1737" s="22"/>
      <c r="Q1737" s="22">
        <v>1.268614073412599</v>
      </c>
      <c r="S1737" s="22">
        <v>1.0049514912806226</v>
      </c>
      <c r="V1737" s="81"/>
      <c r="W1737" s="22">
        <v>0.80564369662383906</v>
      </c>
    </row>
    <row r="1738" spans="1:23" x14ac:dyDescent="0.35">
      <c r="A1738" s="11">
        <v>0.43</v>
      </c>
      <c r="B1738" s="24">
        <v>0.11</v>
      </c>
      <c r="E1738" s="22">
        <v>0.43</v>
      </c>
      <c r="G1738" s="11">
        <v>1.72</v>
      </c>
      <c r="I1738" s="80"/>
      <c r="K1738" s="11">
        <v>0.22</v>
      </c>
      <c r="L1738" s="81"/>
      <c r="M1738" s="22">
        <v>1.3540528686787345</v>
      </c>
      <c r="N1738" s="22">
        <v>0.81220947269038513</v>
      </c>
      <c r="P1738" s="22"/>
      <c r="Q1738" s="22">
        <v>0.93739791814589624</v>
      </c>
      <c r="S1738" s="22">
        <v>1.1655889966737367</v>
      </c>
      <c r="V1738" s="81"/>
      <c r="W1738" s="22">
        <v>0.66261818623624258</v>
      </c>
    </row>
    <row r="1739" spans="1:23" x14ac:dyDescent="0.35">
      <c r="A1739" s="11">
        <v>0.11</v>
      </c>
      <c r="B1739" s="24">
        <v>0.32</v>
      </c>
      <c r="E1739" s="22">
        <v>0.43</v>
      </c>
      <c r="G1739" s="11">
        <v>0.22</v>
      </c>
      <c r="I1739" s="80"/>
      <c r="K1739" s="11">
        <v>1.61</v>
      </c>
      <c r="L1739" s="81"/>
      <c r="M1739" s="22">
        <v>1.3342470484691638</v>
      </c>
      <c r="N1739" s="22">
        <v>0.69405626474078563</v>
      </c>
      <c r="P1739" s="22"/>
      <c r="Q1739" s="22">
        <v>0.6205824652820936</v>
      </c>
      <c r="S1739" s="22">
        <v>0.97726239022426831</v>
      </c>
      <c r="V1739" s="81"/>
      <c r="W1739" s="22">
        <v>0.95342005438445021</v>
      </c>
    </row>
    <row r="1740" spans="1:23" x14ac:dyDescent="0.35">
      <c r="A1740" s="11">
        <v>3.12</v>
      </c>
      <c r="B1740" s="24">
        <v>0.22</v>
      </c>
      <c r="E1740" s="22">
        <v>2.69</v>
      </c>
      <c r="G1740" s="11">
        <v>0.54</v>
      </c>
      <c r="I1740" s="80"/>
      <c r="K1740" s="11">
        <v>1.08</v>
      </c>
      <c r="L1740" s="81"/>
      <c r="M1740" s="22">
        <v>1.3153483650630851</v>
      </c>
      <c r="N1740" s="22">
        <v>0.96083930225849623</v>
      </c>
      <c r="P1740" s="22"/>
      <c r="Q1740" s="22">
        <v>1.0248821852435144</v>
      </c>
      <c r="S1740" s="22">
        <v>0.81031339856095574</v>
      </c>
      <c r="V1740" s="81"/>
      <c r="W1740" s="22">
        <v>0.78013914756870817</v>
      </c>
    </row>
    <row r="1741" spans="1:23" x14ac:dyDescent="0.35">
      <c r="A1741" s="11">
        <v>0.11</v>
      </c>
      <c r="B1741" s="24">
        <v>0.11</v>
      </c>
      <c r="E1741" s="22">
        <v>0.54</v>
      </c>
      <c r="G1741" s="11">
        <v>0.22</v>
      </c>
      <c r="I1741" s="80"/>
      <c r="K1741" s="11">
        <v>0.11</v>
      </c>
      <c r="L1741" s="81"/>
      <c r="M1741" s="22">
        <v>1.1188020576398654</v>
      </c>
      <c r="N1741" s="22">
        <v>0.84824094652507875</v>
      </c>
      <c r="P1741" s="22"/>
      <c r="Q1741" s="22">
        <v>0.87259475733284575</v>
      </c>
      <c r="S1741" s="22">
        <v>0.89582385770557937</v>
      </c>
      <c r="V1741" s="81"/>
      <c r="W1741" s="22">
        <v>0.75013379573914252</v>
      </c>
    </row>
    <row r="1742" spans="1:23" x14ac:dyDescent="0.35">
      <c r="A1742" s="11">
        <v>0.43</v>
      </c>
      <c r="B1742" s="24">
        <v>0.11</v>
      </c>
      <c r="E1742" s="22">
        <v>1.08</v>
      </c>
      <c r="G1742" s="11">
        <v>0.11</v>
      </c>
      <c r="I1742" s="80"/>
      <c r="K1742" s="11">
        <v>0.97</v>
      </c>
      <c r="L1742" s="81"/>
      <c r="M1742" s="22">
        <v>1.3644849419188898</v>
      </c>
      <c r="N1742" s="22">
        <v>0.85319527417734908</v>
      </c>
      <c r="P1742" s="22"/>
      <c r="Q1742" s="22">
        <v>1.2221718081632462</v>
      </c>
      <c r="S1742" s="22">
        <v>1.0587009227429574</v>
      </c>
      <c r="V1742" s="81"/>
      <c r="W1742" s="22">
        <v>0.99192692256572612</v>
      </c>
    </row>
    <row r="1743" spans="1:23" x14ac:dyDescent="0.35">
      <c r="A1743" s="11">
        <v>1.4</v>
      </c>
      <c r="B1743" s="24">
        <v>0.11</v>
      </c>
      <c r="E1743" s="22">
        <v>1.4</v>
      </c>
      <c r="G1743" s="11">
        <v>0.11</v>
      </c>
      <c r="I1743" s="80"/>
      <c r="K1743" s="11">
        <v>1.4</v>
      </c>
      <c r="L1743" s="81"/>
      <c r="M1743" s="22">
        <v>1.1339210043647283</v>
      </c>
      <c r="N1743" s="22">
        <v>1.1753767027159012</v>
      </c>
      <c r="P1743" s="22"/>
      <c r="Q1743" s="22">
        <v>1.2264920188841162</v>
      </c>
      <c r="S1743" s="22">
        <v>1.1197798221319741</v>
      </c>
      <c r="V1743" s="81"/>
      <c r="W1743" s="22">
        <v>1.0096800890648858</v>
      </c>
    </row>
    <row r="1744" spans="1:23" x14ac:dyDescent="0.35">
      <c r="A1744" s="11">
        <v>1.18</v>
      </c>
      <c r="B1744" s="24">
        <v>0.22</v>
      </c>
      <c r="E1744" s="22">
        <v>0.54</v>
      </c>
      <c r="G1744" s="11">
        <v>0.32</v>
      </c>
      <c r="I1744" s="80"/>
      <c r="K1744" s="11">
        <v>0.11</v>
      </c>
      <c r="L1744" s="81"/>
      <c r="M1744" s="22">
        <v>1.2321941580763383</v>
      </c>
      <c r="N1744" s="22">
        <v>0.93081307406291824</v>
      </c>
      <c r="P1744" s="22"/>
      <c r="Q1744" s="22">
        <v>1.2984955308986168</v>
      </c>
      <c r="S1744" s="22">
        <v>0.97726239022426831</v>
      </c>
      <c r="V1744" s="81"/>
      <c r="W1744" s="22">
        <v>1.1252006936087138</v>
      </c>
    </row>
    <row r="1745" spans="1:23" x14ac:dyDescent="0.35">
      <c r="A1745" s="11">
        <v>0.11</v>
      </c>
      <c r="B1745" s="24">
        <v>0.22</v>
      </c>
      <c r="E1745" s="22">
        <v>0.86</v>
      </c>
      <c r="G1745" s="11">
        <v>0.54</v>
      </c>
      <c r="I1745" s="80"/>
      <c r="K1745" s="11">
        <v>1.29</v>
      </c>
      <c r="L1745" s="81"/>
      <c r="M1745" s="22">
        <v>1.1339210043647283</v>
      </c>
      <c r="N1745" s="22">
        <v>0.84073438947618417</v>
      </c>
      <c r="P1745" s="22"/>
      <c r="Q1745" s="22">
        <v>1.1184867508623653</v>
      </c>
      <c r="S1745" s="22">
        <v>0.8469607381943659</v>
      </c>
      <c r="V1745" s="81"/>
      <c r="W1745" s="22">
        <v>1.0146809810364801</v>
      </c>
    </row>
    <row r="1746" spans="1:23" x14ac:dyDescent="0.35">
      <c r="A1746" s="11">
        <v>0.22</v>
      </c>
      <c r="B1746" s="24">
        <v>0.11</v>
      </c>
      <c r="E1746" s="22">
        <v>1.51</v>
      </c>
      <c r="G1746" s="11">
        <v>1.18</v>
      </c>
      <c r="I1746" s="80"/>
      <c r="K1746" s="11">
        <v>0.97</v>
      </c>
      <c r="L1746" s="81"/>
      <c r="M1746" s="22">
        <v>1.0432073240155502</v>
      </c>
      <c r="N1746" s="22">
        <v>0.81070816128060619</v>
      </c>
      <c r="P1746" s="22"/>
      <c r="Q1746" s="22">
        <v>0.92659739134372121</v>
      </c>
      <c r="S1746" s="22">
        <v>1.0310118216866031</v>
      </c>
      <c r="V1746" s="81"/>
      <c r="W1746" s="22">
        <v>0.83064815648181045</v>
      </c>
    </row>
    <row r="1747" spans="1:23" x14ac:dyDescent="0.35">
      <c r="A1747" s="11">
        <v>0.11</v>
      </c>
      <c r="B1747" s="24">
        <v>2.4700000000000002</v>
      </c>
      <c r="E1747" s="22">
        <v>0.22</v>
      </c>
      <c r="G1747" s="11">
        <v>0.32</v>
      </c>
      <c r="I1747" s="80"/>
      <c r="K1747" s="11">
        <v>1.4</v>
      </c>
      <c r="L1747" s="81"/>
      <c r="M1747" s="22">
        <v>1.2170752113514751</v>
      </c>
      <c r="N1747" s="22">
        <v>0.66808357735161072</v>
      </c>
      <c r="P1747" s="22"/>
      <c r="Q1747" s="22">
        <v>0.83659300132559544</v>
      </c>
      <c r="S1747" s="22">
        <v>1.0316226106804933</v>
      </c>
      <c r="V1747" s="81"/>
      <c r="W1747" s="22">
        <v>1.0964455647720466</v>
      </c>
    </row>
    <row r="1748" spans="1:23" x14ac:dyDescent="0.35">
      <c r="A1748" s="11">
        <v>0.11</v>
      </c>
      <c r="B1748" s="24">
        <v>0.22</v>
      </c>
      <c r="E1748" s="22">
        <v>0.32</v>
      </c>
      <c r="G1748" s="11">
        <v>0.22</v>
      </c>
      <c r="I1748" s="80"/>
      <c r="K1748" s="11">
        <v>1.18</v>
      </c>
      <c r="L1748" s="81"/>
      <c r="M1748" s="22">
        <v>1.107462847596218</v>
      </c>
      <c r="N1748" s="22">
        <v>0.64556390620492721</v>
      </c>
      <c r="P1748" s="22"/>
      <c r="Q1748" s="22">
        <v>1.502625487459726</v>
      </c>
      <c r="S1748" s="22">
        <v>1.1299596386968103</v>
      </c>
      <c r="V1748" s="81"/>
      <c r="W1748" s="22">
        <v>1.0251828541768282</v>
      </c>
    </row>
    <row r="1749" spans="1:23" x14ac:dyDescent="0.35">
      <c r="A1749" s="11">
        <v>0.22</v>
      </c>
      <c r="B1749" s="24">
        <v>0.54</v>
      </c>
      <c r="E1749" s="22">
        <v>1.18</v>
      </c>
      <c r="G1749" s="11">
        <v>0.11</v>
      </c>
      <c r="I1749" s="80"/>
      <c r="K1749" s="11">
        <v>1.61</v>
      </c>
      <c r="L1749" s="81"/>
      <c r="M1749" s="22">
        <v>1.0658857441028449</v>
      </c>
      <c r="N1749" s="22">
        <v>0.66057702030271614</v>
      </c>
      <c r="P1749" s="22"/>
      <c r="Q1749" s="22">
        <v>1.2171315623222312</v>
      </c>
      <c r="S1749" s="22">
        <v>1.0790605558726296</v>
      </c>
      <c r="V1749" s="81"/>
      <c r="W1749" s="22">
        <v>0.77338794340705597</v>
      </c>
    </row>
    <row r="1750" spans="1:23" x14ac:dyDescent="0.35">
      <c r="A1750" s="11">
        <v>0.11</v>
      </c>
      <c r="B1750" s="24">
        <v>0.97</v>
      </c>
      <c r="E1750" s="22">
        <v>0.54</v>
      </c>
      <c r="G1750" s="11">
        <v>1.08</v>
      </c>
      <c r="I1750" s="80"/>
      <c r="K1750" s="11">
        <v>0.86</v>
      </c>
      <c r="L1750" s="81"/>
      <c r="M1750" s="22">
        <v>1.2826914401373808</v>
      </c>
      <c r="N1750" s="22">
        <v>0.72062947669387223</v>
      </c>
      <c r="P1750" s="22"/>
      <c r="Q1750" s="22">
        <v>0.96871944587220415</v>
      </c>
      <c r="S1750" s="22">
        <v>1.0342693629873505</v>
      </c>
      <c r="V1750" s="81"/>
      <c r="W1750" s="22">
        <v>0.98142504942537812</v>
      </c>
    </row>
    <row r="1751" spans="1:23" x14ac:dyDescent="0.35">
      <c r="A1751" s="11">
        <v>1.18</v>
      </c>
      <c r="B1751" s="24">
        <v>1.4</v>
      </c>
      <c r="E1751" s="22">
        <v>0.22</v>
      </c>
      <c r="G1751" s="11">
        <v>2.58</v>
      </c>
      <c r="I1751" s="80"/>
      <c r="K1751" s="11">
        <v>0.54</v>
      </c>
      <c r="L1751" s="81"/>
      <c r="M1751" s="22">
        <v>0.96761259039123493</v>
      </c>
      <c r="N1751" s="22">
        <v>1.2346785034021677</v>
      </c>
      <c r="P1751" s="22"/>
      <c r="Q1751" s="22">
        <v>0.7735899283129074</v>
      </c>
      <c r="S1751" s="22">
        <v>1.2920223184090014</v>
      </c>
      <c r="V1751" s="81"/>
      <c r="W1751" s="22">
        <v>0.83014806728465107</v>
      </c>
    </row>
    <row r="1752" spans="1:23" x14ac:dyDescent="0.35">
      <c r="A1752" s="11">
        <v>0.22</v>
      </c>
      <c r="B1752" s="24">
        <v>0.22</v>
      </c>
      <c r="E1752" s="22">
        <v>1.18</v>
      </c>
      <c r="G1752" s="11">
        <v>1.51</v>
      </c>
      <c r="I1752" s="80"/>
      <c r="K1752" s="11">
        <v>0.11</v>
      </c>
      <c r="L1752" s="81"/>
      <c r="M1752" s="22">
        <v>1.1550875297795367</v>
      </c>
      <c r="N1752" s="22">
        <v>0.93081307406291824</v>
      </c>
      <c r="P1752" s="22"/>
      <c r="Q1752" s="22">
        <v>1.1966105613980984</v>
      </c>
      <c r="S1752" s="22">
        <v>1.0994201890023019</v>
      </c>
      <c r="V1752" s="81"/>
      <c r="W1752" s="22">
        <v>1.2002140731826281</v>
      </c>
    </row>
    <row r="1753" spans="1:23" x14ac:dyDescent="0.35">
      <c r="A1753" s="11">
        <v>3.12</v>
      </c>
      <c r="B1753" s="24">
        <v>0.75</v>
      </c>
      <c r="E1753" s="22">
        <v>0.22</v>
      </c>
      <c r="G1753" s="11">
        <v>0.22</v>
      </c>
      <c r="I1753" s="80"/>
      <c r="K1753" s="11">
        <v>0.65</v>
      </c>
      <c r="L1753" s="81"/>
      <c r="M1753" s="22">
        <v>1.3380267851503795</v>
      </c>
      <c r="N1753" s="22">
        <v>0.82572127537839524</v>
      </c>
      <c r="P1753" s="22"/>
      <c r="Q1753" s="22">
        <v>0.90859651334009606</v>
      </c>
      <c r="S1753" s="22">
        <v>0.95690275709459605</v>
      </c>
      <c r="V1753" s="81"/>
      <c r="W1753" s="22">
        <v>1.1126984636797281</v>
      </c>
    </row>
    <row r="1754" spans="1:23" x14ac:dyDescent="0.35">
      <c r="A1754" s="11">
        <v>0.32</v>
      </c>
      <c r="B1754" s="24">
        <v>0.11</v>
      </c>
      <c r="E1754" s="22">
        <v>0.75</v>
      </c>
      <c r="G1754" s="11">
        <v>0.97</v>
      </c>
      <c r="I1754" s="80"/>
      <c r="K1754" s="11">
        <v>0.43</v>
      </c>
      <c r="L1754" s="81"/>
      <c r="M1754" s="22">
        <v>1.3342470484691638</v>
      </c>
      <c r="N1754" s="22">
        <v>0.73564259079166117</v>
      </c>
      <c r="P1754" s="22"/>
      <c r="Q1754" s="22">
        <v>0.80059124531834513</v>
      </c>
      <c r="S1754" s="22">
        <v>1.0994201890023019</v>
      </c>
      <c r="V1754" s="81"/>
      <c r="W1754" s="22">
        <v>0.90641166985146382</v>
      </c>
    </row>
    <row r="1755" spans="1:23" x14ac:dyDescent="0.35">
      <c r="A1755" s="11">
        <v>0.11</v>
      </c>
      <c r="B1755" s="24">
        <v>0.11</v>
      </c>
      <c r="E1755" s="22">
        <v>0.65</v>
      </c>
      <c r="G1755" s="11">
        <v>1.94</v>
      </c>
      <c r="I1755" s="80"/>
      <c r="K1755" s="11">
        <v>2.04</v>
      </c>
      <c r="L1755" s="81"/>
      <c r="M1755" s="22">
        <v>1.1868373179017491</v>
      </c>
      <c r="N1755" s="22">
        <v>0.70561636259608318</v>
      </c>
      <c r="P1755" s="22"/>
      <c r="Q1755" s="22">
        <v>1.0644841168514898</v>
      </c>
      <c r="S1755" s="22">
        <v>1.1344387579853381</v>
      </c>
      <c r="V1755" s="81"/>
      <c r="W1755" s="22">
        <v>0.92241452416056557</v>
      </c>
    </row>
    <row r="1756" spans="1:23" x14ac:dyDescent="0.35">
      <c r="A1756" s="11">
        <v>0.54</v>
      </c>
      <c r="B1756" s="24">
        <v>1.51</v>
      </c>
      <c r="E1756" s="22">
        <v>0.75</v>
      </c>
      <c r="G1756" s="11">
        <v>0.65</v>
      </c>
      <c r="I1756" s="80"/>
      <c r="K1756" s="11">
        <v>0.11</v>
      </c>
      <c r="L1756" s="81"/>
      <c r="M1756" s="22">
        <v>1.121523468050341</v>
      </c>
      <c r="N1756" s="22">
        <v>0.98651172736571535</v>
      </c>
      <c r="P1756" s="22"/>
      <c r="Q1756" s="22">
        <v>1.1246070493835978</v>
      </c>
      <c r="S1756" s="22">
        <v>0.97380125259222405</v>
      </c>
      <c r="V1756" s="81"/>
      <c r="W1756" s="22">
        <v>0.8751560950289996</v>
      </c>
    </row>
    <row r="1757" spans="1:23" x14ac:dyDescent="0.35">
      <c r="A1757" s="11">
        <v>0.43</v>
      </c>
      <c r="B1757" s="24">
        <v>0.22</v>
      </c>
      <c r="E1757" s="22">
        <v>2.0426000000000002</v>
      </c>
      <c r="G1757" s="11">
        <v>0.86</v>
      </c>
      <c r="I1757" s="80"/>
      <c r="K1757" s="11">
        <v>0.86</v>
      </c>
      <c r="L1757" s="81"/>
      <c r="M1757" s="22">
        <v>1.2170752113514751</v>
      </c>
      <c r="N1757" s="22">
        <v>0.66057702030271614</v>
      </c>
      <c r="P1757" s="22"/>
      <c r="Q1757" s="22">
        <v>0.53057807526396783</v>
      </c>
      <c r="S1757" s="22">
        <v>1.0485211061781212</v>
      </c>
      <c r="V1757" s="81"/>
      <c r="W1757" s="22">
        <v>0.94066777985688466</v>
      </c>
    </row>
    <row r="1758" spans="1:23" x14ac:dyDescent="0.35">
      <c r="A1758" s="11">
        <v>0.43</v>
      </c>
      <c r="B1758" s="24">
        <v>0.97</v>
      </c>
      <c r="E1758" s="22">
        <v>0.22</v>
      </c>
      <c r="G1758" s="11">
        <v>0.11</v>
      </c>
      <c r="I1758" s="80"/>
      <c r="K1758" s="11">
        <v>2.15</v>
      </c>
      <c r="L1758" s="81"/>
      <c r="M1758" s="22">
        <v>0.93737469694150877</v>
      </c>
      <c r="N1758" s="22">
        <v>0.6065298095506757</v>
      </c>
      <c r="P1758" s="22"/>
      <c r="Q1758" s="22">
        <v>0.74658861130746967</v>
      </c>
      <c r="S1758" s="22">
        <v>1.6491302835034529</v>
      </c>
      <c r="V1758" s="81"/>
      <c r="W1758" s="22">
        <v>0.94766902861711666</v>
      </c>
    </row>
    <row r="1759" spans="1:23" x14ac:dyDescent="0.35">
      <c r="A1759" s="11">
        <v>0.54</v>
      </c>
      <c r="B1759" s="24">
        <v>0.22</v>
      </c>
      <c r="E1759" s="22">
        <v>0.43</v>
      </c>
      <c r="G1759" s="11">
        <v>0.11</v>
      </c>
      <c r="I1759" s="80"/>
      <c r="K1759" s="11">
        <v>0.65</v>
      </c>
      <c r="L1759" s="81"/>
      <c r="M1759" s="22">
        <v>1.1943967912641806</v>
      </c>
      <c r="N1759" s="22">
        <v>0.70711767400586212</v>
      </c>
      <c r="P1759" s="22"/>
      <c r="Q1759" s="22">
        <v>0.67458509929296906</v>
      </c>
      <c r="S1759" s="22">
        <v>1.9748844135782089</v>
      </c>
      <c r="V1759" s="81"/>
      <c r="W1759" s="22">
        <v>0.80014271545508531</v>
      </c>
    </row>
    <row r="1760" spans="1:23" x14ac:dyDescent="0.35">
      <c r="A1760" s="11">
        <v>0.32</v>
      </c>
      <c r="B1760" s="24">
        <v>0.11</v>
      </c>
      <c r="E1760" s="22">
        <v>0.53749999999999998</v>
      </c>
      <c r="G1760" s="11">
        <v>0.11</v>
      </c>
      <c r="I1760" s="80"/>
      <c r="K1760" s="11">
        <v>0.54</v>
      </c>
      <c r="L1760" s="81"/>
      <c r="M1760" s="22">
        <v>0.9524936436663719</v>
      </c>
      <c r="N1760" s="22">
        <v>1.301186598855373</v>
      </c>
      <c r="P1760" s="22"/>
      <c r="Q1760" s="22">
        <v>0.716707153821452</v>
      </c>
      <c r="S1760" s="22">
        <v>1.7916477154111587</v>
      </c>
      <c r="V1760" s="81"/>
      <c r="W1760" s="22">
        <v>0.91016233883015951</v>
      </c>
    </row>
    <row r="1761" spans="1:23" x14ac:dyDescent="0.35">
      <c r="A1761" s="11">
        <v>0.11</v>
      </c>
      <c r="B1761" s="24">
        <v>0.32</v>
      </c>
      <c r="E1761" s="22">
        <v>0.64500000000000002</v>
      </c>
      <c r="G1761" s="11">
        <v>0.54</v>
      </c>
      <c r="I1761" s="80"/>
      <c r="K1761" s="11">
        <v>0.75</v>
      </c>
      <c r="L1761" s="81"/>
      <c r="M1761" s="22">
        <v>1.3909430986874001</v>
      </c>
      <c r="N1761" s="22">
        <v>0.75816226193834468</v>
      </c>
      <c r="P1761" s="22"/>
      <c r="Q1761" s="22">
        <v>0.92983754938437391</v>
      </c>
      <c r="S1761" s="22">
        <v>1.4373900989548611</v>
      </c>
      <c r="V1761" s="81"/>
      <c r="W1761" s="22">
        <v>0.72512933588117112</v>
      </c>
    </row>
    <row r="1762" spans="1:23" x14ac:dyDescent="0.35">
      <c r="A1762" s="11">
        <v>0.75</v>
      </c>
      <c r="B1762" s="24">
        <v>0.22</v>
      </c>
      <c r="E1762" s="22">
        <v>0.22</v>
      </c>
      <c r="G1762" s="11">
        <v>0.11</v>
      </c>
      <c r="I1762" s="80"/>
      <c r="K1762" s="11">
        <v>2.4700000000000002</v>
      </c>
      <c r="L1762" s="81"/>
      <c r="M1762" s="22">
        <v>1.2473131048012012</v>
      </c>
      <c r="N1762" s="22">
        <v>0.8677579948522044</v>
      </c>
      <c r="P1762" s="22"/>
      <c r="Q1762" s="22">
        <v>1.0706044153727223</v>
      </c>
      <c r="S1762" s="22">
        <v>1.8934458810595198</v>
      </c>
      <c r="V1762" s="81"/>
      <c r="W1762" s="22">
        <v>0.92191443496340608</v>
      </c>
    </row>
    <row r="1763" spans="1:23" x14ac:dyDescent="0.35">
      <c r="A1763" s="11">
        <v>0.22</v>
      </c>
      <c r="B1763" s="24">
        <v>0.22</v>
      </c>
      <c r="E1763" s="22">
        <v>1.94</v>
      </c>
      <c r="G1763" s="11">
        <v>0.11</v>
      </c>
      <c r="I1763" s="80"/>
      <c r="K1763" s="11">
        <v>0.32</v>
      </c>
      <c r="L1763" s="81"/>
      <c r="M1763" s="22">
        <v>1.1717183711768862</v>
      </c>
      <c r="N1763" s="22">
        <v>0.8231690459817711</v>
      </c>
      <c r="P1763" s="22"/>
      <c r="Q1763" s="22">
        <v>0.76458948931109483</v>
      </c>
      <c r="S1763" s="22">
        <v>1.6287706503737807</v>
      </c>
      <c r="V1763" s="81"/>
      <c r="W1763" s="22">
        <v>1.0419358422816689</v>
      </c>
    </row>
    <row r="1764" spans="1:23" x14ac:dyDescent="0.35">
      <c r="A1764" s="11">
        <v>0.65</v>
      </c>
      <c r="B1764" s="24">
        <v>0.65</v>
      </c>
      <c r="E1764" s="22">
        <v>0.22</v>
      </c>
      <c r="G1764" s="11">
        <v>0.32</v>
      </c>
      <c r="I1764" s="80"/>
      <c r="K1764" s="11">
        <v>0.43</v>
      </c>
      <c r="L1764" s="81"/>
      <c r="M1764" s="22">
        <v>1.2347643790195648</v>
      </c>
      <c r="N1764" s="22">
        <v>1.2235687989698039</v>
      </c>
      <c r="P1764" s="22"/>
      <c r="Q1764" s="22">
        <v>1.1156066103817852</v>
      </c>
      <c r="S1764" s="22">
        <v>1.1401394552616464</v>
      </c>
      <c r="V1764" s="81"/>
      <c r="W1764" s="22">
        <v>0.91891389978044957</v>
      </c>
    </row>
    <row r="1765" spans="1:23" x14ac:dyDescent="0.35">
      <c r="A1765" s="11">
        <v>0.32</v>
      </c>
      <c r="B1765" s="24">
        <v>0.97</v>
      </c>
      <c r="E1765" s="22">
        <v>0.65</v>
      </c>
      <c r="G1765" s="11">
        <v>4.09</v>
      </c>
      <c r="I1765" s="80"/>
      <c r="K1765" s="11">
        <v>0.97</v>
      </c>
      <c r="L1765" s="81"/>
      <c r="M1765" s="22">
        <v>0.9524936436663719</v>
      </c>
      <c r="N1765" s="22">
        <v>1.0530198228189207</v>
      </c>
      <c r="P1765" s="22"/>
      <c r="Q1765" s="22">
        <v>0.92659739134372121</v>
      </c>
      <c r="S1765" s="22">
        <v>1.0747850329153985</v>
      </c>
      <c r="V1765" s="81"/>
      <c r="W1765" s="22">
        <v>0.92241452416056557</v>
      </c>
    </row>
    <row r="1766" spans="1:23" x14ac:dyDescent="0.35">
      <c r="A1766" s="11">
        <v>0.32</v>
      </c>
      <c r="B1766" s="24">
        <v>0.22</v>
      </c>
      <c r="E1766" s="22">
        <v>0.43</v>
      </c>
      <c r="G1766" s="11">
        <v>0.11</v>
      </c>
      <c r="I1766" s="80"/>
      <c r="K1766" s="11">
        <v>3.44</v>
      </c>
      <c r="L1766" s="81"/>
      <c r="M1766" s="22">
        <v>1.4514188855868524</v>
      </c>
      <c r="N1766" s="22">
        <v>0.69060324849829413</v>
      </c>
      <c r="P1766" s="22"/>
      <c r="Q1766" s="22">
        <v>0.76458948931109483</v>
      </c>
      <c r="S1766" s="22">
        <v>1.0994201890023019</v>
      </c>
      <c r="V1766" s="81"/>
      <c r="W1766" s="22">
        <v>0.9781744696438418</v>
      </c>
    </row>
    <row r="1767" spans="1:23" x14ac:dyDescent="0.35">
      <c r="A1767" s="11">
        <v>0.22</v>
      </c>
      <c r="B1767" s="24">
        <v>0.22</v>
      </c>
      <c r="E1767" s="22">
        <v>0.22</v>
      </c>
      <c r="G1767" s="11">
        <v>0.11</v>
      </c>
      <c r="I1767" s="80"/>
      <c r="K1767" s="11">
        <v>1.61</v>
      </c>
      <c r="L1767" s="81"/>
      <c r="M1767" s="22">
        <v>1.3153483650630851</v>
      </c>
      <c r="N1767" s="22">
        <v>0.69060324849829413</v>
      </c>
      <c r="P1767" s="22"/>
      <c r="Q1767" s="22">
        <v>1.2866149514162242</v>
      </c>
      <c r="S1767" s="22">
        <v>1.0179816564836128</v>
      </c>
      <c r="V1767" s="81"/>
      <c r="W1767" s="22">
        <v>0.94191800284978333</v>
      </c>
    </row>
    <row r="1768" spans="1:23" x14ac:dyDescent="0.35">
      <c r="A1768" s="11">
        <v>0.11</v>
      </c>
      <c r="B1768" s="24">
        <v>3.33</v>
      </c>
      <c r="E1768" s="22">
        <v>0.32</v>
      </c>
      <c r="G1768" s="11">
        <v>1.08</v>
      </c>
      <c r="I1768" s="80"/>
      <c r="K1768" s="11">
        <v>0.43</v>
      </c>
      <c r="L1768" s="81"/>
      <c r="M1768" s="22">
        <v>1.1188020576398654</v>
      </c>
      <c r="N1768" s="22">
        <v>0.86580629001949183</v>
      </c>
      <c r="P1768" s="22"/>
      <c r="Q1768" s="22">
        <v>1.0526035373690972</v>
      </c>
      <c r="S1768" s="22">
        <v>1.1340315653227449</v>
      </c>
      <c r="V1768" s="81"/>
      <c r="W1768" s="22">
        <v>0.90641166985146382</v>
      </c>
    </row>
    <row r="1769" spans="1:23" x14ac:dyDescent="0.35">
      <c r="A1769" s="11">
        <v>0.32</v>
      </c>
      <c r="B1769" s="24">
        <v>0.22</v>
      </c>
      <c r="E1769" s="22">
        <v>0.43</v>
      </c>
      <c r="G1769" s="11">
        <v>0.43</v>
      </c>
      <c r="I1769" s="80"/>
      <c r="K1769" s="11">
        <v>0.86</v>
      </c>
      <c r="L1769" s="81"/>
      <c r="M1769" s="22">
        <v>1.360705205237674</v>
      </c>
      <c r="N1769" s="22">
        <v>0.77062314663950959</v>
      </c>
      <c r="P1769" s="22"/>
      <c r="Q1769" s="22">
        <v>0.92659739134372121</v>
      </c>
      <c r="S1769" s="22">
        <v>0.8194752334693084</v>
      </c>
      <c r="V1769" s="81"/>
      <c r="W1769" s="22">
        <v>0.80014271545508531</v>
      </c>
    </row>
    <row r="1770" spans="1:23" x14ac:dyDescent="0.35">
      <c r="A1770" s="11">
        <v>0.11</v>
      </c>
      <c r="B1770" s="24">
        <v>0.22</v>
      </c>
      <c r="E1770" s="22">
        <v>0.43</v>
      </c>
      <c r="G1770" s="11">
        <v>0.22</v>
      </c>
      <c r="I1770" s="80"/>
      <c r="K1770" s="11">
        <v>0.11</v>
      </c>
      <c r="L1770" s="81"/>
      <c r="M1770" s="22">
        <v>1.2397536314387696</v>
      </c>
      <c r="N1770" s="22">
        <v>0.79569504718281725</v>
      </c>
      <c r="P1770" s="22"/>
      <c r="Q1770" s="22">
        <v>1.1606088053908481</v>
      </c>
      <c r="S1770" s="22">
        <v>0.87546422457590711</v>
      </c>
      <c r="V1770" s="81"/>
      <c r="W1770" s="22">
        <v>1.1752096133246566</v>
      </c>
    </row>
    <row r="1771" spans="1:23" x14ac:dyDescent="0.35">
      <c r="A1771" s="11">
        <v>0.22</v>
      </c>
      <c r="B1771" s="24">
        <v>0.11</v>
      </c>
      <c r="E1771" s="22">
        <v>0.97</v>
      </c>
      <c r="G1771" s="11">
        <v>0.11</v>
      </c>
      <c r="I1771" s="80"/>
      <c r="K1771" s="11">
        <v>0.22</v>
      </c>
      <c r="L1771" s="81"/>
      <c r="M1771" s="22">
        <v>1.2462547785304607</v>
      </c>
      <c r="N1771" s="22">
        <v>1.2010491278231203</v>
      </c>
      <c r="P1771" s="22"/>
      <c r="Q1771" s="22">
        <v>1.4270217998445005</v>
      </c>
      <c r="S1771" s="22">
        <v>0.65150826014951224</v>
      </c>
      <c r="V1771" s="81"/>
      <c r="W1771" s="22">
        <v>0.68762264609421397</v>
      </c>
    </row>
    <row r="1772" spans="1:23" x14ac:dyDescent="0.35">
      <c r="A1772" s="11">
        <v>2.2599999999999998</v>
      </c>
      <c r="B1772" s="24">
        <v>0.65</v>
      </c>
      <c r="E1772" s="22">
        <v>0.54</v>
      </c>
      <c r="G1772" s="11">
        <v>0.22</v>
      </c>
      <c r="I1772" s="80"/>
      <c r="K1772" s="11">
        <v>0.22</v>
      </c>
      <c r="L1772" s="81"/>
      <c r="M1772" s="22">
        <v>1.1969670122074072</v>
      </c>
      <c r="N1772" s="22">
        <v>1.1159247708886566</v>
      </c>
      <c r="P1772" s="22"/>
      <c r="Q1772" s="22">
        <v>0.98060002535459667</v>
      </c>
      <c r="S1772" s="22">
        <v>1.4557137687715664</v>
      </c>
      <c r="V1772" s="81"/>
      <c r="W1772" s="22">
        <v>0.900160554886971</v>
      </c>
    </row>
    <row r="1773" spans="1:23" x14ac:dyDescent="0.35">
      <c r="A1773" s="11">
        <v>0.11</v>
      </c>
      <c r="B1773" s="24">
        <v>1.51</v>
      </c>
      <c r="E1773" s="22">
        <v>0.75</v>
      </c>
      <c r="G1773" s="11">
        <v>2.37</v>
      </c>
      <c r="I1773" s="80"/>
      <c r="K1773" s="11">
        <v>0.54</v>
      </c>
      <c r="L1773" s="81"/>
      <c r="M1773" s="22">
        <v>1.1036831109150023</v>
      </c>
      <c r="N1773" s="22">
        <v>0.66057702030271614</v>
      </c>
      <c r="P1773" s="22"/>
      <c r="Q1773" s="22">
        <v>0.99860090335822183</v>
      </c>
      <c r="S1773" s="22">
        <v>1.4306714200220694</v>
      </c>
      <c r="V1773" s="81"/>
      <c r="W1773" s="22">
        <v>0.92516501474494239</v>
      </c>
    </row>
    <row r="1774" spans="1:23" x14ac:dyDescent="0.35">
      <c r="A1774" s="11">
        <v>0.11</v>
      </c>
      <c r="B1774" s="24">
        <v>0.11</v>
      </c>
      <c r="E1774" s="22">
        <v>0.54</v>
      </c>
      <c r="G1774" s="11">
        <v>0.11</v>
      </c>
      <c r="I1774" s="80"/>
      <c r="K1774" s="11">
        <v>0.54</v>
      </c>
      <c r="L1774" s="81"/>
      <c r="M1774" s="22">
        <v>1.0885641641901391</v>
      </c>
      <c r="N1774" s="22">
        <v>0.67559013440050519</v>
      </c>
      <c r="P1774" s="22"/>
      <c r="Q1774" s="22">
        <v>0.69258597729659421</v>
      </c>
      <c r="S1774" s="22">
        <v>0.73294679266820129</v>
      </c>
      <c r="V1774" s="81"/>
      <c r="W1774" s="22">
        <v>0.90516144685856537</v>
      </c>
    </row>
    <row r="1775" spans="1:23" x14ac:dyDescent="0.35">
      <c r="A1775" s="11">
        <v>2.15</v>
      </c>
      <c r="B1775" s="24">
        <v>0.11</v>
      </c>
      <c r="E1775" s="22"/>
      <c r="G1775" s="11">
        <v>0.22</v>
      </c>
      <c r="I1775" s="80"/>
      <c r="K1775" s="11">
        <v>3.76</v>
      </c>
      <c r="L1775" s="81"/>
      <c r="M1775" s="22">
        <v>1.1112425842774338</v>
      </c>
      <c r="N1775" s="22">
        <v>0.69240482219002886</v>
      </c>
      <c r="S1775" s="22">
        <v>1.1604990883913187</v>
      </c>
      <c r="V1775" s="81"/>
      <c r="W1775" s="22">
        <v>1.0009285281145959</v>
      </c>
    </row>
    <row r="1776" spans="1:23" x14ac:dyDescent="0.35">
      <c r="A1776" s="11">
        <v>1.4</v>
      </c>
      <c r="B1776" s="24">
        <v>0.11</v>
      </c>
      <c r="E1776" s="22"/>
      <c r="G1776" s="11">
        <v>1.51</v>
      </c>
      <c r="I1776" s="80"/>
      <c r="K1776" s="11">
        <v>0.22</v>
      </c>
      <c r="L1776" s="81"/>
      <c r="M1776" s="22">
        <v>1.028088377290687</v>
      </c>
      <c r="N1776" s="22">
        <v>0.73924573817513062</v>
      </c>
      <c r="S1776" s="22">
        <v>0.94672294052975992</v>
      </c>
      <c r="V1776" s="81"/>
      <c r="W1776" s="22">
        <v>0.93766724467392815</v>
      </c>
    </row>
    <row r="1777" spans="1:23" x14ac:dyDescent="0.35">
      <c r="A1777" s="11">
        <v>0.43</v>
      </c>
      <c r="B1777" s="24">
        <v>0.32</v>
      </c>
      <c r="D1777" s="22"/>
      <c r="E1777" s="22"/>
      <c r="G1777" s="11">
        <v>1.61</v>
      </c>
      <c r="I1777" s="80"/>
      <c r="K1777" s="11">
        <v>1.4</v>
      </c>
      <c r="L1777" s="81"/>
      <c r="M1777" s="22">
        <v>1.1389102567839331</v>
      </c>
      <c r="N1777" s="22">
        <v>0.66057702030271614</v>
      </c>
      <c r="S1777" s="22">
        <v>1.4237491447579811</v>
      </c>
      <c r="V1777" s="81"/>
      <c r="W1777" s="22">
        <v>0.98867634278418981</v>
      </c>
    </row>
    <row r="1778" spans="1:23" x14ac:dyDescent="0.35">
      <c r="A1778" s="11">
        <v>0.32</v>
      </c>
      <c r="B1778" s="24">
        <v>0.11</v>
      </c>
      <c r="E1778" s="22"/>
      <c r="G1778" s="11">
        <v>3.87</v>
      </c>
      <c r="I1778" s="80"/>
      <c r="K1778" s="11">
        <v>1.4</v>
      </c>
      <c r="L1778" s="81"/>
      <c r="M1778" s="22">
        <v>0</v>
      </c>
      <c r="N1778" s="22">
        <v>0.63580538204136439</v>
      </c>
      <c r="S1778" s="22">
        <v>1.0004723719920947</v>
      </c>
      <c r="V1778" s="81"/>
      <c r="W1778" s="22">
        <v>0.91166260642163788</v>
      </c>
    </row>
    <row r="1779" spans="1:23" x14ac:dyDescent="0.35">
      <c r="A1779" s="11">
        <v>0.54</v>
      </c>
      <c r="B1779" s="24">
        <v>0.65</v>
      </c>
      <c r="E1779" s="22"/>
      <c r="G1779" s="11">
        <v>0.43</v>
      </c>
      <c r="I1779" s="80"/>
      <c r="K1779" s="11">
        <v>0.43</v>
      </c>
      <c r="L1779" s="81"/>
      <c r="M1779" s="22">
        <v>0.81642312314260446</v>
      </c>
      <c r="N1779" s="22">
        <v>0.68730036339678058</v>
      </c>
      <c r="S1779" s="22">
        <v>0.65659816843193031</v>
      </c>
      <c r="V1779" s="81"/>
      <c r="W1779" s="22">
        <v>0.8751560950289996</v>
      </c>
    </row>
    <row r="1780" spans="1:23" x14ac:dyDescent="0.35">
      <c r="A1780" s="11">
        <v>1.4</v>
      </c>
      <c r="B1780" s="24">
        <v>0.11</v>
      </c>
      <c r="E1780" s="22"/>
      <c r="G1780" s="11">
        <v>1.51</v>
      </c>
      <c r="I1780" s="80"/>
      <c r="K1780" s="11">
        <v>1.72</v>
      </c>
      <c r="L1780" s="81"/>
      <c r="M1780" s="22">
        <v>0.81143387072339968</v>
      </c>
      <c r="N1780" s="22">
        <v>0.84073438947618417</v>
      </c>
      <c r="S1780" s="22">
        <v>0.71543750817668317</v>
      </c>
      <c r="V1780" s="81"/>
      <c r="W1780" s="22">
        <v>0.85965332991705734</v>
      </c>
    </row>
    <row r="1781" spans="1:23" x14ac:dyDescent="0.35">
      <c r="A1781" s="11">
        <v>0.43</v>
      </c>
      <c r="B1781" s="24">
        <v>0.54</v>
      </c>
      <c r="E1781" s="22"/>
      <c r="G1781" s="11">
        <v>0.54</v>
      </c>
      <c r="I1781" s="80"/>
      <c r="K1781" s="11">
        <v>1.18</v>
      </c>
      <c r="L1781" s="81"/>
      <c r="M1781" s="22">
        <v>1.0129694305658241</v>
      </c>
      <c r="N1781" s="22">
        <v>0.66808357735161072</v>
      </c>
      <c r="S1781" s="22">
        <v>0.70851523291259455</v>
      </c>
      <c r="V1781" s="81"/>
      <c r="W1781" s="22">
        <v>1.0614393209708868</v>
      </c>
    </row>
    <row r="1782" spans="1:23" x14ac:dyDescent="0.35">
      <c r="A1782" s="11">
        <v>3.12</v>
      </c>
      <c r="B1782" s="24">
        <v>0.97</v>
      </c>
      <c r="E1782" s="22"/>
      <c r="G1782" s="11">
        <v>1.61</v>
      </c>
      <c r="I1782" s="80"/>
      <c r="K1782" s="11">
        <v>0.11</v>
      </c>
      <c r="L1782" s="81"/>
      <c r="M1782" s="22">
        <v>0.86177996331719353</v>
      </c>
      <c r="N1782" s="22">
        <v>1.1972958492986732</v>
      </c>
      <c r="S1782" s="22">
        <v>0.75737835242380802</v>
      </c>
      <c r="V1782" s="81"/>
      <c r="W1782" s="22">
        <v>0.900160554886971</v>
      </c>
    </row>
    <row r="1783" spans="1:23" x14ac:dyDescent="0.35">
      <c r="A1783" s="11">
        <v>0.11</v>
      </c>
      <c r="B1783" s="24">
        <v>0.11</v>
      </c>
      <c r="E1783" s="22"/>
      <c r="G1783" s="11">
        <v>0.65</v>
      </c>
      <c r="I1783" s="80"/>
      <c r="K1783" s="11">
        <v>2.69</v>
      </c>
      <c r="L1783" s="81"/>
      <c r="M1783" s="22">
        <v>1.0114575358933378</v>
      </c>
      <c r="N1783" s="22">
        <v>1.0959573291385973</v>
      </c>
      <c r="S1783" s="22">
        <v>0.85510459144623485</v>
      </c>
      <c r="V1783" s="81"/>
      <c r="W1783" s="22">
        <v>0.94116786905404415</v>
      </c>
    </row>
    <row r="1784" spans="1:23" x14ac:dyDescent="0.35">
      <c r="A1784" s="11">
        <v>0.22</v>
      </c>
      <c r="B1784" s="24">
        <v>0.22</v>
      </c>
      <c r="E1784" s="22"/>
      <c r="G1784" s="11">
        <v>0.22</v>
      </c>
      <c r="I1784" s="80"/>
      <c r="K1784" s="11">
        <v>0.22</v>
      </c>
      <c r="L1784" s="81"/>
      <c r="M1784" s="22">
        <v>1.2178311586877182</v>
      </c>
      <c r="N1784" s="22">
        <v>0.87076061767176227</v>
      </c>
      <c r="S1784" s="22">
        <v>0.86528440801107098</v>
      </c>
      <c r="V1784" s="81"/>
      <c r="W1784" s="22">
        <v>0.70012487602319973</v>
      </c>
    </row>
    <row r="1785" spans="1:23" x14ac:dyDescent="0.35">
      <c r="A1785" s="11">
        <v>0.11</v>
      </c>
      <c r="B1785" s="24">
        <v>0.75</v>
      </c>
      <c r="E1785" s="22"/>
      <c r="G1785" s="11">
        <v>1.51</v>
      </c>
      <c r="I1785" s="80"/>
      <c r="K1785" s="11">
        <v>0.22</v>
      </c>
      <c r="L1785" s="81"/>
      <c r="M1785" s="22">
        <v>0.99785048384096098</v>
      </c>
      <c r="N1785" s="22">
        <v>0.9157999599651292</v>
      </c>
      <c r="S1785" s="22">
        <v>0.87403905025683004</v>
      </c>
      <c r="V1785" s="81"/>
      <c r="W1785" s="22">
        <v>0.8751560950289996</v>
      </c>
    </row>
    <row r="1786" spans="1:23" x14ac:dyDescent="0.35">
      <c r="A1786" s="11">
        <v>0.11</v>
      </c>
      <c r="B1786" s="24">
        <v>1.83</v>
      </c>
      <c r="E1786" s="22"/>
      <c r="G1786" s="11">
        <v>0.65</v>
      </c>
      <c r="I1786" s="80"/>
      <c r="K1786" s="11">
        <v>0.97</v>
      </c>
      <c r="L1786" s="81"/>
      <c r="M1786" s="22">
        <v>1.1671826871594271</v>
      </c>
      <c r="N1786" s="22">
        <v>0.76566881898723915</v>
      </c>
      <c r="S1786" s="22">
        <v>0.77712719655959006</v>
      </c>
      <c r="V1786" s="81"/>
      <c r="W1786" s="22">
        <v>0.80839418720821588</v>
      </c>
    </row>
    <row r="1787" spans="1:23" x14ac:dyDescent="0.35">
      <c r="A1787" s="11">
        <v>0.11</v>
      </c>
      <c r="B1787" s="24">
        <v>0.43</v>
      </c>
      <c r="E1787" s="22"/>
      <c r="G1787" s="11">
        <v>0.75</v>
      </c>
      <c r="I1787" s="80"/>
      <c r="K1787" s="11">
        <v>2.04</v>
      </c>
      <c r="L1787" s="81"/>
      <c r="M1787" s="22">
        <v>1.2104228747925354</v>
      </c>
      <c r="N1787" s="22">
        <v>0.89328028881844568</v>
      </c>
      <c r="S1787" s="22">
        <v>0.8084810315792853</v>
      </c>
      <c r="V1787" s="81"/>
      <c r="W1787" s="22">
        <v>0.94616876102563852</v>
      </c>
    </row>
    <row r="1788" spans="1:23" x14ac:dyDescent="0.35">
      <c r="A1788" s="11">
        <v>0.22</v>
      </c>
      <c r="B1788" s="24">
        <v>1.61</v>
      </c>
      <c r="E1788" s="22"/>
      <c r="G1788" s="11">
        <v>3.44</v>
      </c>
      <c r="I1788" s="80"/>
      <c r="K1788" s="11">
        <v>1.83</v>
      </c>
      <c r="L1788" s="81"/>
      <c r="M1788" s="22">
        <v>1.0129694305658241</v>
      </c>
      <c r="N1788" s="22">
        <v>1.3541828916205683</v>
      </c>
      <c r="S1788" s="22">
        <v>1.2910043367525177</v>
      </c>
      <c r="V1788" s="81"/>
      <c r="W1788" s="22">
        <v>1.0221823189938717</v>
      </c>
    </row>
    <row r="1789" spans="1:23" x14ac:dyDescent="0.35">
      <c r="A1789" s="11">
        <v>0.75</v>
      </c>
      <c r="B1789" s="24">
        <v>0.11</v>
      </c>
      <c r="E1789" s="22"/>
      <c r="G1789" s="11">
        <v>1.18</v>
      </c>
      <c r="I1789" s="80"/>
      <c r="K1789" s="11">
        <v>1.08</v>
      </c>
      <c r="L1789" s="81"/>
      <c r="M1789" s="22">
        <v>1.028088377290687</v>
      </c>
      <c r="N1789" s="22">
        <v>0.55548522161819314</v>
      </c>
      <c r="S1789" s="22">
        <v>0.88462605948425965</v>
      </c>
      <c r="V1789" s="81"/>
      <c r="W1789" s="22">
        <v>0.80014271545508531</v>
      </c>
    </row>
    <row r="1790" spans="1:23" x14ac:dyDescent="0.35">
      <c r="A1790" s="11">
        <v>0.22</v>
      </c>
      <c r="B1790" s="24">
        <v>0.22</v>
      </c>
      <c r="E1790" s="22"/>
      <c r="G1790" s="11">
        <v>2.8</v>
      </c>
      <c r="I1790" s="80"/>
      <c r="K1790" s="11">
        <v>0.11</v>
      </c>
      <c r="L1790" s="81"/>
      <c r="M1790" s="22">
        <v>1.2689331986177554</v>
      </c>
      <c r="N1790" s="22">
        <v>0.66057702030271614</v>
      </c>
      <c r="S1790" s="22">
        <v>1.5888657694396231</v>
      </c>
      <c r="V1790" s="81"/>
      <c r="W1790" s="22">
        <v>0.97517393446088529</v>
      </c>
    </row>
    <row r="1791" spans="1:23" x14ac:dyDescent="0.35">
      <c r="A1791" s="11">
        <v>1.61</v>
      </c>
      <c r="B1791" s="24">
        <v>0.97</v>
      </c>
      <c r="E1791" s="22"/>
      <c r="G1791" s="11">
        <v>0.11</v>
      </c>
      <c r="I1791" s="80"/>
      <c r="K1791" s="11">
        <v>2.04</v>
      </c>
      <c r="L1791" s="81"/>
      <c r="M1791" s="22">
        <v>0.89201785676691969</v>
      </c>
      <c r="N1791" s="22">
        <v>1.1366428683436054</v>
      </c>
      <c r="S1791" s="22">
        <v>1.4048146859473858</v>
      </c>
      <c r="V1791" s="81"/>
      <c r="W1791" s="22">
        <v>1.1134485974754673</v>
      </c>
    </row>
    <row r="1792" spans="1:23" x14ac:dyDescent="0.35">
      <c r="A1792" s="11">
        <v>0.11</v>
      </c>
      <c r="B1792" s="24">
        <v>0.11</v>
      </c>
      <c r="E1792" s="22"/>
      <c r="G1792" s="11">
        <v>0.11</v>
      </c>
      <c r="I1792" s="80"/>
      <c r="K1792" s="11">
        <v>1.72</v>
      </c>
      <c r="L1792" s="81"/>
      <c r="M1792" s="22">
        <v>1.330467311787948</v>
      </c>
      <c r="N1792" s="22">
        <v>1.3779036118950747</v>
      </c>
      <c r="S1792" s="22">
        <v>1.0587009227429574</v>
      </c>
      <c r="V1792" s="81"/>
      <c r="W1792" s="22">
        <v>1.2049649205556425</v>
      </c>
    </row>
    <row r="1793" spans="1:23" x14ac:dyDescent="0.35">
      <c r="A1793" s="11">
        <v>2.2599999999999998</v>
      </c>
      <c r="B1793" s="24">
        <v>0.11</v>
      </c>
      <c r="E1793" s="22"/>
      <c r="G1793" s="11">
        <v>0.11</v>
      </c>
      <c r="I1793" s="80"/>
      <c r="K1793" s="11">
        <v>0.43</v>
      </c>
      <c r="L1793" s="81"/>
      <c r="M1793" s="22">
        <v>0.93359496026029298</v>
      </c>
      <c r="N1793" s="22">
        <v>0.76401737643648238</v>
      </c>
      <c r="S1793" s="22">
        <v>0.95690275709459605</v>
      </c>
      <c r="V1793" s="81"/>
      <c r="W1793" s="22">
        <v>0.89390943992247818</v>
      </c>
    </row>
    <row r="1794" spans="1:23" x14ac:dyDescent="0.35">
      <c r="A1794" s="11">
        <v>3.87</v>
      </c>
      <c r="B1794" s="24">
        <v>0.11</v>
      </c>
      <c r="E1794" s="22"/>
      <c r="G1794" s="11">
        <v>2.2599999999999998</v>
      </c>
      <c r="I1794" s="80"/>
      <c r="K1794" s="11">
        <v>1.51</v>
      </c>
      <c r="L1794" s="81"/>
      <c r="M1794" s="22">
        <v>0.87689891004205667</v>
      </c>
      <c r="N1794" s="22">
        <v>0.75816226193834468</v>
      </c>
      <c r="S1794" s="22">
        <v>1.0354909409751309</v>
      </c>
      <c r="V1794" s="81"/>
      <c r="W1794" s="22">
        <v>1.2304694696107734</v>
      </c>
    </row>
    <row r="1795" spans="1:23" x14ac:dyDescent="0.35">
      <c r="A1795" s="11">
        <v>0.43</v>
      </c>
      <c r="B1795" s="24">
        <v>0.11</v>
      </c>
      <c r="E1795" s="22"/>
      <c r="G1795" s="11">
        <v>2.4700000000000002</v>
      </c>
      <c r="I1795" s="80"/>
      <c r="K1795" s="11">
        <v>0.75</v>
      </c>
      <c r="L1795" s="81"/>
      <c r="M1795" s="22">
        <v>1.4967757257614416</v>
      </c>
      <c r="N1795" s="22">
        <v>0.85574750357397322</v>
      </c>
      <c r="S1795" s="22">
        <v>1.524325732418562</v>
      </c>
      <c r="V1795" s="81"/>
      <c r="W1795" s="22">
        <v>0.8574029285298399</v>
      </c>
    </row>
    <row r="1796" spans="1:23" x14ac:dyDescent="0.35">
      <c r="A1796" s="11">
        <v>0.11</v>
      </c>
      <c r="B1796" s="24">
        <v>1.18</v>
      </c>
      <c r="E1796" s="22"/>
      <c r="G1796" s="11">
        <v>1.18</v>
      </c>
      <c r="I1796" s="80"/>
      <c r="K1796" s="11">
        <v>0.22</v>
      </c>
      <c r="L1796" s="81"/>
      <c r="M1796" s="22">
        <v>1.2208549480326909</v>
      </c>
      <c r="N1796" s="22">
        <v>0.67559013440050519</v>
      </c>
      <c r="S1796" s="22">
        <v>2.0705746892876684</v>
      </c>
      <c r="V1796" s="81"/>
      <c r="W1796" s="22">
        <v>0.72512933588117112</v>
      </c>
    </row>
    <row r="1797" spans="1:23" x14ac:dyDescent="0.35">
      <c r="A1797" s="11">
        <v>3.55</v>
      </c>
      <c r="B1797" s="24">
        <v>0.97</v>
      </c>
      <c r="E1797" s="22"/>
      <c r="G1797" s="11">
        <v>1.61</v>
      </c>
      <c r="I1797" s="80"/>
      <c r="K1797" s="11">
        <v>0.11</v>
      </c>
      <c r="L1797" s="81"/>
      <c r="M1797" s="22">
        <v>1.3153483650630851</v>
      </c>
      <c r="N1797" s="22">
        <v>0.64556390620492721</v>
      </c>
      <c r="S1797" s="22">
        <v>1.3307056213553787</v>
      </c>
      <c r="V1797" s="81"/>
      <c r="W1797" s="22">
        <v>1.2002140731826281</v>
      </c>
    </row>
    <row r="1798" spans="1:23" x14ac:dyDescent="0.35">
      <c r="A1798" s="11">
        <v>0.32</v>
      </c>
      <c r="B1798" s="24">
        <v>0.65</v>
      </c>
      <c r="E1798" s="22"/>
      <c r="G1798" s="11">
        <v>0.22</v>
      </c>
      <c r="I1798" s="80"/>
      <c r="K1798" s="11">
        <v>0.11</v>
      </c>
      <c r="L1798" s="81"/>
      <c r="M1798" s="22">
        <v>2.0238222085901674</v>
      </c>
      <c r="N1798" s="22">
        <v>0.84073438947618417</v>
      </c>
      <c r="S1798" s="22">
        <v>0.84288881156843143</v>
      </c>
      <c r="V1798" s="81"/>
      <c r="W1798" s="22">
        <v>0.8751560950289996</v>
      </c>
    </row>
    <row r="1799" spans="1:23" x14ac:dyDescent="0.35">
      <c r="A1799" s="11">
        <v>1.18</v>
      </c>
      <c r="B1799" s="24">
        <v>0.43</v>
      </c>
      <c r="E1799" s="22"/>
      <c r="G1799" s="11">
        <v>0.11</v>
      </c>
      <c r="I1799" s="80"/>
      <c r="K1799" s="11">
        <v>0.43</v>
      </c>
      <c r="L1799" s="81"/>
      <c r="M1799" s="22">
        <v>1.0205289039282557</v>
      </c>
      <c r="N1799" s="22">
        <v>0.71057069024835351</v>
      </c>
      <c r="S1799" s="22">
        <v>1.5269724847254194</v>
      </c>
      <c r="V1799" s="81"/>
      <c r="W1799" s="22">
        <v>1.4502586717623422</v>
      </c>
    </row>
    <row r="1800" spans="1:23" x14ac:dyDescent="0.35">
      <c r="A1800" s="11">
        <v>0.22</v>
      </c>
      <c r="B1800" s="24">
        <v>0.65</v>
      </c>
      <c r="E1800" s="22"/>
      <c r="G1800" s="11">
        <v>1.29</v>
      </c>
      <c r="I1800" s="80"/>
      <c r="K1800" s="11">
        <v>0.54</v>
      </c>
      <c r="L1800" s="81"/>
      <c r="M1800" s="22">
        <v>1.1460161617446187</v>
      </c>
      <c r="N1800" s="22">
        <v>0.90078684586734026</v>
      </c>
      <c r="S1800" s="22">
        <v>1.3131963368638606</v>
      </c>
      <c r="V1800" s="81"/>
      <c r="W1800" s="22">
        <v>1.5102693754214735</v>
      </c>
    </row>
    <row r="1801" spans="1:23" x14ac:dyDescent="0.35">
      <c r="A1801" s="11">
        <v>0.11</v>
      </c>
      <c r="B1801" s="24">
        <v>0.43</v>
      </c>
      <c r="E1801" s="22"/>
      <c r="G1801" s="11">
        <v>2.4700000000000002</v>
      </c>
      <c r="I1801" s="80"/>
      <c r="K1801" s="11">
        <v>0.11</v>
      </c>
      <c r="L1801" s="81"/>
      <c r="M1801" s="22">
        <v>1.8596304471581546</v>
      </c>
      <c r="N1801" s="22">
        <v>0.92480782842380271</v>
      </c>
      <c r="S1801" s="22">
        <v>0.84349960056232165</v>
      </c>
      <c r="V1801" s="81"/>
      <c r="W1801" s="22">
        <v>0.82514717531305681</v>
      </c>
    </row>
    <row r="1802" spans="1:23" x14ac:dyDescent="0.35">
      <c r="A1802" s="11">
        <v>0.32</v>
      </c>
      <c r="B1802" s="24">
        <v>0.43</v>
      </c>
      <c r="E1802" s="22"/>
      <c r="G1802" s="11">
        <v>0.32</v>
      </c>
      <c r="I1802" s="80"/>
      <c r="K1802" s="11">
        <v>1.4</v>
      </c>
      <c r="L1802" s="81"/>
      <c r="M1802" s="22">
        <v>1.6782030864597981</v>
      </c>
      <c r="N1802" s="22">
        <v>1.2186144713175335</v>
      </c>
      <c r="S1802" s="22">
        <v>1.1197798221319741</v>
      </c>
      <c r="V1802" s="81"/>
      <c r="W1802" s="22">
        <v>1.721557061221332</v>
      </c>
    </row>
    <row r="1803" spans="1:23" x14ac:dyDescent="0.35">
      <c r="A1803" s="11">
        <v>0.43</v>
      </c>
      <c r="B1803" s="24">
        <v>0.11</v>
      </c>
      <c r="E1803" s="22"/>
      <c r="G1803" s="11">
        <v>0.43</v>
      </c>
      <c r="I1803" s="80"/>
      <c r="K1803" s="11">
        <v>1.08</v>
      </c>
      <c r="L1803" s="81"/>
      <c r="M1803" s="22">
        <v>1.0976355322250571</v>
      </c>
      <c r="N1803" s="22">
        <v>0.90078684586734026</v>
      </c>
      <c r="S1803" s="22">
        <v>0.86019449972865292</v>
      </c>
      <c r="V1803" s="81"/>
      <c r="W1803" s="22">
        <v>0.79014093151189679</v>
      </c>
    </row>
    <row r="1804" spans="1:23" x14ac:dyDescent="0.35">
      <c r="A1804" s="11">
        <v>0.75</v>
      </c>
      <c r="B1804" s="24">
        <v>0.32</v>
      </c>
      <c r="E1804" s="22"/>
      <c r="G1804" s="11">
        <v>0.11</v>
      </c>
      <c r="I1804" s="80"/>
      <c r="K1804" s="11">
        <v>0.11</v>
      </c>
      <c r="L1804" s="81"/>
      <c r="M1804" s="22">
        <v>1.445371306896907</v>
      </c>
      <c r="N1804" s="22">
        <v>0.78818849013392267</v>
      </c>
      <c r="S1804" s="22">
        <v>1.0790605558726296</v>
      </c>
      <c r="V1804" s="81"/>
      <c r="W1804" s="22">
        <v>1.6002854309101706</v>
      </c>
    </row>
    <row r="1805" spans="1:23" x14ac:dyDescent="0.35">
      <c r="A1805" s="11">
        <v>0.54</v>
      </c>
      <c r="B1805" s="24">
        <v>0.32</v>
      </c>
      <c r="E1805" s="22"/>
      <c r="G1805" s="11">
        <v>0.65</v>
      </c>
      <c r="I1805" s="80"/>
      <c r="K1805" s="11">
        <v>0.22</v>
      </c>
      <c r="L1805" s="81"/>
      <c r="M1805" s="22">
        <v>1.1528196877708072</v>
      </c>
      <c r="N1805" s="22">
        <v>0.95333274520960176</v>
      </c>
      <c r="S1805" s="22">
        <v>1.5915125217464803</v>
      </c>
      <c r="V1805" s="81"/>
      <c r="W1805" s="22">
        <v>0.900160554886971</v>
      </c>
    </row>
    <row r="1806" spans="1:23" x14ac:dyDescent="0.35">
      <c r="A1806" s="11">
        <v>1.83</v>
      </c>
      <c r="B1806" s="24">
        <v>0.65</v>
      </c>
      <c r="E1806" s="22"/>
      <c r="G1806" s="11">
        <v>3.01</v>
      </c>
      <c r="I1806" s="80"/>
      <c r="K1806" s="11">
        <v>1.51</v>
      </c>
      <c r="L1806" s="81"/>
      <c r="M1806" s="22">
        <v>1.2790628929234136</v>
      </c>
      <c r="N1806" s="22">
        <v>0.99086553045407422</v>
      </c>
      <c r="S1806" s="22">
        <v>0.95181284881217798</v>
      </c>
      <c r="V1806" s="81"/>
      <c r="W1806" s="22">
        <v>1.1662080077757868</v>
      </c>
    </row>
    <row r="1807" spans="1:23" x14ac:dyDescent="0.35">
      <c r="A1807" s="11">
        <v>3.01</v>
      </c>
      <c r="B1807" s="24">
        <v>0.11</v>
      </c>
      <c r="E1807" s="22"/>
      <c r="G1807" s="11">
        <v>1.51</v>
      </c>
      <c r="I1807" s="80"/>
      <c r="K1807" s="11">
        <v>0.65</v>
      </c>
      <c r="L1807" s="81"/>
      <c r="M1807" s="22">
        <v>1.6538615822327685</v>
      </c>
      <c r="N1807" s="22">
        <v>0.83067560303066557</v>
      </c>
      <c r="S1807" s="22">
        <v>1.5473321178550916</v>
      </c>
      <c r="V1807" s="81"/>
      <c r="W1807" s="22">
        <v>0.78338972735024448</v>
      </c>
    </row>
    <row r="1808" spans="1:23" x14ac:dyDescent="0.35">
      <c r="A1808" s="11">
        <v>0.43</v>
      </c>
      <c r="B1808" s="24">
        <v>0.75</v>
      </c>
      <c r="E1808" s="22"/>
      <c r="G1808" s="11">
        <v>3.33</v>
      </c>
      <c r="I1808" s="80"/>
      <c r="K1808" s="11">
        <v>0.32</v>
      </c>
      <c r="L1808" s="81"/>
      <c r="M1808" s="22">
        <v>1.0129694305658241</v>
      </c>
      <c r="N1808" s="22">
        <v>0.55548522161819314</v>
      </c>
      <c r="S1808" s="22">
        <v>1.6727474579338726</v>
      </c>
      <c r="V1808" s="81"/>
      <c r="W1808" s="22">
        <v>0.75838526749227309</v>
      </c>
    </row>
    <row r="1809" spans="1:23" x14ac:dyDescent="0.35">
      <c r="A1809" s="11">
        <v>0.65</v>
      </c>
      <c r="B1809" s="24">
        <v>0.11</v>
      </c>
      <c r="E1809" s="22"/>
      <c r="G1809" s="11">
        <v>0.11</v>
      </c>
      <c r="I1809" s="80"/>
      <c r="K1809" s="11">
        <v>1.29</v>
      </c>
      <c r="L1809" s="81"/>
      <c r="M1809" s="22">
        <v>1.5118946724863045</v>
      </c>
      <c r="N1809" s="22">
        <v>0.8895270102939985</v>
      </c>
      <c r="S1809" s="22">
        <v>1.5880513841144361</v>
      </c>
      <c r="V1809" s="81"/>
      <c r="W1809" s="22">
        <v>0.98967652117850868</v>
      </c>
    </row>
    <row r="1810" spans="1:23" x14ac:dyDescent="0.35">
      <c r="A1810" s="11">
        <v>0.65</v>
      </c>
      <c r="B1810" s="24">
        <v>0.54</v>
      </c>
      <c r="E1810" s="22"/>
      <c r="G1810" s="11">
        <v>1.18</v>
      </c>
      <c r="I1810" s="80"/>
      <c r="K1810" s="11">
        <v>1.72</v>
      </c>
      <c r="L1810" s="81"/>
      <c r="M1810" s="22">
        <v>0.98409224232133563</v>
      </c>
      <c r="N1810" s="22">
        <v>0.58055712216150079</v>
      </c>
      <c r="S1810" s="22">
        <v>1.467725952318073</v>
      </c>
      <c r="V1810" s="81"/>
      <c r="W1810" s="22">
        <v>1.0266831217683063</v>
      </c>
    </row>
    <row r="1811" spans="1:23" x14ac:dyDescent="0.35">
      <c r="A1811" s="11">
        <v>1.29</v>
      </c>
      <c r="B1811" s="24">
        <v>0.43</v>
      </c>
      <c r="E1811" s="22"/>
      <c r="G1811" s="11">
        <v>1.08</v>
      </c>
      <c r="I1811" s="80"/>
      <c r="K1811" s="11">
        <v>2.4700000000000002</v>
      </c>
      <c r="L1811" s="81"/>
      <c r="M1811" s="22">
        <v>1.5421325659360305</v>
      </c>
      <c r="N1811" s="22">
        <v>0.68624944540993538</v>
      </c>
      <c r="S1811" s="22">
        <v>1.0627728493688919</v>
      </c>
      <c r="V1811" s="81"/>
      <c r="W1811" s="22">
        <v>1.2349702723852083</v>
      </c>
    </row>
    <row r="1812" spans="1:23" x14ac:dyDescent="0.35">
      <c r="A1812" s="11">
        <v>0.43</v>
      </c>
      <c r="B1812" s="24">
        <v>0.43</v>
      </c>
      <c r="E1812" s="22"/>
      <c r="G1812" s="11">
        <v>1.29</v>
      </c>
      <c r="I1812" s="80"/>
      <c r="K1812" s="11">
        <v>0.22</v>
      </c>
      <c r="L1812" s="81"/>
      <c r="M1812" s="22">
        <v>1.3065793759626645</v>
      </c>
      <c r="N1812" s="22">
        <v>0.69150403534416161</v>
      </c>
      <c r="S1812" s="22">
        <v>1.5082416222461208</v>
      </c>
      <c r="V1812" s="81"/>
      <c r="W1812" s="22">
        <v>0.75013379573914252</v>
      </c>
    </row>
    <row r="1813" spans="1:23" x14ac:dyDescent="0.35">
      <c r="A1813" s="11">
        <v>1.08</v>
      </c>
      <c r="B1813" s="24">
        <v>0.11</v>
      </c>
      <c r="E1813" s="22"/>
      <c r="G1813" s="11">
        <v>0.54</v>
      </c>
      <c r="I1813" s="80"/>
      <c r="K1813" s="11">
        <v>0.65</v>
      </c>
      <c r="L1813" s="81"/>
      <c r="M1813" s="22">
        <v>1.117743731369125</v>
      </c>
      <c r="N1813" s="22">
        <v>0.52545899342261515</v>
      </c>
      <c r="S1813" s="22">
        <v>1.3722392729399102</v>
      </c>
      <c r="V1813" s="81"/>
      <c r="W1813" s="22">
        <v>0.85840310692415867</v>
      </c>
    </row>
    <row r="1814" spans="1:23" x14ac:dyDescent="0.35">
      <c r="A1814" s="11">
        <v>0.43</v>
      </c>
      <c r="B1814" s="24">
        <v>2.58</v>
      </c>
      <c r="E1814" s="22"/>
      <c r="G1814" s="11">
        <v>2.2599999999999998</v>
      </c>
      <c r="I1814" s="80"/>
      <c r="K1814" s="11">
        <v>0.75</v>
      </c>
      <c r="L1814" s="81"/>
      <c r="M1814" s="22">
        <v>1.0621060074216289</v>
      </c>
      <c r="N1814" s="22">
        <v>0.95333274520960176</v>
      </c>
      <c r="S1814" s="22">
        <v>1.1091928129045445</v>
      </c>
      <c r="V1814" s="81"/>
      <c r="W1814" s="22">
        <v>0.75013379573914252</v>
      </c>
    </row>
    <row r="1815" spans="1:23" x14ac:dyDescent="0.35">
      <c r="A1815" s="11">
        <v>0.11</v>
      </c>
      <c r="B1815" s="24">
        <v>0.43</v>
      </c>
      <c r="E1815" s="22"/>
      <c r="G1815" s="11">
        <v>0.22</v>
      </c>
      <c r="I1815" s="80"/>
      <c r="K1815" s="11">
        <v>0.32</v>
      </c>
      <c r="L1815" s="81"/>
      <c r="M1815" s="22">
        <v>1.3758241519625372</v>
      </c>
      <c r="N1815" s="22">
        <v>1.0159374309973819</v>
      </c>
      <c r="S1815" s="22">
        <v>1.0790605558726296</v>
      </c>
      <c r="V1815" s="81"/>
      <c r="W1815" s="22">
        <v>1.0919447619976119</v>
      </c>
    </row>
    <row r="1816" spans="1:23" x14ac:dyDescent="0.35">
      <c r="A1816" s="11">
        <v>2.58</v>
      </c>
      <c r="B1816" s="24">
        <v>0.22</v>
      </c>
      <c r="E1816" s="22"/>
      <c r="G1816" s="11">
        <v>2.15</v>
      </c>
      <c r="I1816" s="80"/>
      <c r="K1816" s="11">
        <v>0.11</v>
      </c>
      <c r="L1816" s="81"/>
      <c r="M1816" s="22">
        <v>1.2603153989845834</v>
      </c>
      <c r="N1816" s="22">
        <v>0.81506196436896505</v>
      </c>
      <c r="S1816" s="22">
        <v>0.87139229794997253</v>
      </c>
      <c r="V1816" s="81"/>
      <c r="W1816" s="22">
        <v>0.92516501474494239</v>
      </c>
    </row>
    <row r="1817" spans="1:23" x14ac:dyDescent="0.35">
      <c r="B1817" s="24">
        <v>2.4700000000000002</v>
      </c>
      <c r="G1817" s="11">
        <v>0.22</v>
      </c>
      <c r="K1817" s="11">
        <v>0.65</v>
      </c>
      <c r="L1817" s="81"/>
      <c r="M1817" s="22">
        <v>0.96761259039123493</v>
      </c>
      <c r="N1817" s="22">
        <v>1.0997106076630445</v>
      </c>
      <c r="S1817" s="22">
        <v>1.3131963368638606</v>
      </c>
      <c r="V1817" s="81"/>
      <c r="W1817" s="22">
        <v>0.84190016341789764</v>
      </c>
    </row>
    <row r="1818" spans="1:23" x14ac:dyDescent="0.35">
      <c r="B1818" s="24">
        <v>0.22</v>
      </c>
      <c r="G1818" s="11">
        <v>0.86</v>
      </c>
      <c r="I1818" s="80"/>
      <c r="K1818" s="11">
        <v>1.4</v>
      </c>
      <c r="L1818" s="81"/>
      <c r="M1818" s="22">
        <v>1.4060620454122632</v>
      </c>
      <c r="N1818" s="22">
        <v>0.65156915184404274</v>
      </c>
      <c r="S1818" s="22">
        <v>1.033251381330867</v>
      </c>
      <c r="V1818" s="81"/>
      <c r="W1818" s="22">
        <v>0.8579030177269994</v>
      </c>
    </row>
    <row r="1819" spans="1:23" x14ac:dyDescent="0.35">
      <c r="B1819" s="24">
        <v>0.11</v>
      </c>
      <c r="G1819" s="11">
        <v>0.11</v>
      </c>
      <c r="I1819" s="80"/>
      <c r="K1819" s="11">
        <v>1.72</v>
      </c>
      <c r="L1819" s="81"/>
      <c r="M1819" s="22">
        <v>1.4060620454122659</v>
      </c>
      <c r="N1819" s="22">
        <v>0.67559013440050519</v>
      </c>
      <c r="S1819" s="22">
        <v>0.77366605892754581</v>
      </c>
      <c r="V1819" s="81"/>
      <c r="W1819" s="22">
        <v>0.99542754694584212</v>
      </c>
    </row>
    <row r="1820" spans="1:23" x14ac:dyDescent="0.35">
      <c r="B1820" s="24">
        <v>0.65</v>
      </c>
      <c r="G1820" s="11">
        <v>0.43</v>
      </c>
      <c r="I1820" s="80"/>
      <c r="K1820" s="11">
        <v>0.22</v>
      </c>
      <c r="L1820" s="81"/>
      <c r="M1820" s="22">
        <v>1.3864074146699414</v>
      </c>
      <c r="N1820" s="22">
        <v>0.61553767800934911</v>
      </c>
      <c r="S1820" s="22">
        <v>1.0637908310253754</v>
      </c>
      <c r="V1820" s="81"/>
      <c r="W1820" s="22">
        <v>0.77513825559711391</v>
      </c>
    </row>
    <row r="1821" spans="1:23" x14ac:dyDescent="0.35">
      <c r="B1821" s="24">
        <v>0.11</v>
      </c>
      <c r="G1821" s="11">
        <v>1.51</v>
      </c>
      <c r="I1821" s="80"/>
      <c r="K1821" s="11">
        <v>1.18</v>
      </c>
      <c r="L1821" s="81"/>
      <c r="M1821" s="22">
        <v>1.3347006168709097</v>
      </c>
      <c r="N1821" s="22">
        <v>0.81070816128060619</v>
      </c>
      <c r="S1821" s="22">
        <v>1.012077362876008</v>
      </c>
      <c r="V1821" s="81"/>
      <c r="W1821" s="22">
        <v>0.90691175904862342</v>
      </c>
    </row>
    <row r="1822" spans="1:23" x14ac:dyDescent="0.35">
      <c r="B1822" s="24">
        <v>0.86</v>
      </c>
      <c r="G1822" s="11">
        <v>1.08</v>
      </c>
      <c r="I1822" s="80"/>
      <c r="K1822" s="11">
        <v>0.75</v>
      </c>
      <c r="L1822" s="81"/>
      <c r="M1822" s="22">
        <v>1.0583262707404133</v>
      </c>
      <c r="N1822" s="22">
        <v>0.97585241635628528</v>
      </c>
      <c r="S1822" s="22">
        <v>0.80216954530908691</v>
      </c>
      <c r="V1822" s="81"/>
      <c r="W1822" s="22">
        <v>1.0859436916316987</v>
      </c>
    </row>
    <row r="1823" spans="1:23" x14ac:dyDescent="0.35">
      <c r="B1823" s="24">
        <v>0.97</v>
      </c>
      <c r="G1823" s="11">
        <v>3.01</v>
      </c>
      <c r="I1823" s="80"/>
      <c r="K1823" s="11">
        <v>0.86</v>
      </c>
      <c r="L1823" s="81"/>
      <c r="M1823" s="22">
        <v>1.1260591520677998</v>
      </c>
      <c r="N1823" s="22">
        <v>0.65562269265044582</v>
      </c>
      <c r="S1823" s="22">
        <v>1.5385774756093324</v>
      </c>
      <c r="V1823" s="81"/>
      <c r="W1823" s="22">
        <v>0.80314325063804182</v>
      </c>
    </row>
    <row r="1824" spans="1:23" x14ac:dyDescent="0.35">
      <c r="B1824" s="24">
        <v>0.11</v>
      </c>
      <c r="G1824" s="11">
        <v>0.86</v>
      </c>
      <c r="I1824" s="80"/>
      <c r="K1824" s="11">
        <v>0.54</v>
      </c>
      <c r="L1824" s="81"/>
      <c r="M1824" s="22">
        <v>1.5371433135168258</v>
      </c>
      <c r="N1824" s="22">
        <v>0.72062947669387223</v>
      </c>
      <c r="S1824" s="22">
        <v>1.0562577667673967</v>
      </c>
      <c r="V1824" s="81"/>
      <c r="W1824" s="22">
        <v>0.79014093151189679</v>
      </c>
    </row>
    <row r="1825" spans="2:23" x14ac:dyDescent="0.35">
      <c r="B1825" s="24">
        <v>1.83</v>
      </c>
      <c r="G1825" s="11">
        <v>4.1900000000000004</v>
      </c>
      <c r="I1825" s="80"/>
      <c r="K1825" s="11">
        <v>0.11</v>
      </c>
      <c r="L1825" s="81"/>
      <c r="M1825" s="22">
        <v>1.5723704593857568</v>
      </c>
      <c r="N1825" s="22">
        <v>1.1656181785523383</v>
      </c>
      <c r="S1825" s="22">
        <v>1.1120431615426987</v>
      </c>
      <c r="V1825" s="81"/>
      <c r="W1825" s="22">
        <v>0.60010703659131404</v>
      </c>
    </row>
    <row r="1826" spans="2:23" x14ac:dyDescent="0.35">
      <c r="B1826" s="24">
        <v>0.11</v>
      </c>
      <c r="G1826" s="11">
        <v>0.43</v>
      </c>
      <c r="I1826" s="80"/>
      <c r="K1826" s="11">
        <v>0.32</v>
      </c>
      <c r="L1826" s="81"/>
      <c r="M1826" s="22">
        <v>1.706929085237038</v>
      </c>
      <c r="N1826" s="22">
        <v>0.63055079210713816</v>
      </c>
      <c r="S1826" s="22">
        <v>0.82456514175172646</v>
      </c>
      <c r="V1826" s="81"/>
      <c r="W1826" s="22">
        <v>0.82514717531305681</v>
      </c>
    </row>
    <row r="1827" spans="2:23" x14ac:dyDescent="0.35">
      <c r="B1827" s="24">
        <v>2.9</v>
      </c>
      <c r="G1827" s="11">
        <v>1.94</v>
      </c>
      <c r="I1827" s="80"/>
      <c r="K1827" s="11">
        <v>0.11</v>
      </c>
      <c r="L1827" s="81"/>
      <c r="M1827" s="22">
        <v>1.2036193487663469</v>
      </c>
      <c r="N1827" s="22">
        <v>0.84073438947618417</v>
      </c>
      <c r="S1827" s="22">
        <v>0.8675239676553349</v>
      </c>
      <c r="V1827" s="81"/>
      <c r="W1827" s="22">
        <v>0.65011595630725683</v>
      </c>
    </row>
    <row r="1828" spans="2:23" x14ac:dyDescent="0.35">
      <c r="B1828" s="24">
        <v>0.75</v>
      </c>
      <c r="G1828" s="11">
        <v>0.11</v>
      </c>
      <c r="I1828" s="80"/>
      <c r="K1828" s="11">
        <v>1.18</v>
      </c>
      <c r="L1828" s="81"/>
      <c r="M1828" s="22">
        <v>0.83154206986746748</v>
      </c>
      <c r="N1828" s="22">
        <v>1.1306376227044899</v>
      </c>
      <c r="S1828" s="22">
        <v>0.79402569205721807</v>
      </c>
      <c r="V1828" s="81"/>
      <c r="W1828" s="22">
        <v>0.96142148153900109</v>
      </c>
    </row>
    <row r="1829" spans="2:23" x14ac:dyDescent="0.35">
      <c r="B1829" s="24">
        <v>0.43</v>
      </c>
      <c r="G1829" s="11">
        <v>1.08</v>
      </c>
      <c r="I1829" s="80"/>
      <c r="K1829" s="11">
        <v>0.65</v>
      </c>
      <c r="M1829" s="81"/>
      <c r="N1829" s="22">
        <v>1.1519562447233502</v>
      </c>
      <c r="S1829" s="22">
        <v>0.78791780211831641</v>
      </c>
      <c r="V1829" s="81"/>
      <c r="W1829" s="22">
        <v>0.75013379573914252</v>
      </c>
    </row>
    <row r="1830" spans="2:23" x14ac:dyDescent="0.35">
      <c r="B1830" s="24">
        <v>0.11</v>
      </c>
      <c r="G1830" s="11">
        <v>1.83</v>
      </c>
      <c r="I1830" s="80"/>
      <c r="K1830" s="11">
        <v>2.58</v>
      </c>
      <c r="M1830" s="81"/>
      <c r="N1830" s="22">
        <v>0.36782129539583058</v>
      </c>
      <c r="S1830" s="22">
        <v>0.99171772974633565</v>
      </c>
      <c r="V1830" s="81"/>
      <c r="W1830" s="22">
        <v>0.93466670949097164</v>
      </c>
    </row>
    <row r="1831" spans="2:23" x14ac:dyDescent="0.35">
      <c r="B1831" s="24">
        <v>0.32</v>
      </c>
      <c r="G1831" s="11">
        <v>0.75</v>
      </c>
      <c r="I1831" s="80"/>
      <c r="K1831" s="11">
        <v>4.41</v>
      </c>
      <c r="M1831" s="81"/>
      <c r="N1831" s="22">
        <v>0.71312291964497765</v>
      </c>
      <c r="S1831" s="22">
        <v>0.93063883035731887</v>
      </c>
      <c r="V1831" s="81"/>
      <c r="W1831" s="22">
        <v>0.96167152613758067</v>
      </c>
    </row>
    <row r="1832" spans="2:23" x14ac:dyDescent="0.35">
      <c r="B1832" s="24">
        <v>0.65</v>
      </c>
      <c r="G1832" s="11">
        <v>0.22</v>
      </c>
      <c r="I1832" s="80"/>
      <c r="K1832" s="11">
        <v>0.11</v>
      </c>
      <c r="M1832" s="81"/>
      <c r="N1832" s="22">
        <v>0.71312291964497765</v>
      </c>
      <c r="S1832" s="22">
        <v>0.88564404114074324</v>
      </c>
      <c r="V1832" s="81"/>
      <c r="W1832" s="22">
        <v>0.70012487602319973</v>
      </c>
    </row>
    <row r="1833" spans="2:23" x14ac:dyDescent="0.35">
      <c r="B1833" s="24">
        <v>0.11</v>
      </c>
      <c r="G1833" s="11">
        <v>0.54</v>
      </c>
      <c r="I1833" s="80"/>
      <c r="K1833" s="11">
        <v>0.11</v>
      </c>
      <c r="M1833" s="81"/>
      <c r="N1833" s="22">
        <v>0.74314914784055575</v>
      </c>
      <c r="S1833" s="22">
        <v>0.8184572518128248</v>
      </c>
      <c r="V1833" s="81"/>
      <c r="W1833" s="22">
        <v>0.8751560950289996</v>
      </c>
    </row>
    <row r="1834" spans="2:23" x14ac:dyDescent="0.35">
      <c r="B1834" s="24">
        <v>0.75</v>
      </c>
      <c r="G1834" s="11">
        <v>0.11</v>
      </c>
      <c r="I1834" s="80"/>
      <c r="K1834" s="11">
        <v>1.29</v>
      </c>
      <c r="M1834" s="81"/>
      <c r="N1834" s="22">
        <v>0.76566881898723915</v>
      </c>
      <c r="S1834" s="22">
        <v>0.95690275709459605</v>
      </c>
      <c r="V1834" s="81"/>
      <c r="W1834" s="22">
        <v>0.84390052020653528</v>
      </c>
    </row>
    <row r="1835" spans="2:23" x14ac:dyDescent="0.35">
      <c r="B1835" s="24">
        <v>0.75</v>
      </c>
      <c r="G1835" s="11">
        <v>1.94</v>
      </c>
      <c r="I1835" s="80"/>
      <c r="K1835" s="11">
        <v>0.22</v>
      </c>
      <c r="M1835" s="81"/>
      <c r="N1835" s="22">
        <v>0.61508728458641548</v>
      </c>
      <c r="S1835" s="22">
        <v>0.85164345381419049</v>
      </c>
      <c r="V1835" s="81"/>
      <c r="W1835" s="22">
        <v>0.72512933588117112</v>
      </c>
    </row>
    <row r="1836" spans="2:23" x14ac:dyDescent="0.35">
      <c r="B1836" s="24">
        <v>0.22</v>
      </c>
      <c r="G1836" s="11">
        <v>0.43</v>
      </c>
      <c r="I1836" s="80"/>
      <c r="K1836" s="11">
        <v>0.86</v>
      </c>
      <c r="M1836" s="81"/>
      <c r="N1836" s="22">
        <v>1.1897892922497786</v>
      </c>
      <c r="S1836" s="22">
        <v>1.1625350517042858</v>
      </c>
      <c r="V1836" s="81"/>
      <c r="W1836" s="22">
        <v>0.91891389978044957</v>
      </c>
    </row>
    <row r="1837" spans="2:23" x14ac:dyDescent="0.35">
      <c r="B1837" s="24">
        <v>0.65</v>
      </c>
      <c r="G1837" s="11">
        <v>0.11</v>
      </c>
      <c r="I1837" s="80"/>
      <c r="K1837" s="11">
        <v>0.22</v>
      </c>
      <c r="M1837" s="81"/>
      <c r="N1837" s="22">
        <v>1.3691960057183572</v>
      </c>
      <c r="S1837" s="22">
        <v>0.65150826014951224</v>
      </c>
      <c r="V1837" s="81"/>
      <c r="W1837" s="22">
        <v>0.67512041616522822</v>
      </c>
    </row>
    <row r="1838" spans="2:23" x14ac:dyDescent="0.35">
      <c r="B1838" s="24">
        <v>0.75</v>
      </c>
      <c r="G1838" s="11">
        <v>0.75</v>
      </c>
      <c r="I1838" s="80"/>
      <c r="K1838" s="11">
        <v>0.32</v>
      </c>
      <c r="M1838" s="81"/>
      <c r="N1838" s="22">
        <v>0.82076694772612491</v>
      </c>
      <c r="S1838" s="22">
        <v>0.75330642579787355</v>
      </c>
      <c r="V1838" s="81"/>
      <c r="W1838" s="22">
        <v>0.64186448455412637</v>
      </c>
    </row>
    <row r="1839" spans="2:23" x14ac:dyDescent="0.35">
      <c r="B1839" s="24">
        <v>0.11</v>
      </c>
      <c r="G1839" s="11">
        <v>0.97</v>
      </c>
      <c r="I1839" s="80"/>
      <c r="K1839" s="11">
        <v>0.75</v>
      </c>
      <c r="M1839" s="81"/>
      <c r="N1839" s="22">
        <v>0.80064937483508758</v>
      </c>
      <c r="S1839" s="22">
        <v>1.0857792348054214</v>
      </c>
      <c r="V1839" s="81"/>
      <c r="W1839" s="22">
        <v>0.810894633194013</v>
      </c>
    </row>
    <row r="1840" spans="2:23" x14ac:dyDescent="0.35">
      <c r="B1840" s="24">
        <v>0.11</v>
      </c>
      <c r="G1840" s="11">
        <v>0.54</v>
      </c>
      <c r="I1840" s="80"/>
      <c r="K1840" s="11">
        <v>0.86</v>
      </c>
      <c r="M1840" s="81"/>
      <c r="N1840" s="22">
        <v>0.63055079210713816</v>
      </c>
      <c r="S1840" s="22">
        <v>0.67593981990511898</v>
      </c>
      <c r="V1840" s="81"/>
      <c r="W1840" s="22">
        <v>0.7971421802721288</v>
      </c>
    </row>
    <row r="1841" spans="2:23" x14ac:dyDescent="0.35">
      <c r="B1841" s="24">
        <v>0.22</v>
      </c>
      <c r="G1841" s="11">
        <v>0.32</v>
      </c>
      <c r="I1841" s="80"/>
      <c r="K1841" s="11">
        <v>0.32</v>
      </c>
      <c r="M1841" s="81"/>
      <c r="N1841" s="22">
        <v>0.70936964112053047</v>
      </c>
      <c r="S1841" s="22">
        <v>1.1405466479242399</v>
      </c>
      <c r="V1841" s="81"/>
      <c r="W1841" s="22">
        <v>0.77513825559711391</v>
      </c>
    </row>
    <row r="1842" spans="2:23" x14ac:dyDescent="0.35">
      <c r="B1842" s="24">
        <v>4.7300000000000004</v>
      </c>
      <c r="G1842" s="11">
        <v>1.29</v>
      </c>
      <c r="I1842" s="80"/>
      <c r="K1842" s="11">
        <v>0.75</v>
      </c>
      <c r="M1842" s="81"/>
      <c r="N1842" s="22">
        <v>0.97585241635628528</v>
      </c>
      <c r="S1842" s="22">
        <v>0.99599325270356687</v>
      </c>
      <c r="V1842" s="81"/>
      <c r="W1842" s="22">
        <v>1.0394353962958718</v>
      </c>
    </row>
    <row r="1843" spans="2:23" x14ac:dyDescent="0.35">
      <c r="B1843" s="24">
        <v>2.69</v>
      </c>
      <c r="G1843" s="11">
        <v>0.65</v>
      </c>
      <c r="I1843" s="80"/>
      <c r="K1843" s="11">
        <v>1.4</v>
      </c>
      <c r="M1843" s="81"/>
      <c r="N1843" s="22">
        <v>1.0408592003997117</v>
      </c>
      <c r="S1843" s="22">
        <v>1.1672177673241104</v>
      </c>
      <c r="V1843" s="81"/>
      <c r="W1843" s="22">
        <v>0.8789067640076953</v>
      </c>
    </row>
    <row r="1844" spans="2:23" x14ac:dyDescent="0.35">
      <c r="B1844" s="24">
        <v>0.22</v>
      </c>
      <c r="G1844" s="11">
        <v>0.11</v>
      </c>
      <c r="I1844" s="80"/>
      <c r="K1844" s="11">
        <v>0.43</v>
      </c>
      <c r="M1844" s="81"/>
      <c r="N1844" s="22">
        <v>1.0359048727474414</v>
      </c>
      <c r="S1844" s="22">
        <v>1.1604990883913187</v>
      </c>
      <c r="V1844" s="81"/>
      <c r="W1844" s="22">
        <v>0.83764940524204246</v>
      </c>
    </row>
    <row r="1845" spans="2:23" x14ac:dyDescent="0.35">
      <c r="B1845" s="24">
        <v>0.11</v>
      </c>
      <c r="G1845" s="11">
        <v>0.86</v>
      </c>
      <c r="I1845" s="80"/>
      <c r="K1845" s="11">
        <v>0.43</v>
      </c>
      <c r="M1845" s="81"/>
      <c r="N1845" s="22">
        <v>0.7806819330850282</v>
      </c>
      <c r="S1845" s="22">
        <v>1.0637908310253754</v>
      </c>
      <c r="V1845" s="81"/>
      <c r="W1845" s="22">
        <v>0.79389160049059249</v>
      </c>
    </row>
    <row r="1846" spans="2:23" x14ac:dyDescent="0.35">
      <c r="B1846" s="24">
        <v>0.75</v>
      </c>
      <c r="G1846" s="11">
        <v>0.22</v>
      </c>
      <c r="I1846" s="80"/>
      <c r="K1846" s="11">
        <v>0.65</v>
      </c>
      <c r="M1846" s="81"/>
      <c r="N1846" s="22">
        <v>0.75065570488945021</v>
      </c>
      <c r="S1846" s="22">
        <v>1.5066128515957471</v>
      </c>
      <c r="V1846" s="81"/>
      <c r="W1846" s="22">
        <v>0.94191800284978333</v>
      </c>
    </row>
    <row r="1847" spans="2:23" x14ac:dyDescent="0.35">
      <c r="B1847" s="24">
        <v>0.22</v>
      </c>
      <c r="G1847" s="11">
        <v>0.11</v>
      </c>
      <c r="I1847" s="80"/>
      <c r="K1847" s="11">
        <v>0.43</v>
      </c>
      <c r="M1847" s="81"/>
      <c r="N1847" s="22">
        <v>0.73564259079166117</v>
      </c>
      <c r="S1847" s="22">
        <v>0.89582385770557937</v>
      </c>
      <c r="V1847" s="81"/>
      <c r="W1847" s="22">
        <v>0.85640275013552103</v>
      </c>
    </row>
    <row r="1848" spans="2:23" x14ac:dyDescent="0.35">
      <c r="B1848" s="24">
        <v>0.22</v>
      </c>
      <c r="G1848" s="11">
        <v>0.11</v>
      </c>
      <c r="I1848" s="80"/>
      <c r="K1848" s="11">
        <v>0.54</v>
      </c>
      <c r="M1848" s="81"/>
      <c r="N1848" s="22">
        <v>0.82572127537839524</v>
      </c>
      <c r="S1848" s="22">
        <v>0.95690275709459605</v>
      </c>
      <c r="V1848" s="81"/>
      <c r="W1848" s="22">
        <v>0.9501694746029139</v>
      </c>
    </row>
    <row r="1849" spans="2:23" x14ac:dyDescent="0.35">
      <c r="B1849" s="24">
        <v>0.11</v>
      </c>
      <c r="G1849" s="11">
        <v>0.32</v>
      </c>
      <c r="I1849" s="80"/>
      <c r="K1849" s="11">
        <v>1.4</v>
      </c>
      <c r="M1849" s="81"/>
      <c r="N1849" s="22">
        <v>0.55758705759188365</v>
      </c>
      <c r="S1849" s="22">
        <v>1.4318929980098498</v>
      </c>
      <c r="V1849" s="81"/>
      <c r="W1849" s="22">
        <v>1.0616893655694664</v>
      </c>
    </row>
    <row r="1850" spans="2:23" x14ac:dyDescent="0.35">
      <c r="B1850" s="24">
        <v>0.43</v>
      </c>
      <c r="G1850" s="11">
        <v>0.11</v>
      </c>
      <c r="I1850" s="80"/>
      <c r="K1850" s="11">
        <v>0.22</v>
      </c>
      <c r="M1850" s="81"/>
      <c r="N1850" s="22">
        <v>0.64060957855265677</v>
      </c>
      <c r="S1850" s="22">
        <v>0.95690275709459605</v>
      </c>
      <c r="V1850" s="81"/>
      <c r="W1850" s="22">
        <v>0.80014271545508531</v>
      </c>
    </row>
    <row r="1851" spans="2:23" x14ac:dyDescent="0.35">
      <c r="B1851" s="24">
        <v>0.11</v>
      </c>
      <c r="G1851" s="11">
        <v>0.54</v>
      </c>
      <c r="I1851" s="80"/>
      <c r="K1851" s="11">
        <v>0.65</v>
      </c>
      <c r="M1851" s="81"/>
      <c r="N1851" s="22">
        <v>0.92330651701402378</v>
      </c>
      <c r="S1851" s="22">
        <v>1.579907530862567</v>
      </c>
      <c r="V1851" s="81"/>
      <c r="W1851" s="22">
        <v>0.86690462327586904</v>
      </c>
    </row>
    <row r="1852" spans="2:23" x14ac:dyDescent="0.35">
      <c r="B1852" s="24">
        <v>0.54</v>
      </c>
      <c r="G1852" s="11">
        <v>2.15</v>
      </c>
      <c r="I1852" s="80"/>
      <c r="K1852" s="11">
        <v>0.32</v>
      </c>
      <c r="M1852" s="81"/>
      <c r="N1852" s="22">
        <v>0.75816226193834468</v>
      </c>
      <c r="S1852" s="22">
        <v>0.80725945359150497</v>
      </c>
      <c r="V1852" s="81"/>
      <c r="W1852" s="22">
        <v>0.89190908313384054</v>
      </c>
    </row>
    <row r="1853" spans="2:23" x14ac:dyDescent="0.35">
      <c r="B1853" s="24">
        <v>0.32</v>
      </c>
      <c r="G1853" s="11">
        <v>0.65</v>
      </c>
      <c r="I1853" s="80"/>
      <c r="K1853" s="11">
        <v>2.9</v>
      </c>
      <c r="M1853" s="81"/>
      <c r="N1853" s="22">
        <v>0.71807724729724798</v>
      </c>
      <c r="S1853" s="22">
        <v>1.4013535483153414</v>
      </c>
      <c r="V1853" s="81"/>
      <c r="W1853" s="22">
        <v>1.2649756242147741</v>
      </c>
    </row>
    <row r="1854" spans="2:23" x14ac:dyDescent="0.35">
      <c r="B1854" s="24">
        <v>0.11</v>
      </c>
      <c r="G1854" s="11">
        <v>0.22</v>
      </c>
      <c r="I1854" s="80"/>
      <c r="K1854" s="11">
        <v>0.11</v>
      </c>
      <c r="M1854" s="81"/>
      <c r="N1854" s="22">
        <v>0.96083930225849623</v>
      </c>
      <c r="S1854" s="22">
        <v>1.4862532184660748</v>
      </c>
      <c r="V1854" s="81"/>
      <c r="W1854" s="22">
        <v>1.0001783943188567</v>
      </c>
    </row>
    <row r="1855" spans="2:23" x14ac:dyDescent="0.35">
      <c r="B1855" s="24">
        <v>0.11</v>
      </c>
      <c r="G1855" s="11">
        <v>0.11</v>
      </c>
      <c r="I1855" s="80"/>
      <c r="K1855" s="11">
        <v>0.22</v>
      </c>
      <c r="M1855" s="81"/>
      <c r="N1855" s="22">
        <v>0.61553767800934911</v>
      </c>
      <c r="S1855" s="22">
        <v>0.6718678932791845</v>
      </c>
      <c r="V1855" s="81"/>
      <c r="W1855" s="22">
        <v>0.72512933588117112</v>
      </c>
    </row>
    <row r="1856" spans="2:23" x14ac:dyDescent="0.35">
      <c r="B1856" s="24">
        <v>0.32</v>
      </c>
      <c r="G1856" s="11">
        <v>0.11</v>
      </c>
      <c r="I1856" s="80"/>
      <c r="K1856" s="11">
        <v>0.11</v>
      </c>
      <c r="M1856" s="81"/>
      <c r="N1856" s="22">
        <v>1.2490910929360453</v>
      </c>
      <c r="S1856" s="22">
        <v>0.81438532518689033</v>
      </c>
      <c r="V1856" s="81"/>
      <c r="W1856" s="22">
        <v>0.97517393446088529</v>
      </c>
    </row>
    <row r="1857" spans="2:23" x14ac:dyDescent="0.35">
      <c r="B1857" s="24">
        <v>0.11</v>
      </c>
      <c r="G1857" s="11">
        <v>1.29</v>
      </c>
      <c r="I1857" s="80"/>
      <c r="K1857" s="11">
        <v>0.86</v>
      </c>
      <c r="M1857" s="81"/>
      <c r="N1857" s="22">
        <v>0.72558380434614256</v>
      </c>
      <c r="S1857" s="22">
        <v>1.0468923355277475</v>
      </c>
      <c r="V1857" s="81"/>
      <c r="W1857" s="22">
        <v>0.74063210099311338</v>
      </c>
    </row>
    <row r="1858" spans="2:23" x14ac:dyDescent="0.35">
      <c r="B1858" s="24">
        <v>1.08</v>
      </c>
      <c r="G1858" s="11">
        <v>0.11</v>
      </c>
      <c r="I1858" s="80"/>
      <c r="K1858" s="11">
        <v>2.2599999999999998</v>
      </c>
      <c r="M1858" s="81"/>
      <c r="N1858" s="22">
        <v>0.70561636259608318</v>
      </c>
      <c r="S1858" s="22">
        <v>0.65150826014951224</v>
      </c>
      <c r="V1858" s="81"/>
      <c r="W1858" s="22">
        <v>0.85015163517102821</v>
      </c>
    </row>
    <row r="1859" spans="2:23" x14ac:dyDescent="0.35">
      <c r="B1859" s="24">
        <v>0.22</v>
      </c>
      <c r="G1859" s="11">
        <v>0.43</v>
      </c>
      <c r="I1859" s="80"/>
      <c r="K1859" s="11">
        <v>0.75</v>
      </c>
      <c r="M1859" s="81"/>
      <c r="N1859" s="22">
        <v>1.2498417486409346</v>
      </c>
      <c r="S1859" s="22">
        <v>1.3488256948407871</v>
      </c>
      <c r="V1859" s="81"/>
      <c r="W1859" s="22">
        <v>0.76788696223830222</v>
      </c>
    </row>
    <row r="1860" spans="2:23" x14ac:dyDescent="0.35">
      <c r="B1860" s="24">
        <v>0.43</v>
      </c>
      <c r="G1860" s="11">
        <v>0.75</v>
      </c>
      <c r="I1860" s="80"/>
      <c r="K1860" s="11">
        <v>0.43</v>
      </c>
      <c r="M1860" s="81"/>
      <c r="N1860" s="22">
        <v>0.5940689248495109</v>
      </c>
      <c r="S1860" s="22">
        <v>1.7246645224145367</v>
      </c>
      <c r="V1860" s="81"/>
      <c r="W1860" s="22">
        <v>0.65011595630725683</v>
      </c>
    </row>
    <row r="1861" spans="2:23" x14ac:dyDescent="0.35">
      <c r="B1861" s="24">
        <v>0.22</v>
      </c>
      <c r="G1861" s="11">
        <v>1.61</v>
      </c>
      <c r="I1861" s="80"/>
      <c r="K1861" s="11">
        <v>0.22</v>
      </c>
      <c r="M1861" s="81"/>
      <c r="N1861" s="22">
        <v>0.73564259079166117</v>
      </c>
      <c r="S1861" s="22">
        <v>1.0886295834435755</v>
      </c>
      <c r="V1861" s="81"/>
      <c r="W1861" s="22">
        <v>0.75013379573914252</v>
      </c>
    </row>
    <row r="1862" spans="2:23" x14ac:dyDescent="0.35">
      <c r="B1862" s="24">
        <v>0.65</v>
      </c>
      <c r="G1862" s="11">
        <v>0.86</v>
      </c>
      <c r="I1862" s="80"/>
      <c r="K1862" s="11">
        <v>1.29</v>
      </c>
      <c r="M1862" s="81"/>
      <c r="N1862" s="22">
        <v>1.0021253660274161</v>
      </c>
      <c r="S1862" s="22">
        <v>0.90091376598799744</v>
      </c>
      <c r="V1862" s="81"/>
      <c r="W1862" s="22">
        <v>0.82089641713720163</v>
      </c>
    </row>
    <row r="1863" spans="2:23" x14ac:dyDescent="0.35">
      <c r="B1863" s="24">
        <v>0.54</v>
      </c>
      <c r="G1863" s="11">
        <v>0.11</v>
      </c>
      <c r="I1863" s="80"/>
      <c r="K1863" s="11">
        <v>0.97</v>
      </c>
      <c r="M1863" s="81"/>
      <c r="N1863" s="22">
        <v>1.2836212553609598</v>
      </c>
      <c r="S1863" s="22">
        <v>0.63114862701983998</v>
      </c>
      <c r="V1863" s="81"/>
      <c r="W1863" s="22">
        <v>1.3807462733571816</v>
      </c>
    </row>
    <row r="1864" spans="2:23" x14ac:dyDescent="0.35">
      <c r="B1864" s="24">
        <v>0.86</v>
      </c>
      <c r="G1864" s="11">
        <v>0.86</v>
      </c>
      <c r="I1864" s="80"/>
      <c r="K1864" s="11">
        <v>1.08</v>
      </c>
      <c r="M1864" s="81"/>
      <c r="N1864" s="22">
        <v>1.0359048727474414</v>
      </c>
      <c r="S1864" s="22">
        <v>0.88055413285832518</v>
      </c>
      <c r="V1864" s="81"/>
      <c r="W1864" s="22">
        <v>0.900160554886971</v>
      </c>
    </row>
    <row r="1865" spans="2:23" x14ac:dyDescent="0.35">
      <c r="B1865" s="24">
        <v>0.43</v>
      </c>
      <c r="G1865" s="11">
        <v>1.4</v>
      </c>
      <c r="I1865" s="80"/>
      <c r="K1865" s="11">
        <v>0.11</v>
      </c>
      <c r="M1865" s="81"/>
      <c r="N1865" s="22">
        <v>1.1860360137253314</v>
      </c>
      <c r="S1865" s="22">
        <v>0.98031633519371919</v>
      </c>
      <c r="V1865" s="81"/>
      <c r="W1865" s="22">
        <v>1.0501873140347995</v>
      </c>
    </row>
    <row r="1866" spans="2:23" x14ac:dyDescent="0.35">
      <c r="B1866" s="24">
        <v>2.04</v>
      </c>
      <c r="G1866" s="11">
        <v>0.11</v>
      </c>
      <c r="I1866" s="80"/>
      <c r="K1866" s="11">
        <v>1.29</v>
      </c>
      <c r="M1866" s="81"/>
      <c r="N1866" s="22">
        <v>0.75966357334812362</v>
      </c>
      <c r="S1866" s="22">
        <v>0.93654312396492378</v>
      </c>
      <c r="V1866" s="81"/>
      <c r="W1866" s="22">
        <v>0.96067134774326191</v>
      </c>
    </row>
    <row r="1867" spans="2:23" x14ac:dyDescent="0.35">
      <c r="B1867" s="24">
        <v>0.86</v>
      </c>
      <c r="G1867" s="11">
        <v>1.29</v>
      </c>
      <c r="I1867" s="80"/>
      <c r="K1867" s="11">
        <v>0.65</v>
      </c>
      <c r="M1867" s="81"/>
      <c r="N1867" s="22">
        <v>0.89328028881844568</v>
      </c>
      <c r="S1867" s="22">
        <v>0.95853152774496986</v>
      </c>
      <c r="V1867" s="81"/>
      <c r="W1867" s="22">
        <v>0.84190016341789764</v>
      </c>
    </row>
    <row r="1868" spans="2:23" x14ac:dyDescent="0.35">
      <c r="B1868" s="24">
        <v>0.43</v>
      </c>
      <c r="G1868" s="11">
        <v>0.75</v>
      </c>
      <c r="I1868" s="80"/>
      <c r="K1868" s="11">
        <v>0.32</v>
      </c>
      <c r="M1868" s="81"/>
      <c r="N1868" s="22">
        <v>0.75065570488945021</v>
      </c>
      <c r="S1868" s="22">
        <v>0.78527104981145901</v>
      </c>
      <c r="V1868" s="81"/>
      <c r="W1868" s="22">
        <v>0.86690462327586904</v>
      </c>
    </row>
    <row r="1869" spans="2:23" x14ac:dyDescent="0.35">
      <c r="B1869" s="24">
        <v>0.32</v>
      </c>
      <c r="G1869" s="11">
        <v>1.51</v>
      </c>
      <c r="I1869" s="80"/>
      <c r="K1869" s="11">
        <v>0.75</v>
      </c>
      <c r="M1869" s="81"/>
      <c r="N1869" s="22">
        <v>0.73564259079166117</v>
      </c>
      <c r="S1869" s="22">
        <v>0.84064925192416751</v>
      </c>
      <c r="V1869" s="81"/>
      <c r="W1869" s="22">
        <v>0.83939971743210051</v>
      </c>
    </row>
    <row r="1870" spans="2:23" x14ac:dyDescent="0.35">
      <c r="B1870" s="24">
        <v>0.43</v>
      </c>
      <c r="G1870" s="11">
        <v>0.11</v>
      </c>
      <c r="I1870" s="80"/>
      <c r="K1870" s="11">
        <v>1.4</v>
      </c>
      <c r="M1870" s="81"/>
      <c r="N1870" s="22">
        <v>0.8425359631679189</v>
      </c>
      <c r="S1870" s="22">
        <v>0.59042936076049546</v>
      </c>
      <c r="V1870" s="81"/>
      <c r="W1870" s="22">
        <v>1.0366849057114951</v>
      </c>
    </row>
    <row r="1871" spans="2:23" x14ac:dyDescent="0.35">
      <c r="B1871" s="24">
        <v>0.11</v>
      </c>
      <c r="G1871" s="11">
        <v>0.11</v>
      </c>
      <c r="I1871" s="80"/>
      <c r="K1871" s="11">
        <v>1.18</v>
      </c>
      <c r="M1871" s="81"/>
      <c r="N1871" s="22">
        <v>1.2460884701164874</v>
      </c>
      <c r="S1871" s="22">
        <v>0.89582385770557937</v>
      </c>
      <c r="V1871" s="81"/>
      <c r="W1871" s="22">
        <v>0.88890854795088381</v>
      </c>
    </row>
    <row r="1872" spans="2:23" x14ac:dyDescent="0.35">
      <c r="B1872" s="24">
        <v>0.22</v>
      </c>
      <c r="G1872" s="11">
        <v>1.61</v>
      </c>
      <c r="I1872" s="80"/>
      <c r="K1872" s="11">
        <v>1.51</v>
      </c>
      <c r="M1872" s="81"/>
      <c r="N1872" s="22">
        <v>0.62304423505824369</v>
      </c>
      <c r="S1872" s="22">
        <v>1.0587009227429574</v>
      </c>
      <c r="V1872" s="81"/>
      <c r="W1872" s="22">
        <v>1.0519376262248574</v>
      </c>
    </row>
    <row r="1873" spans="2:23" x14ac:dyDescent="0.35">
      <c r="B1873" s="24">
        <v>0.43</v>
      </c>
      <c r="G1873" s="11">
        <v>0.22</v>
      </c>
      <c r="I1873" s="80"/>
      <c r="K1873" s="11">
        <v>1.51</v>
      </c>
      <c r="M1873" s="81"/>
      <c r="N1873" s="22">
        <v>0.55548522161819314</v>
      </c>
      <c r="S1873" s="22">
        <v>1.2928367037341884</v>
      </c>
      <c r="V1873" s="81"/>
      <c r="W1873" s="22">
        <v>1.080442710462945</v>
      </c>
    </row>
    <row r="1874" spans="2:23" x14ac:dyDescent="0.35">
      <c r="B1874" s="24">
        <v>0.11</v>
      </c>
      <c r="G1874" s="11">
        <v>1.08</v>
      </c>
      <c r="I1874" s="80"/>
      <c r="K1874" s="11">
        <v>0.43</v>
      </c>
      <c r="M1874" s="81"/>
      <c r="N1874" s="22">
        <v>0.76566881898723915</v>
      </c>
      <c r="S1874" s="22">
        <v>1.433318172328927</v>
      </c>
      <c r="V1874" s="81"/>
      <c r="W1874" s="22">
        <v>1.2314696480050924</v>
      </c>
    </row>
    <row r="1875" spans="2:23" x14ac:dyDescent="0.35">
      <c r="B1875" s="24">
        <v>0.11</v>
      </c>
      <c r="G1875" s="11">
        <v>1.72</v>
      </c>
      <c r="I1875" s="80"/>
      <c r="K1875" s="11">
        <v>0.43</v>
      </c>
      <c r="M1875" s="81"/>
      <c r="N1875" s="22">
        <v>0.81326039067723033</v>
      </c>
      <c r="S1875" s="22">
        <v>0.90722525225819584</v>
      </c>
      <c r="V1875" s="81"/>
      <c r="W1875" s="22">
        <v>1.1689584983601637</v>
      </c>
    </row>
    <row r="1876" spans="2:23" x14ac:dyDescent="0.35">
      <c r="B1876" s="24">
        <v>0.11</v>
      </c>
      <c r="G1876" s="11">
        <v>0.22</v>
      </c>
      <c r="I1876" s="80"/>
      <c r="K1876" s="11">
        <v>1.61</v>
      </c>
      <c r="M1876" s="81"/>
      <c r="N1876" s="22">
        <v>0.6054788915638305</v>
      </c>
      <c r="S1876" s="22">
        <v>0.6718678932791845</v>
      </c>
      <c r="V1876" s="81"/>
      <c r="W1876" s="22">
        <v>0.99342719015720438</v>
      </c>
    </row>
    <row r="1877" spans="2:23" x14ac:dyDescent="0.35">
      <c r="B1877" s="24">
        <v>0.11</v>
      </c>
      <c r="G1877" s="11">
        <v>1.08</v>
      </c>
      <c r="I1877" s="80"/>
      <c r="K1877" s="11">
        <v>1.18</v>
      </c>
      <c r="M1877" s="81"/>
      <c r="N1877" s="22">
        <v>1.0434114297963357</v>
      </c>
      <c r="S1877" s="22">
        <v>1.5208645947865176</v>
      </c>
      <c r="V1877" s="81"/>
      <c r="W1877" s="22">
        <v>0.94566867182847902</v>
      </c>
    </row>
    <row r="1878" spans="2:23" x14ac:dyDescent="0.35">
      <c r="B1878" s="24">
        <v>0.43</v>
      </c>
      <c r="G1878" s="11">
        <v>0.43</v>
      </c>
      <c r="I1878" s="80"/>
      <c r="K1878" s="11">
        <v>2.04</v>
      </c>
      <c r="M1878" s="81"/>
      <c r="N1878" s="22">
        <v>0.69060324849829413</v>
      </c>
      <c r="S1878" s="22">
        <v>1.2012183546506632</v>
      </c>
      <c r="V1878" s="81"/>
      <c r="W1878" s="22">
        <v>1.3699943556182539</v>
      </c>
    </row>
    <row r="1879" spans="2:23" x14ac:dyDescent="0.35">
      <c r="B1879" s="24">
        <v>0.65</v>
      </c>
      <c r="G1879" s="11">
        <v>1.94</v>
      </c>
      <c r="I1879" s="80"/>
      <c r="K1879" s="11">
        <v>0.22</v>
      </c>
      <c r="M1879" s="81"/>
      <c r="N1879" s="22">
        <v>0.75065570488945021</v>
      </c>
      <c r="S1879" s="22">
        <v>1.0959590513702575</v>
      </c>
      <c r="V1879" s="81"/>
      <c r="W1879" s="22">
        <v>1.0626895439637851</v>
      </c>
    </row>
    <row r="1880" spans="2:23" x14ac:dyDescent="0.35">
      <c r="B1880" s="24">
        <v>0.11</v>
      </c>
      <c r="G1880" s="11">
        <v>1.18</v>
      </c>
      <c r="I1880" s="80"/>
      <c r="K1880" s="11">
        <v>0.43</v>
      </c>
      <c r="M1880" s="81"/>
      <c r="N1880" s="22">
        <v>0.81971602973927959</v>
      </c>
      <c r="S1880" s="22">
        <v>0.9623998580396077</v>
      </c>
      <c r="V1880" s="81"/>
      <c r="W1880" s="22">
        <v>1.331487487436978</v>
      </c>
    </row>
    <row r="1881" spans="2:23" x14ac:dyDescent="0.35">
      <c r="B1881" s="24">
        <v>0.11</v>
      </c>
      <c r="G1881" s="11">
        <v>3.44</v>
      </c>
      <c r="I1881" s="80"/>
      <c r="K1881" s="11">
        <v>0.86</v>
      </c>
      <c r="M1881" s="81"/>
      <c r="N1881" s="22">
        <v>0.48537397878151844</v>
      </c>
      <c r="S1881" s="22">
        <v>0.99314290406541272</v>
      </c>
      <c r="V1881" s="81"/>
      <c r="W1881" s="22">
        <v>1.0221823189938717</v>
      </c>
    </row>
    <row r="1882" spans="2:23" x14ac:dyDescent="0.35">
      <c r="B1882" s="24">
        <v>0.54</v>
      </c>
      <c r="G1882" s="11">
        <v>0.32</v>
      </c>
      <c r="I1882" s="80"/>
      <c r="K1882" s="11">
        <v>1.61</v>
      </c>
      <c r="M1882" s="81"/>
      <c r="N1882" s="22">
        <v>0.65787465976511417</v>
      </c>
      <c r="S1882" s="22">
        <v>1.0927015100695101</v>
      </c>
      <c r="V1882" s="81"/>
      <c r="W1882" s="22">
        <v>0.96192157073616036</v>
      </c>
    </row>
    <row r="1883" spans="2:23" x14ac:dyDescent="0.35">
      <c r="B1883" s="24">
        <v>0.65</v>
      </c>
      <c r="G1883" s="11">
        <v>1.29</v>
      </c>
      <c r="I1883" s="80"/>
      <c r="K1883" s="11">
        <v>1.51</v>
      </c>
      <c r="M1883" s="81"/>
      <c r="N1883" s="22">
        <v>0.85574750357397322</v>
      </c>
      <c r="S1883" s="22">
        <v>0.88727281179111694</v>
      </c>
      <c r="V1883" s="81"/>
      <c r="W1883" s="22">
        <v>1.3092335181633834</v>
      </c>
    </row>
    <row r="1884" spans="2:23" x14ac:dyDescent="0.35">
      <c r="B1884" s="24">
        <v>0.54</v>
      </c>
      <c r="G1884" s="11">
        <v>0.22</v>
      </c>
      <c r="I1884" s="80"/>
      <c r="K1884" s="11">
        <v>0.32</v>
      </c>
      <c r="M1884" s="81"/>
      <c r="N1884" s="22">
        <v>0.72438275521831941</v>
      </c>
      <c r="S1884" s="22">
        <v>1.1197798221319741</v>
      </c>
      <c r="V1884" s="81"/>
      <c r="W1884" s="22">
        <v>0.90841202664010157</v>
      </c>
    </row>
    <row r="1885" spans="2:23" x14ac:dyDescent="0.35">
      <c r="B1885" s="24">
        <v>0.43</v>
      </c>
      <c r="G1885" s="11">
        <v>0.86</v>
      </c>
      <c r="I1885" s="80"/>
      <c r="K1885" s="11">
        <v>0.11</v>
      </c>
      <c r="M1885" s="81"/>
      <c r="N1885" s="22">
        <v>0.66508095453205285</v>
      </c>
      <c r="S1885" s="22">
        <v>0.71503031551408958</v>
      </c>
      <c r="V1885" s="81"/>
      <c r="W1885" s="22">
        <v>1.2252185330405994</v>
      </c>
    </row>
    <row r="1886" spans="2:23" x14ac:dyDescent="0.35">
      <c r="B1886" s="24">
        <v>0.11</v>
      </c>
      <c r="G1886" s="11">
        <v>0.54</v>
      </c>
      <c r="I1886" s="80"/>
      <c r="K1886" s="11">
        <v>0.97</v>
      </c>
      <c r="M1886" s="81"/>
      <c r="N1886" s="22">
        <v>0.82076694772612491</v>
      </c>
      <c r="S1886" s="22">
        <v>0.83474495831656259</v>
      </c>
      <c r="V1886" s="81"/>
      <c r="W1886" s="22">
        <v>0.91691354299181194</v>
      </c>
    </row>
    <row r="1887" spans="2:23" x14ac:dyDescent="0.35">
      <c r="B1887" s="24">
        <v>0.11</v>
      </c>
      <c r="G1887" s="11">
        <v>0.97</v>
      </c>
      <c r="I1887" s="80"/>
      <c r="K1887" s="11">
        <v>0.54</v>
      </c>
      <c r="M1887" s="81"/>
      <c r="N1887" s="22">
        <v>0.84568871712845461</v>
      </c>
      <c r="S1887" s="22">
        <v>1.2305362263573911</v>
      </c>
      <c r="V1887" s="81"/>
      <c r="W1887" s="22">
        <v>1.2702265607849479</v>
      </c>
    </row>
    <row r="1888" spans="2:23" x14ac:dyDescent="0.35">
      <c r="B1888" s="24">
        <v>0.11</v>
      </c>
      <c r="G1888" s="11">
        <v>0.43</v>
      </c>
      <c r="I1888" s="80"/>
      <c r="K1888" s="11">
        <v>1.72</v>
      </c>
      <c r="M1888" s="81"/>
      <c r="N1888" s="22">
        <v>0.73564259079166117</v>
      </c>
      <c r="S1888" s="22">
        <v>0.70240734297369289</v>
      </c>
      <c r="V1888" s="81"/>
      <c r="W1888" s="22">
        <v>1.0376850841058138</v>
      </c>
    </row>
    <row r="1889" spans="2:23" x14ac:dyDescent="0.35">
      <c r="B1889" s="24">
        <v>0.11</v>
      </c>
      <c r="G1889" s="11">
        <v>3.76</v>
      </c>
      <c r="I1889" s="80"/>
      <c r="K1889" s="11">
        <v>0.11</v>
      </c>
      <c r="M1889" s="81"/>
      <c r="N1889" s="22">
        <v>0.88877635458910909</v>
      </c>
      <c r="S1889" s="22">
        <v>1.5292120443696833</v>
      </c>
      <c r="V1889" s="81"/>
      <c r="W1889" s="22">
        <v>0.82514717531305681</v>
      </c>
    </row>
    <row r="1890" spans="2:23" x14ac:dyDescent="0.35">
      <c r="B1890" s="24">
        <v>0.65</v>
      </c>
      <c r="G1890" s="11">
        <v>0.32</v>
      </c>
      <c r="I1890" s="80"/>
      <c r="K1890" s="11">
        <v>0.43</v>
      </c>
      <c r="M1890" s="81"/>
      <c r="N1890" s="22">
        <v>1.2648548627387235</v>
      </c>
      <c r="S1890" s="22">
        <v>1.343735786558369</v>
      </c>
      <c r="V1890" s="81"/>
      <c r="W1890" s="22">
        <v>0.94391835963842097</v>
      </c>
    </row>
    <row r="1891" spans="2:23" x14ac:dyDescent="0.35">
      <c r="B1891" s="24">
        <v>0.11</v>
      </c>
      <c r="G1891" s="11">
        <v>3.87</v>
      </c>
      <c r="I1891" s="80"/>
      <c r="K1891" s="11">
        <v>1.29</v>
      </c>
      <c r="M1891" s="81"/>
      <c r="N1891" s="22">
        <v>0.99086553045407422</v>
      </c>
      <c r="S1891" s="22">
        <v>1.2950762633784523</v>
      </c>
      <c r="V1891" s="81"/>
      <c r="W1891" s="22">
        <v>1.1377029235376994</v>
      </c>
    </row>
    <row r="1892" spans="2:23" x14ac:dyDescent="0.35">
      <c r="B1892" s="24">
        <v>0.54</v>
      </c>
      <c r="G1892" s="11">
        <v>2.37</v>
      </c>
      <c r="I1892" s="80"/>
      <c r="K1892" s="11">
        <v>1.08</v>
      </c>
      <c r="M1892" s="81"/>
      <c r="N1892" s="22">
        <v>1.0723867400050686</v>
      </c>
      <c r="S1892" s="22">
        <v>1.6010815493174264</v>
      </c>
      <c r="V1892" s="81"/>
      <c r="W1892" s="22">
        <v>0.91516323080175388</v>
      </c>
    </row>
    <row r="1893" spans="2:23" x14ac:dyDescent="0.35">
      <c r="B1893" s="24">
        <v>0.11</v>
      </c>
      <c r="G1893" s="11">
        <v>0.97</v>
      </c>
      <c r="I1893" s="80"/>
      <c r="K1893" s="11">
        <v>1.08</v>
      </c>
      <c r="M1893" s="81"/>
      <c r="N1893" s="22">
        <v>0.66553134795498647</v>
      </c>
      <c r="S1893" s="22">
        <v>0.98622062880132411</v>
      </c>
      <c r="V1893" s="81"/>
      <c r="W1893" s="22">
        <v>0.95517036657450816</v>
      </c>
    </row>
    <row r="1894" spans="2:23" x14ac:dyDescent="0.35">
      <c r="B1894" s="24">
        <v>0.43</v>
      </c>
      <c r="G1894" s="11">
        <v>1.4</v>
      </c>
      <c r="I1894" s="80"/>
      <c r="K1894" s="11">
        <v>1.29</v>
      </c>
      <c r="M1894" s="81"/>
      <c r="N1894" s="22">
        <v>1.2010491278231203</v>
      </c>
      <c r="S1894" s="22">
        <v>1.2356261346398092</v>
      </c>
      <c r="V1894" s="81"/>
      <c r="W1894" s="22">
        <v>0.87090533685314442</v>
      </c>
    </row>
    <row r="1895" spans="2:23" x14ac:dyDescent="0.35">
      <c r="B1895" s="24">
        <v>0.75</v>
      </c>
      <c r="G1895" s="11">
        <v>1.08</v>
      </c>
      <c r="I1895" s="80"/>
      <c r="K1895" s="11">
        <v>0.54</v>
      </c>
      <c r="M1895" s="81"/>
      <c r="N1895" s="22">
        <v>1.227322077494251</v>
      </c>
      <c r="S1895" s="22">
        <v>1.1116359688801052</v>
      </c>
      <c r="V1895" s="81"/>
      <c r="W1895" s="22">
        <v>0.75513468771073677</v>
      </c>
    </row>
    <row r="1896" spans="2:23" x14ac:dyDescent="0.35">
      <c r="B1896" s="24">
        <v>0.11</v>
      </c>
      <c r="G1896" s="11">
        <v>0.54</v>
      </c>
      <c r="I1896" s="80"/>
      <c r="K1896" s="11">
        <v>0.11</v>
      </c>
      <c r="M1896" s="81"/>
      <c r="N1896" s="22">
        <v>0.79569504718281725</v>
      </c>
      <c r="S1896" s="22">
        <v>0.96097468372053063</v>
      </c>
      <c r="V1896" s="81"/>
      <c r="W1896" s="22">
        <v>1.1502051534666853</v>
      </c>
    </row>
    <row r="1897" spans="2:23" x14ac:dyDescent="0.35">
      <c r="B1897" s="24">
        <v>0.54</v>
      </c>
      <c r="G1897" s="11">
        <v>0.65</v>
      </c>
      <c r="I1897" s="80"/>
      <c r="K1897" s="11">
        <v>1.29</v>
      </c>
      <c r="M1897" s="81"/>
      <c r="N1897" s="22">
        <v>0.70936964112053047</v>
      </c>
      <c r="S1897" s="22">
        <v>0.63460976465188434</v>
      </c>
      <c r="V1897" s="81"/>
      <c r="W1897" s="22">
        <v>0.94591871642705871</v>
      </c>
    </row>
    <row r="1898" spans="2:23" x14ac:dyDescent="0.35">
      <c r="B1898" s="24">
        <v>0.43</v>
      </c>
      <c r="G1898" s="11">
        <v>2.2599999999999998</v>
      </c>
      <c r="I1898" s="80"/>
      <c r="K1898" s="11">
        <v>0.65</v>
      </c>
      <c r="M1898" s="81"/>
      <c r="N1898" s="22">
        <v>0.864304978609713</v>
      </c>
      <c r="S1898" s="22">
        <v>0.77264807727106222</v>
      </c>
      <c r="V1898" s="81"/>
      <c r="W1898" s="22">
        <v>0.72512933588117112</v>
      </c>
    </row>
    <row r="1899" spans="2:23" x14ac:dyDescent="0.35">
      <c r="B1899" s="24">
        <v>0.75</v>
      </c>
      <c r="G1899" s="11">
        <v>1.61</v>
      </c>
      <c r="I1899" s="80"/>
      <c r="K1899" s="11">
        <v>0.11</v>
      </c>
      <c r="M1899" s="81"/>
      <c r="N1899" s="22">
        <v>0.90078684586734026</v>
      </c>
      <c r="S1899" s="22">
        <v>0.89032675676056772</v>
      </c>
      <c r="V1899" s="81"/>
      <c r="W1899" s="22">
        <v>0.82514717531305681</v>
      </c>
    </row>
    <row r="1900" spans="2:23" x14ac:dyDescent="0.35">
      <c r="B1900" s="24">
        <v>0.86</v>
      </c>
      <c r="G1900" s="11">
        <v>1.4</v>
      </c>
      <c r="I1900" s="80"/>
      <c r="M1900" s="81"/>
      <c r="N1900" s="22">
        <v>0.85935065095744256</v>
      </c>
      <c r="S1900" s="22">
        <v>0.71095838888815521</v>
      </c>
    </row>
    <row r="1901" spans="2:23" x14ac:dyDescent="0.35">
      <c r="B1901" s="24">
        <v>0.32</v>
      </c>
      <c r="G1901" s="11">
        <v>0.32</v>
      </c>
      <c r="I1901" s="80"/>
      <c r="M1901" s="81"/>
      <c r="N1901" s="22">
        <v>0.73969613159806424</v>
      </c>
      <c r="S1901" s="22">
        <v>0.9229021697680434</v>
      </c>
    </row>
    <row r="1902" spans="2:23" x14ac:dyDescent="0.35">
      <c r="B1902" s="24">
        <v>0.22</v>
      </c>
      <c r="G1902" s="11">
        <v>0.86</v>
      </c>
      <c r="I1902" s="80"/>
      <c r="M1902" s="81"/>
      <c r="N1902" s="22">
        <v>0.65307046325382168</v>
      </c>
      <c r="S1902" s="22">
        <v>0.78384587549238194</v>
      </c>
    </row>
    <row r="1903" spans="2:23" x14ac:dyDescent="0.35">
      <c r="B1903" s="24">
        <v>2.37</v>
      </c>
      <c r="G1903" s="11">
        <v>0.86</v>
      </c>
      <c r="I1903" s="80"/>
      <c r="M1903" s="81"/>
      <c r="N1903" s="22">
        <v>1.0359048727474414</v>
      </c>
      <c r="S1903" s="22">
        <v>1.2293146483696109</v>
      </c>
    </row>
    <row r="1904" spans="2:23" x14ac:dyDescent="0.35">
      <c r="B1904" s="24">
        <v>0.86</v>
      </c>
      <c r="G1904" s="11">
        <v>0.32</v>
      </c>
      <c r="I1904" s="80"/>
      <c r="M1904" s="81"/>
      <c r="N1904" s="22">
        <v>0.61178439948490193</v>
      </c>
      <c r="S1904" s="22">
        <v>1.0247003354164046</v>
      </c>
    </row>
    <row r="1905" spans="2:19" x14ac:dyDescent="0.35">
      <c r="B1905" s="24">
        <v>0.11</v>
      </c>
      <c r="G1905" s="11">
        <v>0.11</v>
      </c>
      <c r="I1905" s="80"/>
      <c r="M1905" s="81"/>
      <c r="N1905" s="22">
        <v>0.73173918112623604</v>
      </c>
      <c r="S1905" s="22">
        <v>1.6898495497627974</v>
      </c>
    </row>
    <row r="1906" spans="2:19" x14ac:dyDescent="0.35">
      <c r="B1906" s="24">
        <v>0.54</v>
      </c>
      <c r="G1906" s="11">
        <v>1.29</v>
      </c>
      <c r="I1906" s="80"/>
      <c r="M1906" s="81"/>
      <c r="N1906" s="22">
        <v>0.85574750357397322</v>
      </c>
      <c r="S1906" s="22">
        <v>1.3844550528177135</v>
      </c>
    </row>
    <row r="1907" spans="2:19" x14ac:dyDescent="0.35">
      <c r="B1907" s="24">
        <v>0.32</v>
      </c>
      <c r="G1907" s="11">
        <v>0.11</v>
      </c>
      <c r="I1907" s="80"/>
      <c r="M1907" s="81"/>
      <c r="N1907" s="22">
        <v>0.72062947669387223</v>
      </c>
      <c r="S1907" s="22">
        <v>1.2826568871693522</v>
      </c>
    </row>
    <row r="1908" spans="2:19" x14ac:dyDescent="0.35">
      <c r="B1908" s="24">
        <v>0.11</v>
      </c>
      <c r="G1908" s="11">
        <v>0.54</v>
      </c>
      <c r="I1908" s="80"/>
      <c r="M1908" s="81"/>
      <c r="N1908" s="22">
        <v>0.74570137723717989</v>
      </c>
      <c r="S1908" s="22">
        <v>1.3885269794436481</v>
      </c>
    </row>
    <row r="1909" spans="2:19" x14ac:dyDescent="0.35">
      <c r="B1909" s="24">
        <v>0.43</v>
      </c>
      <c r="G1909" s="11">
        <v>1.08</v>
      </c>
      <c r="I1909" s="80"/>
      <c r="M1909" s="81"/>
      <c r="N1909" s="22">
        <v>0.78248350677676282</v>
      </c>
      <c r="S1909" s="22">
        <v>1.3131963368638606</v>
      </c>
    </row>
    <row r="1910" spans="2:19" x14ac:dyDescent="0.35">
      <c r="B1910" s="24">
        <v>0.54</v>
      </c>
      <c r="G1910" s="11">
        <v>0.11</v>
      </c>
      <c r="I1910" s="80"/>
      <c r="M1910" s="81"/>
      <c r="N1910" s="22">
        <v>1.2310753560186982</v>
      </c>
      <c r="S1910" s="22">
        <v>1.4048146859473858</v>
      </c>
    </row>
    <row r="1911" spans="2:19" x14ac:dyDescent="0.35">
      <c r="B1911" s="24">
        <v>0.11</v>
      </c>
      <c r="G1911" s="11">
        <v>4.95</v>
      </c>
      <c r="I1911" s="80"/>
      <c r="M1911" s="81"/>
      <c r="N1911" s="22">
        <v>0.81070816128060619</v>
      </c>
      <c r="S1911" s="22">
        <v>1.3362027223003901</v>
      </c>
    </row>
    <row r="1912" spans="2:19" x14ac:dyDescent="0.35">
      <c r="B1912" s="24">
        <v>0.11</v>
      </c>
      <c r="G1912" s="11">
        <v>0.11</v>
      </c>
      <c r="I1912" s="80"/>
      <c r="M1912" s="81"/>
      <c r="N1912" s="22">
        <v>0.64556390620492721</v>
      </c>
      <c r="S1912" s="22">
        <v>1.2215779877803354</v>
      </c>
    </row>
    <row r="1913" spans="2:19" x14ac:dyDescent="0.35">
      <c r="B1913" s="24">
        <v>0.22</v>
      </c>
      <c r="G1913" s="11">
        <v>1.18</v>
      </c>
      <c r="I1913" s="80"/>
      <c r="M1913" s="81"/>
      <c r="N1913" s="22">
        <v>0.86415484746873505</v>
      </c>
      <c r="S1913" s="22">
        <v>1.0939230880572903</v>
      </c>
    </row>
    <row r="1914" spans="2:19" x14ac:dyDescent="0.35">
      <c r="B1914" s="24">
        <v>0.86</v>
      </c>
      <c r="G1914" s="11">
        <v>0.86</v>
      </c>
      <c r="I1914" s="80"/>
      <c r="M1914" s="81"/>
      <c r="N1914" s="22">
        <v>0.71597541132355758</v>
      </c>
      <c r="S1914" s="22">
        <v>0.65924492073878771</v>
      </c>
    </row>
    <row r="1915" spans="2:19" x14ac:dyDescent="0.35">
      <c r="B1915" s="24">
        <v>0.11</v>
      </c>
      <c r="G1915" s="11">
        <v>0.11</v>
      </c>
      <c r="I1915" s="80"/>
      <c r="M1915" s="81"/>
      <c r="N1915" s="22">
        <v>0.69060324849829413</v>
      </c>
      <c r="S1915" s="22">
        <v>0.75330642579787355</v>
      </c>
    </row>
    <row r="1916" spans="2:19" x14ac:dyDescent="0.35">
      <c r="B1916" s="24">
        <v>0.32</v>
      </c>
      <c r="G1916" s="11">
        <v>0.32</v>
      </c>
      <c r="I1916" s="80"/>
      <c r="M1916" s="81"/>
      <c r="N1916" s="22">
        <v>0.52545899342261515</v>
      </c>
      <c r="S1916" s="22">
        <v>0.79402569205721807</v>
      </c>
    </row>
    <row r="1917" spans="2:19" x14ac:dyDescent="0.35">
      <c r="B1917" s="24">
        <v>0.86</v>
      </c>
      <c r="G1917" s="11">
        <v>0.97</v>
      </c>
      <c r="I1917" s="80"/>
      <c r="M1917" s="81"/>
      <c r="N1917" s="22">
        <v>0.92811071352531627</v>
      </c>
      <c r="S1917" s="22">
        <v>0.76918693963901785</v>
      </c>
    </row>
    <row r="1918" spans="2:19" x14ac:dyDescent="0.35">
      <c r="B1918" s="24">
        <v>1.83</v>
      </c>
      <c r="G1918" s="11">
        <v>0.32</v>
      </c>
      <c r="I1918" s="80"/>
      <c r="M1918" s="81"/>
      <c r="N1918" s="22">
        <v>0.99086553045407422</v>
      </c>
      <c r="S1918" s="22">
        <v>0.97726239022426831</v>
      </c>
    </row>
    <row r="1919" spans="2:19" x14ac:dyDescent="0.35">
      <c r="B1919" s="24">
        <v>0.11</v>
      </c>
      <c r="G1919" s="11">
        <v>0.86</v>
      </c>
      <c r="I1919" s="80"/>
      <c r="M1919" s="81"/>
      <c r="N1919" s="22">
        <v>0.73564259079166117</v>
      </c>
      <c r="S1919" s="22">
        <v>0.82456514175172646</v>
      </c>
    </row>
    <row r="1920" spans="2:19" x14ac:dyDescent="0.35">
      <c r="B1920" s="24">
        <v>0.43</v>
      </c>
      <c r="G1920" s="11">
        <v>1.51</v>
      </c>
      <c r="I1920" s="80"/>
      <c r="M1920" s="81"/>
      <c r="N1920" s="22">
        <v>0.81070816128060619</v>
      </c>
      <c r="S1920" s="22">
        <v>1.0674555649887165</v>
      </c>
    </row>
    <row r="1921" spans="2:19" x14ac:dyDescent="0.35">
      <c r="B1921" s="24">
        <v>0.43</v>
      </c>
      <c r="G1921" s="11">
        <v>1.51</v>
      </c>
      <c r="I1921" s="80"/>
      <c r="M1921" s="81"/>
      <c r="N1921" s="22">
        <v>1.0255458240199669</v>
      </c>
      <c r="S1921" s="22">
        <v>0.8042055086220542</v>
      </c>
    </row>
    <row r="1922" spans="2:19" x14ac:dyDescent="0.35">
      <c r="B1922" s="24">
        <v>1.08</v>
      </c>
      <c r="G1922" s="11">
        <v>1.94</v>
      </c>
      <c r="I1922" s="80"/>
      <c r="M1922" s="81"/>
      <c r="N1922" s="22">
        <v>0.6718368558760579</v>
      </c>
      <c r="S1922" s="22">
        <v>0.95466319745033212</v>
      </c>
    </row>
    <row r="1923" spans="2:19" x14ac:dyDescent="0.35">
      <c r="B1923" s="24">
        <v>1.29</v>
      </c>
      <c r="G1923" s="11">
        <v>0.65</v>
      </c>
      <c r="I1923" s="80"/>
      <c r="M1923" s="81"/>
      <c r="N1923" s="22">
        <v>0.7281360337427667</v>
      </c>
      <c r="S1923" s="22">
        <v>0.80074437099000983</v>
      </c>
    </row>
    <row r="1924" spans="2:19" x14ac:dyDescent="0.35">
      <c r="B1924" s="24">
        <v>0.11</v>
      </c>
      <c r="G1924" s="11">
        <v>0.32</v>
      </c>
      <c r="I1924" s="80"/>
      <c r="M1924" s="81"/>
      <c r="N1924" s="22">
        <v>0.7281360337427667</v>
      </c>
      <c r="S1924" s="22">
        <v>0.84838591251344297</v>
      </c>
    </row>
    <row r="1925" spans="2:19" x14ac:dyDescent="0.35">
      <c r="B1925" s="24">
        <v>0.22</v>
      </c>
      <c r="G1925" s="11">
        <v>0.11</v>
      </c>
      <c r="I1925" s="80"/>
      <c r="M1925" s="81"/>
      <c r="N1925" s="22">
        <v>0.77572760543275787</v>
      </c>
      <c r="S1925" s="22">
        <v>0.81438532518689033</v>
      </c>
    </row>
    <row r="1926" spans="2:19" x14ac:dyDescent="0.35">
      <c r="B1926" s="24">
        <v>5.05</v>
      </c>
      <c r="G1926" s="11">
        <v>0.11</v>
      </c>
      <c r="I1926" s="80"/>
      <c r="M1926" s="81"/>
      <c r="N1926" s="22">
        <v>0.67559013440050519</v>
      </c>
      <c r="S1926" s="22">
        <v>0.63114862701983998</v>
      </c>
    </row>
    <row r="1927" spans="2:19" x14ac:dyDescent="0.35">
      <c r="B1927" s="24">
        <v>0.11</v>
      </c>
      <c r="G1927" s="11">
        <v>3.23</v>
      </c>
      <c r="I1927" s="80"/>
      <c r="M1927" s="81"/>
      <c r="N1927" s="22">
        <v>0.58115764672541237</v>
      </c>
      <c r="S1927" s="22">
        <v>1.1102107945610282</v>
      </c>
    </row>
    <row r="1928" spans="2:19" x14ac:dyDescent="0.35">
      <c r="B1928" s="24">
        <v>0.11</v>
      </c>
      <c r="G1928" s="11">
        <v>0.22</v>
      </c>
      <c r="I1928" s="80"/>
      <c r="M1928" s="81"/>
      <c r="N1928" s="22">
        <v>0.77062314663950959</v>
      </c>
      <c r="S1928" s="22">
        <v>0.72276697610336516</v>
      </c>
    </row>
    <row r="1929" spans="2:19" x14ac:dyDescent="0.35">
      <c r="B1929" s="24">
        <v>0.11</v>
      </c>
      <c r="G1929" s="11">
        <v>0.11</v>
      </c>
      <c r="I1929" s="80"/>
      <c r="M1929" s="81"/>
      <c r="N1929" s="22">
        <v>0.87076061767176227</v>
      </c>
      <c r="S1929" s="22">
        <v>0.69222752640885676</v>
      </c>
    </row>
    <row r="1930" spans="2:19" x14ac:dyDescent="0.35">
      <c r="B1930" s="24">
        <v>0.32</v>
      </c>
      <c r="G1930" s="11">
        <v>2.2599999999999998</v>
      </c>
      <c r="I1930" s="80"/>
      <c r="M1930" s="81"/>
      <c r="N1930" s="22">
        <v>0.87961835498945784</v>
      </c>
      <c r="S1930" s="22">
        <v>1.0878151981183888</v>
      </c>
    </row>
    <row r="1931" spans="2:19" x14ac:dyDescent="0.35">
      <c r="B1931" s="24">
        <v>0.11</v>
      </c>
      <c r="G1931" s="11">
        <v>0.11</v>
      </c>
      <c r="I1931" s="80"/>
      <c r="M1931" s="81"/>
      <c r="N1931" s="22">
        <v>1.0058786445518633</v>
      </c>
      <c r="S1931" s="22">
        <v>0.91618349083525152</v>
      </c>
    </row>
    <row r="1932" spans="2:19" x14ac:dyDescent="0.35">
      <c r="B1932" s="24">
        <v>0.11</v>
      </c>
      <c r="G1932" s="11">
        <v>0.22</v>
      </c>
      <c r="I1932" s="80"/>
      <c r="M1932" s="81"/>
      <c r="N1932" s="22">
        <v>0.89703356734289297</v>
      </c>
      <c r="S1932" s="22">
        <v>0.82456514175172646</v>
      </c>
    </row>
    <row r="1933" spans="2:19" x14ac:dyDescent="0.35">
      <c r="B1933" s="24">
        <v>0.22</v>
      </c>
      <c r="G1933" s="11">
        <v>3.98</v>
      </c>
      <c r="I1933" s="80"/>
      <c r="M1933" s="81"/>
      <c r="N1933" s="22">
        <v>0.92075428761739964</v>
      </c>
      <c r="S1933" s="22">
        <v>1.0279578767171522</v>
      </c>
    </row>
    <row r="1934" spans="2:19" x14ac:dyDescent="0.35">
      <c r="B1934" s="24">
        <v>0.11</v>
      </c>
      <c r="G1934" s="11">
        <v>0.75</v>
      </c>
      <c r="I1934" s="80"/>
      <c r="M1934" s="81"/>
      <c r="N1934" s="22">
        <v>0.55548522161819314</v>
      </c>
      <c r="S1934" s="22">
        <v>0.98601703247002737</v>
      </c>
    </row>
    <row r="1935" spans="2:19" x14ac:dyDescent="0.35">
      <c r="B1935" s="24">
        <v>4.5199999999999996</v>
      </c>
      <c r="G1935" s="11">
        <v>0.11</v>
      </c>
      <c r="I1935" s="80"/>
      <c r="M1935" s="81"/>
      <c r="N1935" s="22">
        <v>0.67063580674823486</v>
      </c>
      <c r="S1935" s="22">
        <v>0.6718678932791845</v>
      </c>
    </row>
    <row r="1936" spans="2:19" x14ac:dyDescent="0.35">
      <c r="B1936" s="24">
        <v>2.4700000000000002</v>
      </c>
      <c r="G1936" s="11">
        <v>0.11</v>
      </c>
      <c r="I1936" s="80"/>
      <c r="M1936" s="81"/>
      <c r="N1936" s="22">
        <v>0.71687619816942494</v>
      </c>
      <c r="S1936" s="22">
        <v>1.0179816564836128</v>
      </c>
    </row>
    <row r="1937" spans="2:19" x14ac:dyDescent="0.35">
      <c r="B1937" s="24">
        <v>0.22</v>
      </c>
      <c r="G1937" s="11">
        <v>0.22</v>
      </c>
      <c r="I1937" s="80"/>
      <c r="M1937" s="81"/>
      <c r="N1937" s="22">
        <v>0.52545899342261515</v>
      </c>
      <c r="S1937" s="22">
        <v>0.79402569205721807</v>
      </c>
    </row>
    <row r="1938" spans="2:19" x14ac:dyDescent="0.35">
      <c r="B1938" s="24">
        <v>0.43</v>
      </c>
      <c r="G1938" s="11">
        <v>0.97</v>
      </c>
      <c r="I1938" s="80"/>
      <c r="M1938" s="81"/>
      <c r="N1938" s="22">
        <v>0.99026500589016264</v>
      </c>
      <c r="S1938" s="22">
        <v>0.75106686615360962</v>
      </c>
    </row>
    <row r="1939" spans="2:19" x14ac:dyDescent="0.35">
      <c r="B1939" s="24">
        <v>0.11</v>
      </c>
      <c r="G1939" s="11">
        <v>0.65</v>
      </c>
      <c r="I1939" s="80"/>
      <c r="M1939" s="81"/>
      <c r="N1939" s="22">
        <v>0.75065570488945021</v>
      </c>
      <c r="S1939" s="22">
        <v>0.83474495831656259</v>
      </c>
    </row>
    <row r="1940" spans="2:19" x14ac:dyDescent="0.35">
      <c r="B1940" s="24">
        <v>0.43</v>
      </c>
      <c r="G1940" s="11">
        <v>0.86</v>
      </c>
      <c r="I1940" s="80"/>
      <c r="M1940" s="81"/>
      <c r="N1940" s="22">
        <v>0.66057702030271614</v>
      </c>
      <c r="S1940" s="22">
        <v>0.96952572963499284</v>
      </c>
    </row>
    <row r="1941" spans="2:19" x14ac:dyDescent="0.35">
      <c r="B1941" s="24">
        <v>0.22</v>
      </c>
      <c r="G1941" s="11">
        <v>1.08</v>
      </c>
      <c r="I1941" s="80"/>
      <c r="M1941" s="81"/>
      <c r="N1941" s="22">
        <v>0.67559013440050519</v>
      </c>
      <c r="S1941" s="22">
        <v>0.90193174764448092</v>
      </c>
    </row>
    <row r="1942" spans="2:19" x14ac:dyDescent="0.35">
      <c r="B1942" s="24">
        <v>0.22</v>
      </c>
      <c r="G1942" s="11">
        <v>0.11</v>
      </c>
      <c r="I1942" s="80"/>
      <c r="M1942" s="81"/>
      <c r="N1942" s="22">
        <v>0.80860632530691579</v>
      </c>
      <c r="S1942" s="22">
        <v>0.91618349083525152</v>
      </c>
    </row>
    <row r="1943" spans="2:19" x14ac:dyDescent="0.35">
      <c r="B1943" s="24">
        <v>0.32</v>
      </c>
      <c r="G1943" s="11">
        <v>0.65</v>
      </c>
      <c r="I1943" s="80"/>
      <c r="M1943" s="81"/>
      <c r="N1943" s="22">
        <v>0.63055079210713816</v>
      </c>
      <c r="S1943" s="22">
        <v>1.2453987585420521</v>
      </c>
    </row>
    <row r="1944" spans="2:19" x14ac:dyDescent="0.35">
      <c r="B1944" s="24">
        <v>0.43</v>
      </c>
      <c r="G1944" s="11">
        <v>0.43</v>
      </c>
      <c r="I1944" s="80"/>
      <c r="M1944" s="81"/>
      <c r="N1944" s="22">
        <v>0.89328028881844568</v>
      </c>
      <c r="S1944" s="22">
        <v>0.79911560033963613</v>
      </c>
    </row>
    <row r="1945" spans="2:19" x14ac:dyDescent="0.35">
      <c r="B1945" s="24">
        <v>0.43</v>
      </c>
      <c r="G1945" s="11">
        <v>0.11</v>
      </c>
      <c r="I1945" s="80"/>
      <c r="M1945" s="81"/>
      <c r="N1945" s="22">
        <v>0.59046577746604145</v>
      </c>
      <c r="S1945" s="22">
        <v>0.77366605892754581</v>
      </c>
    </row>
    <row r="1946" spans="2:19" x14ac:dyDescent="0.35">
      <c r="B1946" s="24">
        <v>0.11</v>
      </c>
      <c r="G1946" s="11">
        <v>0.22</v>
      </c>
      <c r="I1946" s="80"/>
      <c r="M1946" s="81"/>
      <c r="N1946" s="22">
        <v>0.7281360337427667</v>
      </c>
      <c r="S1946" s="22">
        <v>0.90600367427041539</v>
      </c>
    </row>
    <row r="1947" spans="2:19" x14ac:dyDescent="0.35">
      <c r="B1947" s="24">
        <v>0.11</v>
      </c>
      <c r="G1947" s="11">
        <v>0.11</v>
      </c>
      <c r="I1947" s="80"/>
      <c r="M1947" s="81"/>
      <c r="N1947" s="22">
        <v>0.69150403534416161</v>
      </c>
      <c r="S1947" s="22">
        <v>1.0383412896132851</v>
      </c>
    </row>
    <row r="1948" spans="2:19" x14ac:dyDescent="0.35">
      <c r="B1948" s="24">
        <v>0.43</v>
      </c>
      <c r="G1948" s="11">
        <v>0.32</v>
      </c>
      <c r="I1948" s="80"/>
      <c r="M1948" s="81"/>
      <c r="N1948" s="22">
        <v>0.84073438947618417</v>
      </c>
      <c r="S1948" s="22">
        <v>1.0247003354164046</v>
      </c>
    </row>
    <row r="1949" spans="2:19" x14ac:dyDescent="0.35">
      <c r="B1949" s="24">
        <v>0.22</v>
      </c>
      <c r="G1949" s="11">
        <v>0.22</v>
      </c>
      <c r="I1949" s="80"/>
      <c r="M1949" s="81"/>
      <c r="N1949" s="22">
        <v>0.79569504718281725</v>
      </c>
      <c r="S1949" s="22">
        <v>1.0383412896132851</v>
      </c>
    </row>
    <row r="1950" spans="2:19" x14ac:dyDescent="0.35">
      <c r="B1950" s="24">
        <v>0.22</v>
      </c>
      <c r="G1950" s="11">
        <v>1.51</v>
      </c>
      <c r="I1950" s="80"/>
      <c r="M1950" s="81"/>
      <c r="N1950" s="22">
        <v>0.75065570488945021</v>
      </c>
      <c r="S1950" s="22">
        <v>0.8943986833865023</v>
      </c>
    </row>
    <row r="1951" spans="2:19" x14ac:dyDescent="0.35">
      <c r="B1951" s="24">
        <v>0.65</v>
      </c>
      <c r="G1951" s="11">
        <v>0.11</v>
      </c>
      <c r="I1951" s="80"/>
      <c r="M1951" s="81"/>
      <c r="N1951" s="22">
        <v>0.68309669144939966</v>
      </c>
      <c r="S1951" s="22">
        <v>1.2012183546506632</v>
      </c>
    </row>
    <row r="1952" spans="2:19" x14ac:dyDescent="0.35">
      <c r="B1952" s="24">
        <v>0.32</v>
      </c>
      <c r="G1952" s="11">
        <v>1.18</v>
      </c>
      <c r="I1952" s="80"/>
      <c r="M1952" s="81"/>
      <c r="N1952" s="22">
        <v>0.93081307406291824</v>
      </c>
      <c r="S1952" s="22">
        <v>0.85876932540957585</v>
      </c>
    </row>
    <row r="1953" spans="2:19" x14ac:dyDescent="0.35">
      <c r="B1953" s="24">
        <v>3.12</v>
      </c>
      <c r="G1953" s="11">
        <v>0.22</v>
      </c>
      <c r="I1953" s="80"/>
      <c r="M1953" s="81"/>
      <c r="N1953" s="22">
        <v>0.84073438947618417</v>
      </c>
      <c r="S1953" s="22">
        <v>0.72276697610336516</v>
      </c>
    </row>
    <row r="1954" spans="2:19" x14ac:dyDescent="0.35">
      <c r="B1954" s="24">
        <v>0.75</v>
      </c>
      <c r="G1954" s="11">
        <v>0.11</v>
      </c>
      <c r="I1954" s="80"/>
      <c r="M1954" s="81"/>
      <c r="N1954" s="22">
        <v>0.7806819330850282</v>
      </c>
      <c r="S1954" s="22">
        <v>2.1174018454859147</v>
      </c>
    </row>
    <row r="1955" spans="2:19" x14ac:dyDescent="0.35">
      <c r="B1955" s="24">
        <v>0.43</v>
      </c>
      <c r="G1955" s="11">
        <v>0.11</v>
      </c>
      <c r="I1955" s="80"/>
      <c r="M1955" s="81"/>
      <c r="N1955" s="22">
        <v>0.92255586130913436</v>
      </c>
      <c r="S1955" s="22">
        <v>0.87546422457590711</v>
      </c>
    </row>
    <row r="1956" spans="2:19" x14ac:dyDescent="0.35">
      <c r="B1956" s="24">
        <v>0.86</v>
      </c>
      <c r="G1956" s="11">
        <v>0.22</v>
      </c>
      <c r="I1956" s="80"/>
      <c r="M1956" s="81"/>
      <c r="N1956" s="22">
        <v>0.80575383362833586</v>
      </c>
      <c r="S1956" s="22">
        <v>1.7000293663276336</v>
      </c>
    </row>
    <row r="1957" spans="2:19" x14ac:dyDescent="0.35">
      <c r="B1957" s="24">
        <v>3.76</v>
      </c>
      <c r="G1957" s="11">
        <v>2.4700000000000002</v>
      </c>
      <c r="I1957" s="80"/>
      <c r="M1957" s="81"/>
      <c r="N1957" s="22">
        <v>0.27398933228464933</v>
      </c>
      <c r="S1957" s="22">
        <v>1.2570037494259652</v>
      </c>
    </row>
    <row r="1958" spans="2:19" x14ac:dyDescent="0.35">
      <c r="B1958" s="24">
        <v>0.22</v>
      </c>
      <c r="G1958" s="11">
        <v>0.43</v>
      </c>
      <c r="I1958" s="80"/>
      <c r="M1958" s="81"/>
      <c r="N1958" s="22">
        <v>0.74810347549282608</v>
      </c>
      <c r="S1958" s="22">
        <v>1.1401394552616464</v>
      </c>
    </row>
    <row r="1959" spans="2:19" x14ac:dyDescent="0.35">
      <c r="B1959" s="24">
        <v>0.11</v>
      </c>
      <c r="G1959" s="11">
        <v>0.22</v>
      </c>
      <c r="I1959" s="80"/>
      <c r="M1959" s="81"/>
      <c r="N1959" s="22">
        <v>0.79569504718281725</v>
      </c>
      <c r="S1959" s="22">
        <v>0.92636330740008765</v>
      </c>
    </row>
    <row r="1960" spans="2:19" x14ac:dyDescent="0.35">
      <c r="B1960" s="24">
        <v>0.11</v>
      </c>
      <c r="G1960" s="11">
        <v>0.75</v>
      </c>
      <c r="I1960" s="80"/>
      <c r="M1960" s="81"/>
      <c r="N1960" s="22">
        <v>0.66958488876138955</v>
      </c>
      <c r="S1960" s="22">
        <v>0.83474495831656259</v>
      </c>
    </row>
    <row r="1961" spans="2:19" x14ac:dyDescent="0.35">
      <c r="B1961" s="24">
        <v>0.11</v>
      </c>
      <c r="G1961" s="11">
        <v>0.22</v>
      </c>
      <c r="I1961" s="80"/>
      <c r="M1961" s="81"/>
      <c r="N1961" s="22">
        <v>0.55548522161819314</v>
      </c>
      <c r="S1961" s="22">
        <v>1.2928367037341884</v>
      </c>
    </row>
    <row r="1962" spans="2:19" x14ac:dyDescent="0.35">
      <c r="B1962" s="24">
        <v>0.11</v>
      </c>
      <c r="G1962" s="11">
        <v>1.08</v>
      </c>
      <c r="I1962" s="80"/>
      <c r="M1962" s="81"/>
      <c r="N1962" s="22">
        <v>0.97585241635628528</v>
      </c>
      <c r="S1962" s="22">
        <v>1.2500814741618766</v>
      </c>
    </row>
    <row r="1963" spans="2:19" x14ac:dyDescent="0.35">
      <c r="B1963" s="24">
        <v>0.86</v>
      </c>
      <c r="G1963" s="11">
        <v>1.72</v>
      </c>
      <c r="I1963" s="80"/>
      <c r="M1963" s="81"/>
      <c r="N1963" s="22">
        <v>0.73564259079166117</v>
      </c>
      <c r="S1963" s="22">
        <v>0.90478209628263506</v>
      </c>
    </row>
    <row r="1964" spans="2:19" x14ac:dyDescent="0.35">
      <c r="B1964" s="24">
        <v>0.54</v>
      </c>
      <c r="G1964" s="11">
        <v>0.43</v>
      </c>
      <c r="I1964" s="80"/>
      <c r="M1964" s="81"/>
      <c r="N1964" s="22">
        <v>0.68805101910166999</v>
      </c>
      <c r="S1964" s="22">
        <v>0.68204770984402063</v>
      </c>
    </row>
    <row r="1965" spans="2:19" x14ac:dyDescent="0.35">
      <c r="B1965" s="24">
        <v>0.65</v>
      </c>
      <c r="G1965" s="11">
        <v>0.65</v>
      </c>
      <c r="I1965" s="80"/>
      <c r="M1965" s="81"/>
      <c r="N1965" s="22">
        <v>0.68054446205277552</v>
      </c>
      <c r="S1965" s="22">
        <v>0.78384587549238194</v>
      </c>
    </row>
    <row r="1966" spans="2:19" x14ac:dyDescent="0.35">
      <c r="B1966" s="24">
        <v>0.11</v>
      </c>
      <c r="G1966" s="11">
        <v>0.22</v>
      </c>
      <c r="I1966" s="80"/>
      <c r="M1966" s="81"/>
      <c r="N1966" s="22">
        <v>0.78818849013392267</v>
      </c>
      <c r="S1966" s="22">
        <v>1.343735786558369</v>
      </c>
    </row>
    <row r="1967" spans="2:19" x14ac:dyDescent="0.35">
      <c r="B1967" s="24">
        <v>1.08</v>
      </c>
      <c r="G1967" s="11">
        <v>0.22</v>
      </c>
      <c r="I1967" s="80"/>
      <c r="M1967" s="81"/>
      <c r="N1967" s="22">
        <v>1.0985095585352214</v>
      </c>
      <c r="S1967" s="22">
        <v>1.3539156031232051</v>
      </c>
    </row>
    <row r="1968" spans="2:19" x14ac:dyDescent="0.35">
      <c r="B1968" s="24">
        <v>0.75</v>
      </c>
      <c r="G1968" s="11">
        <v>3.12</v>
      </c>
      <c r="I1968" s="80"/>
      <c r="M1968" s="81"/>
      <c r="N1968" s="22">
        <v>0.74314914784055575</v>
      </c>
      <c r="S1968" s="22">
        <v>0.86426642635458739</v>
      </c>
    </row>
    <row r="1969" spans="2:19" x14ac:dyDescent="0.35">
      <c r="B1969" s="24">
        <v>0.32</v>
      </c>
      <c r="G1969" s="11">
        <v>0.22</v>
      </c>
      <c r="I1969" s="80"/>
      <c r="M1969" s="81"/>
      <c r="N1969" s="22">
        <v>0.99086553045407422</v>
      </c>
      <c r="S1969" s="22">
        <v>1.3539156031232051</v>
      </c>
    </row>
    <row r="1970" spans="2:19" x14ac:dyDescent="0.35">
      <c r="B1970" s="24">
        <v>0.22</v>
      </c>
      <c r="G1970" s="11">
        <v>2.04</v>
      </c>
      <c r="I1970" s="80"/>
      <c r="M1970" s="81"/>
      <c r="N1970" s="22">
        <v>0.73849508247024109</v>
      </c>
      <c r="S1970" s="22">
        <v>0.80155875631519669</v>
      </c>
    </row>
    <row r="1971" spans="2:19" x14ac:dyDescent="0.35">
      <c r="B1971" s="24">
        <v>1.61</v>
      </c>
      <c r="G1971" s="11">
        <v>0.65</v>
      </c>
      <c r="I1971" s="80"/>
      <c r="M1971" s="81"/>
      <c r="N1971" s="22">
        <v>0.48041965112924812</v>
      </c>
      <c r="S1971" s="22">
        <v>1.0519822438101656</v>
      </c>
    </row>
    <row r="1972" spans="2:19" x14ac:dyDescent="0.35">
      <c r="B1972" s="24">
        <v>0.22</v>
      </c>
      <c r="G1972" s="11">
        <v>0.65</v>
      </c>
      <c r="I1972" s="80"/>
      <c r="M1972" s="81"/>
      <c r="N1972" s="22">
        <v>0.79779688315650765</v>
      </c>
      <c r="S1972" s="22">
        <v>0.65822693908230401</v>
      </c>
    </row>
    <row r="1973" spans="2:19" x14ac:dyDescent="0.35">
      <c r="B1973" s="24">
        <v>0.11</v>
      </c>
      <c r="G1973" s="11">
        <v>0.11</v>
      </c>
      <c r="I1973" s="80"/>
      <c r="M1973" s="81"/>
      <c r="N1973" s="22">
        <v>0.72693498461494355</v>
      </c>
      <c r="S1973" s="22">
        <v>0.61078899389016772</v>
      </c>
    </row>
    <row r="1974" spans="2:19" x14ac:dyDescent="0.35">
      <c r="B1974" s="24">
        <v>0.11</v>
      </c>
      <c r="G1974" s="11">
        <v>0.11</v>
      </c>
      <c r="I1974" s="80"/>
      <c r="M1974" s="81"/>
      <c r="N1974" s="22">
        <v>1.1388948354582737</v>
      </c>
      <c r="S1974" s="22">
        <v>1.425174319077058</v>
      </c>
    </row>
    <row r="1975" spans="2:19" x14ac:dyDescent="0.35">
      <c r="B1975" s="24">
        <v>1.18</v>
      </c>
      <c r="G1975" s="11">
        <v>3.76</v>
      </c>
      <c r="I1975" s="80"/>
      <c r="M1975" s="81"/>
      <c r="N1975" s="22">
        <v>0.96459258078294352</v>
      </c>
      <c r="S1975" s="22">
        <v>1.5642306133527195</v>
      </c>
    </row>
    <row r="1976" spans="2:19" x14ac:dyDescent="0.35">
      <c r="B1976" s="24">
        <v>0.22</v>
      </c>
      <c r="G1976" s="11">
        <v>1.61</v>
      </c>
      <c r="I1976" s="80"/>
      <c r="M1976" s="81"/>
      <c r="N1976" s="22">
        <v>0.5930180068626657</v>
      </c>
      <c r="S1976" s="22">
        <v>0.93247119733898931</v>
      </c>
    </row>
    <row r="1977" spans="2:19" x14ac:dyDescent="0.35">
      <c r="B1977" s="24">
        <v>0.22</v>
      </c>
      <c r="G1977" s="11">
        <v>0.11</v>
      </c>
      <c r="I1977" s="80"/>
      <c r="M1977" s="81"/>
      <c r="N1977" s="22">
        <v>1.2076548980261474</v>
      </c>
      <c r="S1977" s="22">
        <v>0.73294679266820129</v>
      </c>
    </row>
    <row r="1978" spans="2:19" x14ac:dyDescent="0.35">
      <c r="B1978" s="24">
        <v>0.11</v>
      </c>
      <c r="G1978" s="11">
        <v>0.43</v>
      </c>
      <c r="I1978" s="80"/>
      <c r="M1978" s="81"/>
      <c r="N1978" s="22">
        <v>1.2932296483835448</v>
      </c>
      <c r="S1978" s="22">
        <v>0.82965505003414453</v>
      </c>
    </row>
    <row r="1979" spans="2:19" x14ac:dyDescent="0.35">
      <c r="B1979" s="24">
        <v>0.43</v>
      </c>
      <c r="G1979" s="11">
        <v>0.97</v>
      </c>
      <c r="I1979" s="80"/>
      <c r="M1979" s="81"/>
      <c r="N1979" s="22">
        <v>0.52545899342261515</v>
      </c>
      <c r="S1979" s="22">
        <v>0.76694737999475393</v>
      </c>
    </row>
    <row r="1980" spans="2:19" x14ac:dyDescent="0.35">
      <c r="B1980" s="24">
        <v>0.22</v>
      </c>
      <c r="G1980" s="11">
        <v>0.22</v>
      </c>
      <c r="I1980" s="80"/>
      <c r="M1980" s="81"/>
      <c r="N1980" s="22">
        <v>0.78818849013392267</v>
      </c>
      <c r="S1980" s="22">
        <v>1.191038538085827</v>
      </c>
    </row>
    <row r="1981" spans="2:19" x14ac:dyDescent="0.35">
      <c r="B1981" s="24">
        <v>0.11</v>
      </c>
      <c r="G1981" s="11">
        <v>0.22</v>
      </c>
      <c r="I1981" s="80"/>
      <c r="M1981" s="81"/>
      <c r="N1981" s="22">
        <v>0.73564259079166117</v>
      </c>
      <c r="S1981" s="22">
        <v>1.5575119344199277</v>
      </c>
    </row>
    <row r="1982" spans="2:19" x14ac:dyDescent="0.35">
      <c r="B1982" s="24">
        <v>0.97</v>
      </c>
      <c r="G1982" s="11">
        <v>0.11</v>
      </c>
      <c r="I1982" s="80"/>
      <c r="M1982" s="81"/>
      <c r="N1982" s="22">
        <v>0.67559013440050519</v>
      </c>
      <c r="S1982" s="22">
        <v>0.91618349083525152</v>
      </c>
    </row>
    <row r="1983" spans="2:19" x14ac:dyDescent="0.35">
      <c r="B1983" s="24">
        <v>0.32</v>
      </c>
      <c r="G1983" s="11">
        <v>0.11</v>
      </c>
      <c r="I1983" s="80"/>
      <c r="M1983" s="81"/>
      <c r="N1983" s="22">
        <v>0.96083930225849623</v>
      </c>
      <c r="S1983" s="22">
        <v>1.0383412896132851</v>
      </c>
    </row>
    <row r="1984" spans="2:19" x14ac:dyDescent="0.35">
      <c r="B1984" s="24">
        <v>0.11</v>
      </c>
      <c r="G1984" s="11">
        <v>1.61</v>
      </c>
      <c r="I1984" s="80"/>
      <c r="M1984" s="81"/>
      <c r="N1984" s="22">
        <v>1.0509179868452303</v>
      </c>
      <c r="S1984" s="22">
        <v>1.0857792348054214</v>
      </c>
    </row>
    <row r="1985" spans="2:19" x14ac:dyDescent="0.35">
      <c r="B1985" s="24">
        <v>0.11</v>
      </c>
      <c r="G1985" s="11">
        <v>1.08</v>
      </c>
      <c r="I1985" s="80"/>
      <c r="M1985" s="81"/>
      <c r="N1985" s="22">
        <v>0.9157999599651292</v>
      </c>
      <c r="S1985" s="22">
        <v>1.3396638599324344</v>
      </c>
    </row>
    <row r="1986" spans="2:19" x14ac:dyDescent="0.35">
      <c r="B1986" s="24">
        <v>0.22</v>
      </c>
      <c r="G1986" s="11">
        <v>0.54</v>
      </c>
      <c r="I1986" s="80"/>
      <c r="M1986" s="81"/>
      <c r="N1986" s="22">
        <v>0.79569504718281725</v>
      </c>
      <c r="S1986" s="22">
        <v>0.72073101279039786</v>
      </c>
    </row>
    <row r="1987" spans="2:19" x14ac:dyDescent="0.35">
      <c r="B1987" s="24">
        <v>0.97</v>
      </c>
      <c r="G1987" s="11">
        <v>0.11</v>
      </c>
      <c r="I1987" s="80"/>
      <c r="M1987" s="81"/>
      <c r="N1987" s="22">
        <v>0.81070816128060619</v>
      </c>
      <c r="S1987" s="22">
        <v>0.73294679266820129</v>
      </c>
    </row>
    <row r="1988" spans="2:19" x14ac:dyDescent="0.35">
      <c r="B1988" s="24">
        <v>0.75</v>
      </c>
      <c r="G1988" s="11">
        <v>3.98</v>
      </c>
      <c r="I1988" s="80"/>
      <c r="M1988" s="81"/>
      <c r="N1988" s="22">
        <v>0.80320160423171172</v>
      </c>
      <c r="S1988" s="22">
        <v>1.3188970341401689</v>
      </c>
    </row>
    <row r="1989" spans="2:19" x14ac:dyDescent="0.35">
      <c r="B1989" s="24">
        <v>0.22</v>
      </c>
      <c r="G1989" s="11">
        <v>1.08</v>
      </c>
      <c r="I1989" s="80"/>
      <c r="M1989" s="81"/>
      <c r="N1989" s="22">
        <v>0.75816226193834468</v>
      </c>
      <c r="S1989" s="22">
        <v>1.1564271617653841</v>
      </c>
    </row>
    <row r="1990" spans="2:19" x14ac:dyDescent="0.35">
      <c r="B1990" s="24">
        <v>2.69</v>
      </c>
      <c r="G1990" s="11">
        <v>0.65</v>
      </c>
      <c r="I1990" s="80"/>
      <c r="M1990" s="81"/>
      <c r="N1990" s="22">
        <v>0.95333274520960176</v>
      </c>
      <c r="S1990" s="22">
        <v>1.2317578043451716</v>
      </c>
    </row>
    <row r="1991" spans="2:19" x14ac:dyDescent="0.35">
      <c r="B1991" s="24">
        <v>0.43</v>
      </c>
      <c r="G1991" s="11">
        <v>0.11</v>
      </c>
      <c r="I1991" s="80"/>
      <c r="M1991" s="81"/>
      <c r="N1991" s="22">
        <v>1.0058786445518633</v>
      </c>
      <c r="S1991" s="22">
        <v>1.2419376209100077</v>
      </c>
    </row>
    <row r="1992" spans="2:19" x14ac:dyDescent="0.35">
      <c r="B1992" s="24">
        <v>0.11</v>
      </c>
      <c r="G1992" s="11">
        <v>0.75</v>
      </c>
      <c r="I1992" s="80"/>
      <c r="M1992" s="81"/>
      <c r="N1992" s="22">
        <v>0.60803112096045464</v>
      </c>
      <c r="S1992" s="22">
        <v>1.2826568871693522</v>
      </c>
    </row>
    <row r="1993" spans="2:19" x14ac:dyDescent="0.35">
      <c r="B1993" s="24">
        <v>0.65</v>
      </c>
      <c r="G1993" s="11">
        <v>0.43</v>
      </c>
      <c r="I1993" s="80"/>
      <c r="M1993" s="81"/>
      <c r="N1993" s="22">
        <v>1.0858985426930787</v>
      </c>
      <c r="S1993" s="22">
        <v>0.93654312396492378</v>
      </c>
    </row>
    <row r="1994" spans="2:19" x14ac:dyDescent="0.35">
      <c r="B1994" s="24">
        <v>0.75</v>
      </c>
      <c r="G1994" s="11">
        <v>0.22</v>
      </c>
      <c r="I1994" s="80"/>
      <c r="M1994" s="81"/>
      <c r="N1994" s="22">
        <v>0.79569504718281725</v>
      </c>
      <c r="S1994" s="22">
        <v>1.4149945025122219</v>
      </c>
    </row>
    <row r="1995" spans="2:19" x14ac:dyDescent="0.35">
      <c r="B1995" s="24">
        <v>0.43</v>
      </c>
      <c r="G1995" s="11">
        <v>1.08</v>
      </c>
      <c r="I1995" s="80"/>
      <c r="M1995" s="81"/>
      <c r="N1995" s="22">
        <v>0.89328028881844568</v>
      </c>
      <c r="S1995" s="22">
        <v>0.76755816898864415</v>
      </c>
    </row>
    <row r="1996" spans="2:19" x14ac:dyDescent="0.35">
      <c r="B1996" s="24">
        <v>0.43</v>
      </c>
      <c r="G1996" s="11">
        <v>2.15</v>
      </c>
      <c r="I1996" s="80"/>
      <c r="M1996" s="81"/>
      <c r="N1996" s="22">
        <v>0.83142625873555509</v>
      </c>
      <c r="S1996" s="22">
        <v>1.0403772529262523</v>
      </c>
    </row>
    <row r="1997" spans="2:19" x14ac:dyDescent="0.35">
      <c r="B1997" s="24">
        <v>0.54</v>
      </c>
      <c r="G1997" s="11">
        <v>0.86</v>
      </c>
      <c r="I1997" s="80"/>
      <c r="M1997" s="81"/>
      <c r="N1997" s="22">
        <v>0.97014743299912554</v>
      </c>
      <c r="S1997" s="22">
        <v>0.89582385770557937</v>
      </c>
    </row>
    <row r="1998" spans="2:19" x14ac:dyDescent="0.35">
      <c r="B1998" s="24">
        <v>0.22</v>
      </c>
      <c r="G1998" s="11">
        <v>0.54</v>
      </c>
      <c r="I1998" s="80"/>
      <c r="M1998" s="81"/>
      <c r="N1998" s="22">
        <v>0.96083930225849623</v>
      </c>
      <c r="S1998" s="22">
        <v>0.83881688494249707</v>
      </c>
    </row>
    <row r="1999" spans="2:19" x14ac:dyDescent="0.35">
      <c r="B1999" s="24">
        <v>0.22</v>
      </c>
      <c r="G1999" s="11">
        <v>0.11</v>
      </c>
      <c r="I1999" s="80"/>
      <c r="M1999" s="81"/>
      <c r="N1999" s="22">
        <v>0.99086553045407422</v>
      </c>
      <c r="S1999" s="22">
        <v>0.85510459144623485</v>
      </c>
    </row>
    <row r="2000" spans="2:19" x14ac:dyDescent="0.35">
      <c r="B2000" s="24">
        <v>0.43</v>
      </c>
      <c r="G2000" s="11">
        <v>0.86</v>
      </c>
      <c r="I2000" s="80"/>
      <c r="M2000" s="81"/>
      <c r="N2000" s="22">
        <v>1.1698218504997191</v>
      </c>
      <c r="S2000" s="22">
        <v>0.87546422457590711</v>
      </c>
    </row>
    <row r="2001" spans="2:19" x14ac:dyDescent="0.35">
      <c r="B2001" s="24">
        <v>0.11</v>
      </c>
      <c r="G2001" s="11">
        <v>0.11</v>
      </c>
      <c r="I2001" s="80"/>
      <c r="M2001" s="81"/>
      <c r="N2001" s="22">
        <v>1.0809442150408082</v>
      </c>
      <c r="S2001" s="22">
        <v>1.0383412896132851</v>
      </c>
    </row>
    <row r="2002" spans="2:19" x14ac:dyDescent="0.35">
      <c r="B2002" s="24">
        <v>0.75</v>
      </c>
      <c r="G2002" s="11">
        <v>0.65</v>
      </c>
      <c r="I2002" s="80"/>
      <c r="M2002" s="81"/>
      <c r="N2002" s="22">
        <v>0.70066203494381285</v>
      </c>
      <c r="S2002" s="22">
        <v>0.86528440801107098</v>
      </c>
    </row>
    <row r="2003" spans="2:19" x14ac:dyDescent="0.35">
      <c r="B2003" s="24">
        <v>0.54</v>
      </c>
      <c r="G2003" s="11">
        <v>0.43</v>
      </c>
      <c r="I2003" s="80"/>
      <c r="M2003" s="81"/>
      <c r="N2003" s="22">
        <v>0.80320160423171172</v>
      </c>
      <c r="S2003" s="22">
        <v>0.98744220678910444</v>
      </c>
    </row>
    <row r="2004" spans="2:19" x14ac:dyDescent="0.35">
      <c r="B2004" s="24">
        <v>1.51</v>
      </c>
      <c r="G2004" s="11">
        <v>1.4</v>
      </c>
      <c r="I2004" s="80"/>
      <c r="M2004" s="81"/>
      <c r="N2004" s="22">
        <v>1.0283983156985468</v>
      </c>
      <c r="S2004" s="22">
        <v>1.0086162252439637</v>
      </c>
    </row>
    <row r="2005" spans="2:19" x14ac:dyDescent="0.35">
      <c r="B2005" s="24">
        <v>0.22</v>
      </c>
      <c r="G2005" s="11">
        <v>0.86</v>
      </c>
      <c r="I2005" s="80"/>
      <c r="M2005" s="81"/>
      <c r="N2005" s="22">
        <v>0.85199422504952593</v>
      </c>
      <c r="S2005" s="22">
        <v>0.98235229850668637</v>
      </c>
    </row>
    <row r="2006" spans="2:19" x14ac:dyDescent="0.35">
      <c r="B2006" s="24">
        <v>0.43</v>
      </c>
      <c r="G2006" s="11">
        <v>0.11</v>
      </c>
      <c r="I2006" s="80"/>
      <c r="M2006" s="81"/>
      <c r="N2006" s="22">
        <v>0.51690151838687537</v>
      </c>
      <c r="S2006" s="22">
        <v>0.79402569205721807</v>
      </c>
    </row>
    <row r="2007" spans="2:19" x14ac:dyDescent="0.35">
      <c r="B2007" s="24">
        <v>0.11</v>
      </c>
      <c r="G2007" s="11">
        <v>0.11</v>
      </c>
      <c r="I2007" s="80"/>
      <c r="M2007" s="81"/>
      <c r="N2007" s="22">
        <v>1.1621651623098468</v>
      </c>
      <c r="S2007" s="22">
        <v>1.0587009227429574</v>
      </c>
    </row>
    <row r="2008" spans="2:19" x14ac:dyDescent="0.35">
      <c r="B2008" s="24">
        <v>1.72</v>
      </c>
      <c r="G2008" s="11">
        <v>0.22</v>
      </c>
      <c r="I2008" s="80"/>
      <c r="M2008" s="81"/>
      <c r="N2008" s="22">
        <v>0.72062947669387223</v>
      </c>
      <c r="S2008" s="22">
        <v>0.81438532518689033</v>
      </c>
    </row>
    <row r="2009" spans="2:19" x14ac:dyDescent="0.35">
      <c r="B2009" s="24">
        <v>0.11</v>
      </c>
      <c r="G2009" s="11">
        <v>0.86</v>
      </c>
      <c r="I2009" s="80"/>
      <c r="M2009" s="81"/>
      <c r="N2009" s="22">
        <v>0.99521933354243319</v>
      </c>
      <c r="S2009" s="22">
        <v>0.93898627994048445</v>
      </c>
    </row>
    <row r="2010" spans="2:19" x14ac:dyDescent="0.35">
      <c r="B2010" s="24">
        <v>0.32</v>
      </c>
      <c r="G2010" s="11">
        <v>0.32</v>
      </c>
      <c r="I2010" s="80"/>
      <c r="M2010" s="81"/>
      <c r="N2010" s="22">
        <v>1.0509179868452303</v>
      </c>
      <c r="S2010" s="22">
        <v>0.8211040041196821</v>
      </c>
    </row>
    <row r="2011" spans="2:19" x14ac:dyDescent="0.35">
      <c r="B2011" s="24">
        <v>0.54</v>
      </c>
      <c r="G2011" s="11">
        <v>0.75</v>
      </c>
      <c r="I2011" s="80"/>
      <c r="M2011" s="81"/>
      <c r="N2011" s="22">
        <v>0.93456635258736553</v>
      </c>
      <c r="S2011" s="22">
        <v>1.026736298729372</v>
      </c>
    </row>
    <row r="2012" spans="2:19" x14ac:dyDescent="0.35">
      <c r="B2012" s="24">
        <v>0.22</v>
      </c>
      <c r="G2012" s="11">
        <v>0.86</v>
      </c>
      <c r="I2012" s="80"/>
      <c r="M2012" s="81"/>
      <c r="N2012" s="22">
        <v>1.0959573291385973</v>
      </c>
      <c r="S2012" s="22">
        <v>0.85510459144623485</v>
      </c>
    </row>
    <row r="2013" spans="2:19" x14ac:dyDescent="0.35">
      <c r="B2013" s="24">
        <v>1.4</v>
      </c>
      <c r="G2013" s="11">
        <v>0.22</v>
      </c>
      <c r="I2013" s="80"/>
      <c r="M2013" s="81"/>
      <c r="N2013" s="22">
        <v>0.9983720875029688</v>
      </c>
      <c r="S2013" s="22">
        <v>1.425174319077058</v>
      </c>
    </row>
    <row r="2014" spans="2:19" x14ac:dyDescent="0.35">
      <c r="B2014" s="24">
        <v>0.22</v>
      </c>
      <c r="G2014" s="11">
        <v>3.66</v>
      </c>
      <c r="I2014" s="80"/>
      <c r="M2014" s="81"/>
      <c r="N2014" s="22">
        <v>0.49543276522703711</v>
      </c>
      <c r="S2014" s="22">
        <v>0.91984822479859263</v>
      </c>
    </row>
    <row r="2015" spans="2:19" x14ac:dyDescent="0.35">
      <c r="B2015" s="24">
        <v>0.43</v>
      </c>
      <c r="G2015" s="11">
        <v>0.11</v>
      </c>
      <c r="I2015" s="80"/>
      <c r="M2015" s="81"/>
      <c r="N2015" s="22">
        <v>1.0696843794674664</v>
      </c>
      <c r="S2015" s="22">
        <v>0.73294679266820129</v>
      </c>
    </row>
    <row r="2016" spans="2:19" x14ac:dyDescent="0.35">
      <c r="B2016" s="24">
        <v>2.15</v>
      </c>
      <c r="G2016" s="11">
        <v>0.32</v>
      </c>
      <c r="I2016" s="80"/>
      <c r="M2016" s="81"/>
      <c r="N2016" s="22">
        <v>0.96083930225849623</v>
      </c>
      <c r="S2016" s="22">
        <v>0.74658774686508167</v>
      </c>
    </row>
    <row r="2017" spans="2:19" x14ac:dyDescent="0.35">
      <c r="B2017" s="24">
        <v>1.08</v>
      </c>
      <c r="G2017" s="11">
        <v>0.75</v>
      </c>
      <c r="I2017" s="80"/>
      <c r="M2017" s="81"/>
      <c r="N2017" s="22">
        <v>0.70441531346826014</v>
      </c>
      <c r="S2017" s="22">
        <v>0.97441204158611427</v>
      </c>
    </row>
    <row r="2018" spans="2:19" x14ac:dyDescent="0.35">
      <c r="B2018" s="24">
        <v>0.22</v>
      </c>
      <c r="G2018" s="11">
        <v>0.22</v>
      </c>
      <c r="I2018" s="80"/>
      <c r="M2018" s="81"/>
      <c r="N2018" s="22">
        <v>1.0659311009430192</v>
      </c>
      <c r="S2018" s="22">
        <v>0.73294679266820129</v>
      </c>
    </row>
    <row r="2019" spans="2:19" x14ac:dyDescent="0.35">
      <c r="B2019" s="24">
        <v>0.22</v>
      </c>
      <c r="G2019" s="11">
        <v>0.32</v>
      </c>
      <c r="I2019" s="80"/>
      <c r="M2019" s="81"/>
      <c r="N2019" s="22">
        <v>0.57049833571598219</v>
      </c>
      <c r="S2019" s="22">
        <v>1.1401394552616464</v>
      </c>
    </row>
    <row r="2020" spans="2:19" x14ac:dyDescent="0.35">
      <c r="B2020" s="24">
        <v>0.22</v>
      </c>
      <c r="G2020" s="11">
        <v>2.69</v>
      </c>
      <c r="I2020" s="80"/>
      <c r="M2020" s="81"/>
      <c r="N2020" s="22">
        <v>0.76566881898723915</v>
      </c>
      <c r="S2020" s="22">
        <v>1.2826568871693522</v>
      </c>
    </row>
    <row r="2021" spans="2:19" x14ac:dyDescent="0.35">
      <c r="B2021" s="24">
        <v>0.43</v>
      </c>
      <c r="G2021" s="11">
        <v>0.54</v>
      </c>
      <c r="I2021" s="80"/>
      <c r="M2021" s="81"/>
      <c r="N2021" s="22">
        <v>0.73564259079166117</v>
      </c>
      <c r="S2021" s="22">
        <v>0.64743633352357777</v>
      </c>
    </row>
    <row r="2022" spans="2:19" x14ac:dyDescent="0.35">
      <c r="B2022" s="24">
        <v>1.72</v>
      </c>
      <c r="G2022" s="11">
        <v>0.22</v>
      </c>
      <c r="I2022" s="80"/>
      <c r="M2022" s="81"/>
      <c r="N2022" s="22">
        <v>0.53236502590759804</v>
      </c>
      <c r="S2022" s="22">
        <v>0.76348624236270968</v>
      </c>
    </row>
    <row r="2023" spans="2:19" x14ac:dyDescent="0.35">
      <c r="B2023" s="24">
        <v>2.9</v>
      </c>
      <c r="G2023" s="11">
        <v>0.54</v>
      </c>
      <c r="I2023" s="80"/>
      <c r="M2023" s="81"/>
      <c r="N2023" s="22">
        <v>0.63055079210713816</v>
      </c>
      <c r="S2023" s="22">
        <v>0.73294679266820129</v>
      </c>
    </row>
    <row r="2024" spans="2:19" x14ac:dyDescent="0.35">
      <c r="B2024" s="24">
        <v>0.11</v>
      </c>
      <c r="G2024" s="11">
        <v>0.43</v>
      </c>
      <c r="I2024" s="80"/>
      <c r="M2024" s="81"/>
      <c r="N2024" s="22">
        <v>1.2310753560186982</v>
      </c>
      <c r="S2024" s="22">
        <v>0.82456514175172646</v>
      </c>
    </row>
    <row r="2025" spans="2:19" x14ac:dyDescent="0.35">
      <c r="B2025" s="24">
        <v>0.11</v>
      </c>
      <c r="G2025" s="11">
        <v>0.86</v>
      </c>
      <c r="I2025" s="80"/>
      <c r="M2025" s="81"/>
      <c r="N2025" s="22">
        <v>0.73564259079166117</v>
      </c>
      <c r="S2025" s="22">
        <v>1.1120431615426987</v>
      </c>
    </row>
    <row r="2026" spans="2:19" x14ac:dyDescent="0.35">
      <c r="B2026" s="24">
        <v>1.94</v>
      </c>
      <c r="G2026" s="11">
        <v>0.43</v>
      </c>
      <c r="I2026" s="80"/>
      <c r="M2026" s="81"/>
      <c r="N2026" s="22">
        <v>0.82361943940470472</v>
      </c>
      <c r="S2026" s="22">
        <v>1.1604990883913187</v>
      </c>
    </row>
    <row r="2027" spans="2:19" x14ac:dyDescent="0.35">
      <c r="B2027" s="24">
        <v>0.32</v>
      </c>
      <c r="G2027" s="11">
        <v>1.18</v>
      </c>
      <c r="I2027" s="80"/>
      <c r="M2027" s="81"/>
      <c r="N2027" s="22">
        <v>0.5104458793248261</v>
      </c>
      <c r="S2027" s="22">
        <v>1.2085478225773452</v>
      </c>
    </row>
    <row r="2028" spans="2:19" x14ac:dyDescent="0.35">
      <c r="B2028" s="24">
        <v>0.32</v>
      </c>
      <c r="G2028" s="11">
        <v>0.43</v>
      </c>
      <c r="I2028" s="80"/>
      <c r="M2028" s="81"/>
      <c r="N2028" s="22">
        <v>0.73909560703415267</v>
      </c>
      <c r="S2028" s="22">
        <v>0.74312660923303742</v>
      </c>
    </row>
    <row r="2029" spans="2:19" x14ac:dyDescent="0.35">
      <c r="B2029" s="24">
        <v>0.22</v>
      </c>
      <c r="G2029" s="11">
        <v>0.11</v>
      </c>
      <c r="I2029" s="80"/>
      <c r="M2029" s="81"/>
      <c r="N2029" s="22">
        <v>0.30026228195578009</v>
      </c>
      <c r="S2029" s="22">
        <v>1.26229725403968</v>
      </c>
    </row>
    <row r="2030" spans="2:19" x14ac:dyDescent="0.35">
      <c r="B2030" s="24">
        <v>0.22</v>
      </c>
      <c r="G2030" s="11">
        <v>0.22</v>
      </c>
      <c r="I2030" s="80"/>
      <c r="M2030" s="81"/>
      <c r="N2030" s="22">
        <v>0.74900426233869344</v>
      </c>
      <c r="S2030" s="22">
        <v>1.1604990883913187</v>
      </c>
    </row>
    <row r="2031" spans="2:19" x14ac:dyDescent="0.35">
      <c r="B2031" s="24">
        <v>0.32</v>
      </c>
      <c r="G2031" s="11">
        <v>0.97</v>
      </c>
      <c r="I2031" s="80"/>
      <c r="M2031" s="81"/>
      <c r="N2031" s="22">
        <v>0.93831963111181271</v>
      </c>
      <c r="S2031" s="22">
        <v>0.81214576554262641</v>
      </c>
    </row>
    <row r="2032" spans="2:19" x14ac:dyDescent="0.35">
      <c r="B2032" s="24">
        <v>0.32</v>
      </c>
      <c r="G2032" s="11">
        <v>0.22</v>
      </c>
      <c r="I2032" s="80"/>
      <c r="M2032" s="81"/>
      <c r="N2032" s="22">
        <v>1.5077670488409498</v>
      </c>
      <c r="S2032" s="22">
        <v>0.82456514175172646</v>
      </c>
    </row>
    <row r="2033" spans="2:19" x14ac:dyDescent="0.35">
      <c r="B2033" s="24">
        <v>0.11</v>
      </c>
      <c r="G2033" s="11">
        <v>0.11</v>
      </c>
      <c r="I2033" s="80"/>
      <c r="M2033" s="81"/>
      <c r="N2033" s="22">
        <v>0.77812970368840406</v>
      </c>
      <c r="S2033" s="22">
        <v>0.85510459144623485</v>
      </c>
    </row>
    <row r="2034" spans="2:19" x14ac:dyDescent="0.35">
      <c r="B2034" s="24">
        <v>0.11</v>
      </c>
      <c r="G2034" s="11">
        <v>0.22</v>
      </c>
      <c r="I2034" s="80"/>
      <c r="M2034" s="81"/>
      <c r="N2034" s="22">
        <v>1.1785294566764368</v>
      </c>
      <c r="S2034" s="22">
        <v>0.86528440801107098</v>
      </c>
    </row>
    <row r="2035" spans="2:19" x14ac:dyDescent="0.35">
      <c r="B2035" s="24">
        <v>0.32</v>
      </c>
      <c r="G2035" s="11">
        <v>0.11</v>
      </c>
      <c r="I2035" s="80"/>
      <c r="M2035" s="81"/>
      <c r="N2035" s="22">
        <v>0.8974839607658267</v>
      </c>
      <c r="S2035" s="22">
        <v>0.77366605892754581</v>
      </c>
    </row>
    <row r="2036" spans="2:19" x14ac:dyDescent="0.35">
      <c r="B2036" s="24">
        <v>0.97</v>
      </c>
      <c r="G2036" s="11">
        <v>1.4</v>
      </c>
      <c r="I2036" s="80"/>
      <c r="M2036" s="81"/>
      <c r="N2036" s="22">
        <v>1.127484868743954</v>
      </c>
      <c r="S2036" s="22">
        <v>0.85347582079586104</v>
      </c>
    </row>
    <row r="2037" spans="2:19" x14ac:dyDescent="0.35">
      <c r="B2037" s="24">
        <v>1.08</v>
      </c>
      <c r="G2037" s="11">
        <v>0.54</v>
      </c>
      <c r="I2037" s="80"/>
      <c r="M2037" s="81"/>
      <c r="N2037" s="22">
        <v>0.67063580674823486</v>
      </c>
      <c r="S2037" s="22">
        <v>1.0220535831095474</v>
      </c>
    </row>
    <row r="2038" spans="2:19" x14ac:dyDescent="0.35">
      <c r="B2038" s="24">
        <v>0.75</v>
      </c>
      <c r="G2038" s="11">
        <v>0.22</v>
      </c>
      <c r="I2038" s="80"/>
      <c r="M2038" s="81"/>
      <c r="N2038" s="22">
        <v>1.0058786445518633</v>
      </c>
      <c r="S2038" s="22">
        <v>0.74312660923303742</v>
      </c>
    </row>
    <row r="2039" spans="2:19" x14ac:dyDescent="0.35">
      <c r="B2039" s="24">
        <v>1.94</v>
      </c>
      <c r="G2039" s="11">
        <v>2.04</v>
      </c>
      <c r="I2039" s="80"/>
      <c r="M2039" s="81"/>
      <c r="N2039" s="22">
        <v>0.69060324849829413</v>
      </c>
      <c r="S2039" s="22">
        <v>0.92697409639397788</v>
      </c>
    </row>
    <row r="2040" spans="2:19" x14ac:dyDescent="0.35">
      <c r="B2040" s="24">
        <v>0.11</v>
      </c>
      <c r="G2040" s="11">
        <v>3.23</v>
      </c>
      <c r="I2040" s="80"/>
      <c r="M2040" s="81"/>
      <c r="N2040" s="22">
        <v>0.82076694772612491</v>
      </c>
      <c r="S2040" s="22">
        <v>1.0153349041767554</v>
      </c>
    </row>
    <row r="2041" spans="2:19" x14ac:dyDescent="0.35">
      <c r="B2041" s="24">
        <v>0.54</v>
      </c>
      <c r="G2041" s="11">
        <v>0.22</v>
      </c>
      <c r="I2041" s="80"/>
      <c r="M2041" s="81"/>
      <c r="N2041" s="22">
        <v>0.90829340291623473</v>
      </c>
      <c r="S2041" s="22">
        <v>0.72276697610336516</v>
      </c>
    </row>
    <row r="2042" spans="2:19" x14ac:dyDescent="0.35">
      <c r="B2042" s="24">
        <v>0.11</v>
      </c>
      <c r="G2042" s="11">
        <v>1.94</v>
      </c>
      <c r="I2042" s="80"/>
      <c r="M2042" s="81"/>
      <c r="N2042" s="22">
        <v>1.2885755830132302</v>
      </c>
      <c r="S2042" s="22">
        <v>0.78160631584811802</v>
      </c>
    </row>
    <row r="2043" spans="2:19" x14ac:dyDescent="0.35">
      <c r="B2043" s="24">
        <v>0.11</v>
      </c>
      <c r="G2043" s="11">
        <v>0.75</v>
      </c>
      <c r="I2043" s="80"/>
      <c r="M2043" s="81"/>
      <c r="N2043" s="22">
        <v>1.2160622419209093</v>
      </c>
      <c r="S2043" s="22">
        <v>0.75330642579787355</v>
      </c>
    </row>
    <row r="2044" spans="2:19" x14ac:dyDescent="0.35">
      <c r="B2044" s="24">
        <v>0.22</v>
      </c>
      <c r="G2044" s="11">
        <v>0.32</v>
      </c>
      <c r="I2044" s="80"/>
      <c r="M2044" s="81"/>
      <c r="N2044" s="22">
        <v>0.79569504718281725</v>
      </c>
      <c r="S2044" s="22">
        <v>0.97726239022426831</v>
      </c>
    </row>
    <row r="2045" spans="2:19" x14ac:dyDescent="0.35">
      <c r="B2045" s="24">
        <v>0.22</v>
      </c>
      <c r="G2045" s="11">
        <v>0.86</v>
      </c>
      <c r="I2045" s="80"/>
      <c r="M2045" s="81"/>
      <c r="N2045" s="22">
        <v>0.62304423505824369</v>
      </c>
      <c r="S2045" s="22">
        <v>0.93145321568250572</v>
      </c>
    </row>
    <row r="2046" spans="2:19" x14ac:dyDescent="0.35">
      <c r="B2046" s="24">
        <v>1.72</v>
      </c>
      <c r="G2046" s="11">
        <v>1.29</v>
      </c>
      <c r="I2046" s="80"/>
      <c r="M2046" s="81"/>
      <c r="N2046" s="22">
        <v>0.75065570488945021</v>
      </c>
      <c r="S2046" s="22">
        <v>0.84492477488139872</v>
      </c>
    </row>
    <row r="2047" spans="2:19" x14ac:dyDescent="0.35">
      <c r="B2047" s="24">
        <v>0.43</v>
      </c>
      <c r="G2047" s="11">
        <v>0.86</v>
      </c>
      <c r="I2047" s="80"/>
      <c r="M2047" s="81"/>
      <c r="N2047" s="22">
        <v>0.93081307406291824</v>
      </c>
      <c r="S2047" s="22">
        <v>0.85266143547067419</v>
      </c>
    </row>
    <row r="2048" spans="2:19" x14ac:dyDescent="0.35">
      <c r="B2048" s="24">
        <v>0.22</v>
      </c>
      <c r="G2048" s="11">
        <v>0.65</v>
      </c>
      <c r="I2048" s="80"/>
      <c r="M2048" s="81"/>
      <c r="N2048" s="22">
        <v>0.93081307406291824</v>
      </c>
      <c r="S2048" s="22">
        <v>0.87200308694386275</v>
      </c>
    </row>
    <row r="2049" spans="2:19" x14ac:dyDescent="0.35">
      <c r="B2049" s="24">
        <v>0.32</v>
      </c>
      <c r="G2049" s="11">
        <v>0.75</v>
      </c>
      <c r="I2049" s="80"/>
      <c r="M2049" s="81"/>
      <c r="N2049" s="22">
        <v>0.69060324849829413</v>
      </c>
      <c r="S2049" s="22">
        <v>1.0994201890023019</v>
      </c>
    </row>
    <row r="2050" spans="2:19" x14ac:dyDescent="0.35">
      <c r="B2050" s="24">
        <v>2.04</v>
      </c>
      <c r="G2050" s="11">
        <v>0.11</v>
      </c>
      <c r="I2050" s="80"/>
      <c r="M2050" s="81"/>
      <c r="N2050" s="22">
        <v>0.82572127537839524</v>
      </c>
      <c r="S2050" s="22">
        <v>0.85510459144623485</v>
      </c>
    </row>
    <row r="2051" spans="2:19" x14ac:dyDescent="0.35">
      <c r="B2051" s="24">
        <v>0.11</v>
      </c>
      <c r="G2051" s="11">
        <v>0.22</v>
      </c>
      <c r="I2051" s="80"/>
      <c r="M2051" s="81"/>
      <c r="N2051" s="22">
        <v>0.87076061767176227</v>
      </c>
      <c r="S2051" s="22">
        <v>1.0994201890023019</v>
      </c>
    </row>
    <row r="2052" spans="2:19" x14ac:dyDescent="0.35">
      <c r="B2052" s="24">
        <v>0.43</v>
      </c>
      <c r="G2052" s="11">
        <v>0.22</v>
      </c>
      <c r="I2052" s="80"/>
      <c r="M2052" s="81"/>
      <c r="N2052" s="22">
        <v>0.85784933954766374</v>
      </c>
      <c r="S2052" s="22">
        <v>1.4455339522067303</v>
      </c>
    </row>
    <row r="2053" spans="2:19" x14ac:dyDescent="0.35">
      <c r="B2053" s="24">
        <v>3.01</v>
      </c>
      <c r="G2053" s="11">
        <v>2.9</v>
      </c>
      <c r="I2053" s="80"/>
      <c r="M2053" s="81"/>
      <c r="N2053" s="22">
        <v>1.2493913552180009</v>
      </c>
      <c r="S2053" s="22">
        <v>1.503558906626296</v>
      </c>
    </row>
    <row r="2054" spans="2:19" x14ac:dyDescent="0.35">
      <c r="B2054" s="24">
        <v>0.22</v>
      </c>
      <c r="G2054" s="11">
        <v>0.32</v>
      </c>
      <c r="I2054" s="80"/>
      <c r="M2054" s="81"/>
      <c r="N2054" s="22">
        <v>0.60803112096045464</v>
      </c>
      <c r="S2054" s="22">
        <v>0.87546422457590711</v>
      </c>
    </row>
    <row r="2055" spans="2:19" x14ac:dyDescent="0.35">
      <c r="B2055" s="24">
        <v>1.18</v>
      </c>
      <c r="G2055" s="11">
        <v>1.72</v>
      </c>
      <c r="I2055" s="80"/>
      <c r="M2055" s="81"/>
      <c r="N2055" s="22">
        <v>0.77032288435755381</v>
      </c>
      <c r="S2055" s="22">
        <v>0.97848396821204875</v>
      </c>
    </row>
    <row r="2056" spans="2:19" x14ac:dyDescent="0.35">
      <c r="B2056" s="24">
        <v>0.32</v>
      </c>
      <c r="G2056" s="11">
        <v>0.11</v>
      </c>
      <c r="I2056" s="80"/>
      <c r="M2056" s="81"/>
      <c r="N2056" s="22">
        <v>0.81070816128060619</v>
      </c>
      <c r="S2056" s="22">
        <v>1.9748844135782089</v>
      </c>
    </row>
    <row r="2057" spans="2:19" x14ac:dyDescent="0.35">
      <c r="B2057" s="24">
        <v>0.11</v>
      </c>
      <c r="G2057" s="11">
        <v>0.32</v>
      </c>
      <c r="I2057" s="80"/>
      <c r="M2057" s="81"/>
      <c r="N2057" s="22">
        <v>0.84073438947618417</v>
      </c>
      <c r="S2057" s="22">
        <v>0.80766664625409845</v>
      </c>
    </row>
    <row r="2058" spans="2:19" x14ac:dyDescent="0.35">
      <c r="B2058" s="24">
        <v>0.11</v>
      </c>
      <c r="G2058" s="11">
        <v>0.65</v>
      </c>
      <c r="I2058" s="80"/>
      <c r="M2058" s="81"/>
      <c r="N2058" s="22">
        <v>0.76566881898723915</v>
      </c>
      <c r="S2058" s="22">
        <v>0.8042055086220542</v>
      </c>
    </row>
    <row r="2059" spans="2:19" x14ac:dyDescent="0.35">
      <c r="B2059" s="24">
        <v>0.11</v>
      </c>
      <c r="G2059" s="11">
        <v>0.43</v>
      </c>
      <c r="I2059" s="80"/>
      <c r="M2059" s="81"/>
      <c r="N2059" s="22">
        <v>0.7806819330850282</v>
      </c>
      <c r="S2059" s="22">
        <v>0.71258715953852902</v>
      </c>
    </row>
    <row r="2060" spans="2:19" x14ac:dyDescent="0.35">
      <c r="B2060" s="24">
        <v>0.32</v>
      </c>
      <c r="G2060" s="11">
        <v>0.11</v>
      </c>
      <c r="I2060" s="80"/>
      <c r="M2060" s="81"/>
      <c r="N2060" s="22">
        <v>1.2294239134679414</v>
      </c>
      <c r="S2060" s="22">
        <v>0.89582385770557937</v>
      </c>
    </row>
    <row r="2061" spans="2:19" x14ac:dyDescent="0.35">
      <c r="B2061" s="24">
        <v>0.11</v>
      </c>
      <c r="G2061" s="11">
        <v>1.4</v>
      </c>
      <c r="I2061" s="80"/>
      <c r="M2061" s="81"/>
      <c r="N2061" s="22">
        <v>0.54047210752040409</v>
      </c>
      <c r="S2061" s="22">
        <v>1.5316552003452439</v>
      </c>
    </row>
    <row r="2062" spans="2:19" x14ac:dyDescent="0.35">
      <c r="B2062" s="24">
        <v>0.11</v>
      </c>
      <c r="G2062" s="11">
        <v>0.97</v>
      </c>
      <c r="I2062" s="80"/>
      <c r="M2062" s="81"/>
      <c r="N2062" s="22">
        <v>0.79569504718281725</v>
      </c>
      <c r="S2062" s="22">
        <v>1.2940582817219688</v>
      </c>
    </row>
    <row r="2063" spans="2:19" x14ac:dyDescent="0.35">
      <c r="B2063" s="24">
        <v>0.43</v>
      </c>
      <c r="G2063" s="11">
        <v>1.4</v>
      </c>
      <c r="I2063" s="80"/>
      <c r="M2063" s="81"/>
      <c r="N2063" s="22">
        <v>1.2911278124098544</v>
      </c>
      <c r="S2063" s="22">
        <v>1.0086162252439637</v>
      </c>
    </row>
    <row r="2064" spans="2:19" x14ac:dyDescent="0.35">
      <c r="B2064" s="24">
        <v>0.11</v>
      </c>
      <c r="G2064" s="11">
        <v>0.86</v>
      </c>
      <c r="I2064" s="80"/>
      <c r="M2064" s="81"/>
      <c r="N2064" s="22">
        <v>0.81070816128060619</v>
      </c>
      <c r="S2064" s="22">
        <v>0.89073394942316131</v>
      </c>
    </row>
    <row r="2065" spans="2:19" x14ac:dyDescent="0.35">
      <c r="B2065" s="24">
        <v>0.11</v>
      </c>
      <c r="G2065" s="11">
        <v>0.43</v>
      </c>
      <c r="I2065" s="80"/>
      <c r="M2065" s="81"/>
      <c r="N2065" s="22">
        <v>0.52050466577034482</v>
      </c>
      <c r="S2065" s="22">
        <v>0.92636330740008765</v>
      </c>
    </row>
    <row r="2066" spans="2:19" x14ac:dyDescent="0.35">
      <c r="B2066" s="24">
        <v>0.11</v>
      </c>
      <c r="G2066" s="11">
        <v>0.75</v>
      </c>
      <c r="I2066" s="80"/>
      <c r="M2066" s="81"/>
      <c r="N2066" s="22">
        <v>0.82572127537839524</v>
      </c>
      <c r="S2066" s="22">
        <v>1.0324369960056803</v>
      </c>
    </row>
    <row r="2067" spans="2:19" x14ac:dyDescent="0.35">
      <c r="B2067" s="24">
        <v>1.29</v>
      </c>
      <c r="G2067" s="11">
        <v>0.54</v>
      </c>
      <c r="I2067" s="80"/>
      <c r="M2067" s="81"/>
      <c r="N2067" s="22">
        <v>0.836981110951737</v>
      </c>
      <c r="S2067" s="22">
        <v>0.80216954530908691</v>
      </c>
    </row>
    <row r="2068" spans="2:19" x14ac:dyDescent="0.35">
      <c r="B2068" s="24">
        <v>0.65</v>
      </c>
      <c r="G2068" s="11">
        <v>0.11</v>
      </c>
      <c r="I2068" s="80"/>
      <c r="M2068" s="81"/>
      <c r="N2068" s="22">
        <v>0.7806819330850282</v>
      </c>
      <c r="S2068" s="22">
        <v>0.71258715953852902</v>
      </c>
    </row>
    <row r="2069" spans="2:19" x14ac:dyDescent="0.35">
      <c r="B2069" s="24">
        <v>0.11</v>
      </c>
      <c r="G2069" s="11">
        <v>0.22</v>
      </c>
      <c r="I2069" s="80"/>
      <c r="M2069" s="81"/>
      <c r="N2069" s="22">
        <v>0.69060324849829413</v>
      </c>
      <c r="S2069" s="22">
        <v>0.6718678932791845</v>
      </c>
    </row>
    <row r="2070" spans="2:19" x14ac:dyDescent="0.35">
      <c r="B2070" s="24">
        <v>0.11</v>
      </c>
      <c r="G2070" s="11">
        <v>1.18</v>
      </c>
      <c r="I2070" s="80"/>
      <c r="M2070" s="81"/>
      <c r="N2070" s="22">
        <v>0.63055079210713816</v>
      </c>
      <c r="S2070" s="22">
        <v>0.90885402290856954</v>
      </c>
    </row>
    <row r="2071" spans="2:19" x14ac:dyDescent="0.35">
      <c r="B2071" s="24">
        <v>0.65</v>
      </c>
      <c r="G2071" s="11">
        <v>0.65</v>
      </c>
      <c r="I2071" s="80"/>
      <c r="M2071" s="81"/>
      <c r="N2071" s="22">
        <v>0.73564259079166117</v>
      </c>
      <c r="S2071" s="22">
        <v>0.74312660923303742</v>
      </c>
    </row>
    <row r="2072" spans="2:19" x14ac:dyDescent="0.35">
      <c r="B2072" s="24">
        <v>2.8</v>
      </c>
      <c r="G2072" s="11">
        <v>1.83</v>
      </c>
      <c r="I2072" s="80"/>
      <c r="M2072" s="81"/>
      <c r="N2072" s="22">
        <v>0.99086553045407422</v>
      </c>
      <c r="S2072" s="22">
        <v>0.83352338032878215</v>
      </c>
    </row>
    <row r="2073" spans="2:19" x14ac:dyDescent="0.35">
      <c r="B2073" s="24">
        <v>5.27</v>
      </c>
      <c r="G2073" s="11">
        <v>0.43</v>
      </c>
      <c r="I2073" s="80"/>
      <c r="M2073" s="81"/>
      <c r="N2073" s="22">
        <v>0.58551144981377112</v>
      </c>
      <c r="S2073" s="22">
        <v>0.74821651751545548</v>
      </c>
    </row>
    <row r="2074" spans="2:19" x14ac:dyDescent="0.35">
      <c r="B2074" s="24">
        <v>0.43</v>
      </c>
      <c r="G2074" s="11">
        <v>0.43</v>
      </c>
      <c r="I2074" s="80"/>
      <c r="M2074" s="81"/>
      <c r="N2074" s="22">
        <v>0.60052456391156017</v>
      </c>
      <c r="S2074" s="22">
        <v>0.94163303224734185</v>
      </c>
    </row>
    <row r="2075" spans="2:19" x14ac:dyDescent="0.35">
      <c r="B2075" s="24">
        <v>0.54</v>
      </c>
      <c r="G2075" s="11">
        <v>1.51</v>
      </c>
      <c r="I2075" s="80"/>
      <c r="M2075" s="81"/>
      <c r="N2075" s="22">
        <v>0.87076061767176227</v>
      </c>
      <c r="S2075" s="22">
        <v>0.92351295876193362</v>
      </c>
    </row>
    <row r="2076" spans="2:19" x14ac:dyDescent="0.35">
      <c r="B2076" s="24">
        <v>0.32</v>
      </c>
      <c r="G2076" s="11">
        <v>0.11</v>
      </c>
      <c r="I2076" s="80"/>
      <c r="M2076" s="81"/>
      <c r="N2076" s="22">
        <v>0.27774261080909657</v>
      </c>
      <c r="S2076" s="22">
        <v>1.6491302835034529</v>
      </c>
    </row>
    <row r="2077" spans="2:19" x14ac:dyDescent="0.35">
      <c r="B2077" s="24">
        <v>1.72</v>
      </c>
      <c r="G2077" s="11">
        <v>1.94</v>
      </c>
      <c r="I2077" s="80"/>
      <c r="M2077" s="81"/>
      <c r="N2077" s="22">
        <v>0.63055079210713816</v>
      </c>
      <c r="S2077" s="22">
        <v>1.1175402624877102</v>
      </c>
    </row>
    <row r="2078" spans="2:19" x14ac:dyDescent="0.35">
      <c r="B2078" s="24">
        <v>0.22</v>
      </c>
      <c r="G2078" s="11">
        <v>0.43</v>
      </c>
      <c r="I2078" s="80"/>
      <c r="M2078" s="81"/>
      <c r="N2078" s="22">
        <v>0.83623045524684758</v>
      </c>
      <c r="S2078" s="22">
        <v>0.86019449972865292</v>
      </c>
    </row>
    <row r="2079" spans="2:19" x14ac:dyDescent="0.35">
      <c r="B2079" s="24">
        <v>1.08</v>
      </c>
      <c r="G2079" s="11">
        <v>0.11</v>
      </c>
      <c r="I2079" s="80"/>
      <c r="M2079" s="81"/>
      <c r="N2079" s="22">
        <v>0.64286154566732512</v>
      </c>
      <c r="S2079" s="22">
        <v>0.99762202335394057</v>
      </c>
    </row>
    <row r="2080" spans="2:19" x14ac:dyDescent="0.35">
      <c r="B2080" s="24">
        <v>0.43</v>
      </c>
      <c r="G2080" s="11">
        <v>0.65</v>
      </c>
      <c r="I2080" s="80"/>
      <c r="M2080" s="81"/>
      <c r="N2080" s="22">
        <v>0.67063580674823486</v>
      </c>
      <c r="S2080" s="22">
        <v>0.87200308694386275</v>
      </c>
    </row>
    <row r="2081" spans="2:19" x14ac:dyDescent="0.35">
      <c r="B2081" s="24">
        <v>0.11</v>
      </c>
      <c r="G2081" s="11">
        <v>0.43</v>
      </c>
      <c r="I2081" s="80"/>
      <c r="M2081" s="81"/>
      <c r="N2081" s="22">
        <v>0.88577373176955121</v>
      </c>
      <c r="S2081" s="22">
        <v>0.86528440801107098</v>
      </c>
    </row>
    <row r="2082" spans="2:19" x14ac:dyDescent="0.35">
      <c r="B2082" s="24">
        <v>0.43</v>
      </c>
      <c r="G2082" s="11">
        <v>0.11</v>
      </c>
      <c r="I2082" s="80"/>
      <c r="M2082" s="81"/>
      <c r="N2082" s="22">
        <v>0.68895180594753735</v>
      </c>
      <c r="S2082" s="22">
        <v>0.89582385770557937</v>
      </c>
    </row>
    <row r="2083" spans="2:19" x14ac:dyDescent="0.35">
      <c r="B2083" s="24">
        <v>3.66</v>
      </c>
      <c r="G2083" s="11">
        <v>0.43</v>
      </c>
      <c r="I2083" s="80"/>
      <c r="M2083" s="81"/>
      <c r="N2083" s="22">
        <v>0.58551144981377112</v>
      </c>
      <c r="S2083" s="22">
        <v>0.89073394942316131</v>
      </c>
    </row>
    <row r="2084" spans="2:19" x14ac:dyDescent="0.35">
      <c r="B2084" s="24">
        <v>1.61</v>
      </c>
      <c r="G2084" s="11">
        <v>1.72</v>
      </c>
      <c r="I2084" s="80"/>
      <c r="M2084" s="81"/>
      <c r="N2084" s="22">
        <v>1.3661933828987993</v>
      </c>
      <c r="S2084" s="22">
        <v>0.98744220678910444</v>
      </c>
    </row>
    <row r="2085" spans="2:19" x14ac:dyDescent="0.35">
      <c r="B2085" s="24">
        <v>0.54</v>
      </c>
      <c r="G2085" s="11">
        <v>2.37</v>
      </c>
      <c r="I2085" s="80"/>
      <c r="M2085" s="81"/>
      <c r="N2085" s="22">
        <v>0.85574750357397322</v>
      </c>
      <c r="S2085" s="22">
        <v>1.2382728869466666</v>
      </c>
    </row>
    <row r="2086" spans="2:19" x14ac:dyDescent="0.35">
      <c r="B2086" s="24">
        <v>0.32</v>
      </c>
      <c r="G2086" s="11">
        <v>0.22</v>
      </c>
      <c r="I2086" s="80"/>
      <c r="M2086" s="81"/>
      <c r="N2086" s="22">
        <v>1.0509179868452303</v>
      </c>
      <c r="S2086" s="22">
        <v>0.96708257365943218</v>
      </c>
    </row>
    <row r="2087" spans="2:19" x14ac:dyDescent="0.35">
      <c r="B2087" s="24">
        <v>0.11</v>
      </c>
      <c r="G2087" s="11">
        <v>0.86</v>
      </c>
      <c r="I2087" s="80"/>
      <c r="M2087" s="81"/>
      <c r="N2087" s="22">
        <v>0.99086553045407422</v>
      </c>
      <c r="S2087" s="22">
        <v>0.75839633408029161</v>
      </c>
    </row>
    <row r="2088" spans="2:19" x14ac:dyDescent="0.35">
      <c r="B2088" s="24">
        <v>0.32</v>
      </c>
      <c r="G2088" s="11">
        <v>0.65</v>
      </c>
      <c r="I2088" s="80"/>
      <c r="M2088" s="81"/>
      <c r="N2088" s="22">
        <v>0.79569504718281725</v>
      </c>
      <c r="S2088" s="22">
        <v>1.370814098620833</v>
      </c>
    </row>
    <row r="2089" spans="2:19" x14ac:dyDescent="0.35">
      <c r="B2089" s="24">
        <v>0.11</v>
      </c>
      <c r="G2089" s="11">
        <v>0.32</v>
      </c>
      <c r="I2089" s="80"/>
      <c r="M2089" s="81"/>
      <c r="N2089" s="22">
        <v>0.69060324849829413</v>
      </c>
      <c r="S2089" s="22">
        <v>0.75330642579787355</v>
      </c>
    </row>
    <row r="2090" spans="2:19" x14ac:dyDescent="0.35">
      <c r="B2090" s="24">
        <v>0.22</v>
      </c>
      <c r="G2090" s="11">
        <v>0.86</v>
      </c>
      <c r="I2090" s="80"/>
      <c r="M2090" s="81"/>
      <c r="N2090" s="22">
        <v>1.2911278124098544</v>
      </c>
      <c r="S2090" s="22">
        <v>0.88055413285832518</v>
      </c>
    </row>
    <row r="2091" spans="2:19" x14ac:dyDescent="0.35">
      <c r="B2091" s="24">
        <v>1.29</v>
      </c>
      <c r="G2091" s="11">
        <v>0.22</v>
      </c>
      <c r="I2091" s="80"/>
      <c r="M2091" s="81"/>
      <c r="N2091" s="22">
        <v>0.74570137723717989</v>
      </c>
      <c r="S2091" s="22">
        <v>0.73294679266820129</v>
      </c>
    </row>
    <row r="2092" spans="2:19" x14ac:dyDescent="0.35">
      <c r="B2092" s="24">
        <v>1.18</v>
      </c>
      <c r="G2092" s="11">
        <v>0.32</v>
      </c>
      <c r="I2092" s="80"/>
      <c r="M2092" s="81"/>
      <c r="N2092" s="22">
        <v>0.84073438947618417</v>
      </c>
      <c r="S2092" s="22">
        <v>0.59042936076049546</v>
      </c>
    </row>
    <row r="2093" spans="2:19" x14ac:dyDescent="0.35">
      <c r="B2093" s="24">
        <v>0.43</v>
      </c>
      <c r="G2093" s="11">
        <v>0.32</v>
      </c>
      <c r="I2093" s="80"/>
      <c r="M2093" s="81"/>
      <c r="N2093" s="22">
        <v>0.78938953926174582</v>
      </c>
      <c r="S2093" s="22">
        <v>0.77366605892754581</v>
      </c>
    </row>
    <row r="2094" spans="2:19" x14ac:dyDescent="0.35">
      <c r="B2094" s="24">
        <v>0.11</v>
      </c>
      <c r="G2094" s="11">
        <v>0.43</v>
      </c>
      <c r="I2094" s="80"/>
      <c r="M2094" s="81"/>
      <c r="N2094" s="22">
        <v>0.93081307406291824</v>
      </c>
      <c r="S2094" s="22">
        <v>0.68204770984402063</v>
      </c>
    </row>
    <row r="2095" spans="2:19" x14ac:dyDescent="0.35">
      <c r="B2095" s="24">
        <v>0.43</v>
      </c>
      <c r="G2095" s="11">
        <v>0.86</v>
      </c>
      <c r="I2095" s="80"/>
      <c r="M2095" s="81"/>
      <c r="N2095" s="22">
        <v>1.1710228996275422</v>
      </c>
      <c r="S2095" s="22">
        <v>0.63623853530225805</v>
      </c>
    </row>
    <row r="2096" spans="2:19" x14ac:dyDescent="0.35">
      <c r="B2096" s="24">
        <v>1.4</v>
      </c>
      <c r="G2096" s="11">
        <v>0.32</v>
      </c>
      <c r="I2096" s="80"/>
      <c r="M2096" s="81"/>
      <c r="N2096" s="22">
        <v>0.88577373176955121</v>
      </c>
      <c r="S2096" s="22">
        <v>0.81438532518689033</v>
      </c>
    </row>
    <row r="2097" spans="2:19" x14ac:dyDescent="0.35">
      <c r="B2097" s="24">
        <v>0.11</v>
      </c>
      <c r="G2097" s="11">
        <v>0.32</v>
      </c>
      <c r="I2097" s="80"/>
      <c r="M2097" s="81"/>
      <c r="N2097" s="22">
        <v>1.172824473319277</v>
      </c>
      <c r="S2097" s="22">
        <v>0.67858657221197627</v>
      </c>
    </row>
    <row r="2098" spans="2:19" x14ac:dyDescent="0.35">
      <c r="B2098" s="24">
        <v>0.11</v>
      </c>
      <c r="G2098" s="11">
        <v>0.22</v>
      </c>
      <c r="I2098" s="80"/>
      <c r="M2098" s="81"/>
      <c r="N2098" s="22">
        <v>0.49543276522703711</v>
      </c>
      <c r="S2098" s="22">
        <v>0.66168807671434837</v>
      </c>
    </row>
    <row r="2099" spans="2:19" x14ac:dyDescent="0.35">
      <c r="B2099" s="24">
        <v>0.32</v>
      </c>
      <c r="G2099" s="11">
        <v>0.22</v>
      </c>
      <c r="I2099" s="80"/>
      <c r="M2099" s="81"/>
      <c r="N2099" s="22">
        <v>0.7806819330850282</v>
      </c>
      <c r="S2099" s="22">
        <v>0.84492477488139872</v>
      </c>
    </row>
    <row r="2100" spans="2:19" x14ac:dyDescent="0.35">
      <c r="B2100" s="24">
        <v>0.22</v>
      </c>
      <c r="G2100" s="11">
        <v>0.86</v>
      </c>
      <c r="I2100" s="80"/>
      <c r="M2100" s="81"/>
      <c r="N2100" s="22">
        <v>0.6856489208460238</v>
      </c>
      <c r="S2100" s="22">
        <v>0.76104308638714901</v>
      </c>
    </row>
    <row r="2101" spans="2:19" x14ac:dyDescent="0.35">
      <c r="B2101" s="24">
        <v>0.11</v>
      </c>
      <c r="G2101" s="11">
        <v>0.97</v>
      </c>
      <c r="I2101" s="80"/>
      <c r="M2101" s="81"/>
      <c r="N2101" s="22">
        <v>0.95333274520960176</v>
      </c>
      <c r="S2101" s="22">
        <v>0.76918693963901785</v>
      </c>
    </row>
    <row r="2102" spans="2:19" x14ac:dyDescent="0.35">
      <c r="B2102" s="24">
        <v>1.51</v>
      </c>
      <c r="G2102" s="11">
        <v>1.94</v>
      </c>
      <c r="I2102" s="80"/>
      <c r="M2102" s="81"/>
      <c r="N2102" s="22">
        <v>0.82076694772612491</v>
      </c>
      <c r="S2102" s="22">
        <v>0.90824323391467943</v>
      </c>
    </row>
    <row r="2103" spans="2:19" x14ac:dyDescent="0.35">
      <c r="B2103" s="24">
        <v>0.11</v>
      </c>
      <c r="G2103" s="11">
        <v>2.04</v>
      </c>
      <c r="I2103" s="80"/>
      <c r="M2103" s="81"/>
      <c r="N2103" s="22">
        <v>0.94747763071146407</v>
      </c>
      <c r="S2103" s="22">
        <v>1.0308082253553064</v>
      </c>
    </row>
    <row r="2104" spans="2:19" x14ac:dyDescent="0.35">
      <c r="B2104" s="24">
        <v>0.54</v>
      </c>
      <c r="G2104" s="11">
        <v>0.86</v>
      </c>
      <c r="I2104" s="80"/>
      <c r="M2104" s="81"/>
      <c r="N2104" s="22">
        <v>1.4166374462673703</v>
      </c>
      <c r="S2104" s="22">
        <v>0.6718678932791845</v>
      </c>
    </row>
    <row r="2105" spans="2:19" x14ac:dyDescent="0.35">
      <c r="B2105" s="24">
        <v>0.22</v>
      </c>
      <c r="G2105" s="11">
        <v>1.94</v>
      </c>
      <c r="I2105" s="80"/>
      <c r="M2105" s="81"/>
      <c r="N2105" s="22">
        <v>0.61553767800934911</v>
      </c>
      <c r="S2105" s="22">
        <v>0.94326180289771566</v>
      </c>
    </row>
    <row r="2106" spans="2:19" x14ac:dyDescent="0.35">
      <c r="B2106" s="24">
        <v>0.11</v>
      </c>
      <c r="G2106" s="11">
        <v>0.22</v>
      </c>
      <c r="I2106" s="80"/>
      <c r="M2106" s="81"/>
      <c r="N2106" s="22">
        <v>0.75065570488945021</v>
      </c>
      <c r="S2106" s="22">
        <v>0.62096881045500385</v>
      </c>
    </row>
    <row r="2107" spans="2:19" x14ac:dyDescent="0.35">
      <c r="B2107" s="24">
        <v>0.86</v>
      </c>
      <c r="G2107" s="11">
        <v>0.54</v>
      </c>
      <c r="I2107" s="80"/>
      <c r="M2107" s="81"/>
      <c r="N2107" s="22">
        <v>0.9157999599651292</v>
      </c>
      <c r="S2107" s="22">
        <v>0.94875890384272721</v>
      </c>
    </row>
    <row r="2108" spans="2:19" x14ac:dyDescent="0.35">
      <c r="B2108" s="24">
        <v>0.75</v>
      </c>
      <c r="G2108" s="11">
        <v>1.29</v>
      </c>
      <c r="I2108" s="80"/>
      <c r="M2108" s="81"/>
      <c r="N2108" s="22">
        <v>0.98335897340517975</v>
      </c>
      <c r="S2108" s="22">
        <v>0.79748682968926232</v>
      </c>
    </row>
    <row r="2109" spans="2:19" x14ac:dyDescent="0.35">
      <c r="B2109" s="24">
        <v>0.11</v>
      </c>
      <c r="G2109" s="11">
        <v>0.86</v>
      </c>
      <c r="I2109" s="80"/>
      <c r="M2109" s="81"/>
      <c r="N2109" s="22">
        <v>1.1109704432363863</v>
      </c>
      <c r="S2109" s="22">
        <v>0.70749725125611096</v>
      </c>
    </row>
    <row r="2110" spans="2:19" x14ac:dyDescent="0.35">
      <c r="B2110" s="24">
        <v>2.8</v>
      </c>
      <c r="G2110" s="11">
        <v>1.94</v>
      </c>
      <c r="I2110" s="80"/>
      <c r="M2110" s="81"/>
      <c r="N2110" s="22">
        <v>1.0359048727474414</v>
      </c>
      <c r="S2110" s="22">
        <v>0.97156169294796013</v>
      </c>
    </row>
    <row r="2111" spans="2:19" x14ac:dyDescent="0.35">
      <c r="B2111" s="24">
        <v>0.22</v>
      </c>
      <c r="G2111" s="11">
        <v>0.97</v>
      </c>
      <c r="I2111" s="80"/>
      <c r="M2111" s="81"/>
      <c r="N2111" s="22">
        <v>0.86580629001949183</v>
      </c>
      <c r="S2111" s="22">
        <v>0.74434818722081775</v>
      </c>
    </row>
    <row r="2112" spans="2:19" x14ac:dyDescent="0.35">
      <c r="B2112" s="24">
        <v>0.54</v>
      </c>
      <c r="G2112" s="11">
        <v>0.32</v>
      </c>
      <c r="I2112" s="80"/>
      <c r="M2112" s="81"/>
      <c r="N2112" s="22">
        <v>0.68399747829526703</v>
      </c>
      <c r="S2112" s="22">
        <v>0.59042936076049546</v>
      </c>
    </row>
    <row r="2113" spans="2:19" x14ac:dyDescent="0.35">
      <c r="B2113" s="24">
        <v>0.11</v>
      </c>
      <c r="G2113" s="11">
        <v>0.43</v>
      </c>
      <c r="I2113" s="80"/>
      <c r="M2113" s="81"/>
      <c r="N2113" s="22">
        <v>0.66057702030271614</v>
      </c>
      <c r="S2113" s="22">
        <v>0.77875596720996387</v>
      </c>
    </row>
    <row r="2114" spans="2:19" x14ac:dyDescent="0.35">
      <c r="B2114" s="24">
        <v>0.86</v>
      </c>
      <c r="G2114" s="11">
        <v>1.83</v>
      </c>
      <c r="I2114" s="80"/>
      <c r="M2114" s="81"/>
      <c r="N2114" s="22">
        <v>1.2936800418064784</v>
      </c>
      <c r="S2114" s="22">
        <v>0.98683141779521433</v>
      </c>
    </row>
    <row r="2115" spans="2:19" x14ac:dyDescent="0.35">
      <c r="B2115" s="24">
        <v>0.11</v>
      </c>
      <c r="G2115" s="11">
        <v>1.08</v>
      </c>
      <c r="I2115" s="80"/>
      <c r="M2115" s="81"/>
      <c r="N2115" s="22">
        <v>1.0133852016007578</v>
      </c>
      <c r="S2115" s="22">
        <v>0.83474495831656259</v>
      </c>
    </row>
    <row r="2116" spans="2:19" x14ac:dyDescent="0.35">
      <c r="B2116" s="24">
        <v>0.22</v>
      </c>
      <c r="G2116" s="11">
        <v>0.32</v>
      </c>
      <c r="I2116" s="80"/>
      <c r="M2116" s="81"/>
      <c r="N2116" s="22">
        <v>0.97585241635628528</v>
      </c>
      <c r="S2116" s="22">
        <v>0.69894620534164853</v>
      </c>
    </row>
    <row r="2117" spans="2:19" x14ac:dyDescent="0.35">
      <c r="B2117" s="24">
        <v>0.22</v>
      </c>
      <c r="G2117" s="11">
        <v>1.72</v>
      </c>
      <c r="I2117" s="80"/>
      <c r="M2117" s="81"/>
      <c r="N2117" s="22">
        <v>0.78503573617338696</v>
      </c>
      <c r="S2117" s="22">
        <v>0.94794451851754036</v>
      </c>
    </row>
    <row r="2118" spans="2:19" x14ac:dyDescent="0.35">
      <c r="B2118" s="24">
        <v>0.22</v>
      </c>
      <c r="G2118" s="11">
        <v>0.32</v>
      </c>
      <c r="I2118" s="80"/>
      <c r="M2118" s="81"/>
      <c r="N2118" s="22">
        <v>0.7806819330850282</v>
      </c>
      <c r="S2118" s="22">
        <v>0.63786730595263175</v>
      </c>
    </row>
    <row r="2119" spans="2:19" x14ac:dyDescent="0.35">
      <c r="B2119" s="24">
        <v>0.11</v>
      </c>
      <c r="G2119" s="11">
        <v>2.04</v>
      </c>
      <c r="I2119" s="80"/>
      <c r="M2119" s="81"/>
      <c r="N2119" s="22">
        <v>0.95333274520960176</v>
      </c>
      <c r="S2119" s="22">
        <v>1.0929051064008068</v>
      </c>
    </row>
    <row r="2120" spans="2:19" x14ac:dyDescent="0.35">
      <c r="B2120" s="24">
        <v>0.11</v>
      </c>
      <c r="G2120" s="11">
        <v>0.11</v>
      </c>
      <c r="I2120" s="80"/>
      <c r="M2120" s="81"/>
      <c r="N2120" s="22">
        <v>0.89328028881844568</v>
      </c>
      <c r="S2120" s="22">
        <v>0.6718678932791845</v>
      </c>
    </row>
    <row r="2121" spans="2:19" x14ac:dyDescent="0.35">
      <c r="B2121" s="24">
        <v>0.22</v>
      </c>
      <c r="G2121" s="11">
        <v>0.43</v>
      </c>
      <c r="I2121" s="80"/>
      <c r="M2121" s="81"/>
      <c r="N2121" s="22">
        <v>0.62304423505824369</v>
      </c>
      <c r="S2121" s="22">
        <v>0.69222752640885676</v>
      </c>
    </row>
    <row r="2122" spans="2:19" x14ac:dyDescent="0.35">
      <c r="B2122" s="24">
        <v>0.11</v>
      </c>
      <c r="G2122" s="11">
        <v>4.62</v>
      </c>
      <c r="I2122" s="80"/>
      <c r="M2122" s="81"/>
      <c r="N2122" s="22">
        <v>1.241134142464217</v>
      </c>
      <c r="S2122" s="22">
        <v>1.1633494370294728</v>
      </c>
    </row>
    <row r="2123" spans="2:19" x14ac:dyDescent="0.35">
      <c r="B2123" s="24">
        <v>0.11</v>
      </c>
      <c r="G2123" s="11">
        <v>0.11</v>
      </c>
      <c r="I2123" s="80"/>
      <c r="M2123" s="81"/>
      <c r="N2123" s="22">
        <v>0.78818849013392267</v>
      </c>
      <c r="S2123" s="22">
        <v>0.91618349083525152</v>
      </c>
    </row>
    <row r="2124" spans="2:19" x14ac:dyDescent="0.35">
      <c r="B2124" s="24">
        <v>0.22</v>
      </c>
      <c r="G2124" s="11">
        <v>0.11</v>
      </c>
      <c r="I2124" s="80"/>
      <c r="M2124" s="81"/>
      <c r="N2124" s="22">
        <v>0.82902416047990879</v>
      </c>
      <c r="S2124" s="22">
        <v>1.0383412896132851</v>
      </c>
    </row>
    <row r="2125" spans="2:19" x14ac:dyDescent="0.35">
      <c r="B2125" s="24">
        <v>0.43</v>
      </c>
      <c r="G2125" s="11">
        <v>0.65</v>
      </c>
      <c r="I2125" s="80"/>
      <c r="M2125" s="81"/>
      <c r="N2125" s="22">
        <v>1.2126092256784178</v>
      </c>
      <c r="S2125" s="22">
        <v>1.2724770706045161</v>
      </c>
    </row>
    <row r="2126" spans="2:19" x14ac:dyDescent="0.35">
      <c r="B2126" s="24">
        <v>0.43</v>
      </c>
      <c r="G2126" s="11">
        <v>0.54</v>
      </c>
      <c r="I2126" s="80"/>
      <c r="M2126" s="81"/>
      <c r="N2126" s="22">
        <v>0.75065570488945021</v>
      </c>
      <c r="S2126" s="22">
        <v>0.65150826014951224</v>
      </c>
    </row>
    <row r="2127" spans="2:19" x14ac:dyDescent="0.35">
      <c r="B2127" s="24">
        <v>0.86</v>
      </c>
      <c r="G2127" s="11">
        <v>0.32</v>
      </c>
      <c r="I2127" s="80"/>
      <c r="M2127" s="81"/>
      <c r="N2127" s="22">
        <v>0.66057702030271614</v>
      </c>
      <c r="S2127" s="22">
        <v>1.0790605558726296</v>
      </c>
    </row>
    <row r="2128" spans="2:19" x14ac:dyDescent="0.35">
      <c r="B2128" s="24">
        <v>0.43</v>
      </c>
      <c r="G2128" s="11">
        <v>3.23</v>
      </c>
      <c r="I2128" s="80"/>
      <c r="M2128" s="81"/>
      <c r="N2128" s="22">
        <v>0.87646560102892213</v>
      </c>
      <c r="S2128" s="22">
        <v>0.87403905025683004</v>
      </c>
    </row>
    <row r="2129" spans="2:19" x14ac:dyDescent="0.35">
      <c r="B2129" s="24">
        <v>0.22</v>
      </c>
      <c r="G2129" s="11">
        <v>0.75</v>
      </c>
      <c r="I2129" s="80"/>
      <c r="M2129" s="81"/>
      <c r="N2129" s="22">
        <v>0.93831963111181271</v>
      </c>
      <c r="S2129" s="22">
        <v>0.7388510862758062</v>
      </c>
    </row>
    <row r="2130" spans="2:19" x14ac:dyDescent="0.35">
      <c r="B2130" s="24">
        <v>0.43</v>
      </c>
      <c r="G2130" s="11">
        <v>0.75</v>
      </c>
      <c r="I2130" s="80"/>
      <c r="M2130" s="81"/>
      <c r="N2130" s="22">
        <v>1.2677073544173034</v>
      </c>
      <c r="S2130" s="22">
        <v>0.71543750817668317</v>
      </c>
    </row>
    <row r="2131" spans="2:19" x14ac:dyDescent="0.35">
      <c r="B2131" s="24">
        <v>0.11</v>
      </c>
      <c r="G2131" s="11">
        <v>0.54</v>
      </c>
      <c r="I2131" s="80"/>
      <c r="M2131" s="81"/>
      <c r="N2131" s="22">
        <v>1.1409966714319644</v>
      </c>
      <c r="S2131" s="22">
        <v>1.1279236753838431</v>
      </c>
    </row>
    <row r="2132" spans="2:19" x14ac:dyDescent="0.35">
      <c r="B2132" s="24">
        <v>0.22</v>
      </c>
      <c r="G2132" s="11">
        <v>0.22</v>
      </c>
      <c r="I2132" s="80"/>
      <c r="M2132" s="81"/>
      <c r="N2132" s="22">
        <v>0.55968889356557405</v>
      </c>
      <c r="S2132" s="22">
        <v>1.1706789049561548</v>
      </c>
    </row>
    <row r="2133" spans="2:19" x14ac:dyDescent="0.35">
      <c r="B2133" s="24">
        <v>0.11</v>
      </c>
      <c r="G2133" s="11">
        <v>0.65</v>
      </c>
      <c r="I2133" s="80"/>
      <c r="M2133" s="81"/>
      <c r="N2133" s="22">
        <v>0.73309036139503703</v>
      </c>
      <c r="S2133" s="22">
        <v>1.1468581341944382</v>
      </c>
    </row>
    <row r="2134" spans="2:19" x14ac:dyDescent="0.35">
      <c r="B2134" s="24">
        <v>0.11</v>
      </c>
      <c r="G2134" s="11">
        <v>0.11</v>
      </c>
      <c r="I2134" s="80"/>
      <c r="M2134" s="81"/>
      <c r="N2134" s="22">
        <v>0.90829340291623473</v>
      </c>
      <c r="S2134" s="22">
        <v>1.3844550528177135</v>
      </c>
    </row>
    <row r="2135" spans="2:19" x14ac:dyDescent="0.35">
      <c r="B2135" s="24">
        <v>0.32</v>
      </c>
      <c r="G2135" s="11">
        <v>0.65</v>
      </c>
      <c r="I2135" s="80"/>
      <c r="M2135" s="81"/>
      <c r="N2135" s="22">
        <v>0.67559013440050519</v>
      </c>
      <c r="S2135" s="22">
        <v>1.2690159329724717</v>
      </c>
    </row>
    <row r="2136" spans="2:19" x14ac:dyDescent="0.35">
      <c r="B2136" s="24">
        <v>1.94</v>
      </c>
      <c r="G2136" s="11">
        <v>0.11</v>
      </c>
      <c r="I2136" s="80"/>
      <c r="M2136" s="81"/>
      <c r="N2136" s="22">
        <v>0.66057702030271614</v>
      </c>
      <c r="S2136" s="22">
        <v>1.0790605558726296</v>
      </c>
    </row>
    <row r="2137" spans="2:19" x14ac:dyDescent="0.35">
      <c r="B2137" s="24">
        <v>0.11</v>
      </c>
      <c r="G2137" s="11">
        <v>1.18</v>
      </c>
      <c r="I2137" s="80"/>
      <c r="M2137" s="81"/>
      <c r="N2137" s="22">
        <v>0.5104458793248261</v>
      </c>
      <c r="S2137" s="22">
        <v>1.0735634549276181</v>
      </c>
    </row>
    <row r="2138" spans="2:19" x14ac:dyDescent="0.35">
      <c r="B2138" s="24">
        <v>0.22</v>
      </c>
      <c r="G2138" s="11">
        <v>1.4</v>
      </c>
      <c r="I2138" s="80"/>
      <c r="M2138" s="81"/>
      <c r="N2138" s="22">
        <v>0.60052456391156017</v>
      </c>
      <c r="S2138" s="22">
        <v>1.0430240052331097</v>
      </c>
    </row>
    <row r="2139" spans="2:19" x14ac:dyDescent="0.35">
      <c r="B2139" s="24">
        <v>0.11</v>
      </c>
      <c r="G2139" s="11">
        <v>1.51</v>
      </c>
      <c r="I2139" s="80"/>
      <c r="M2139" s="81"/>
      <c r="N2139" s="22">
        <v>0.88577373176955121</v>
      </c>
      <c r="S2139" s="22">
        <v>1.0470959318590443</v>
      </c>
    </row>
    <row r="2140" spans="2:19" x14ac:dyDescent="0.35">
      <c r="B2140" s="24">
        <v>0.11</v>
      </c>
      <c r="G2140" s="11">
        <v>1.72</v>
      </c>
      <c r="I2140" s="80"/>
      <c r="M2140" s="81"/>
      <c r="N2140" s="22">
        <v>0.64556390620492721</v>
      </c>
      <c r="S2140" s="22">
        <v>0.99375369305930294</v>
      </c>
    </row>
    <row r="2141" spans="2:19" x14ac:dyDescent="0.35">
      <c r="B2141" s="24">
        <v>0.22</v>
      </c>
      <c r="G2141" s="11">
        <v>1.18</v>
      </c>
      <c r="I2141" s="80"/>
      <c r="M2141" s="81"/>
      <c r="N2141" s="22">
        <v>0.60052456391156017</v>
      </c>
      <c r="S2141" s="22">
        <v>0.97726239022426831</v>
      </c>
    </row>
    <row r="2142" spans="2:19" x14ac:dyDescent="0.35">
      <c r="B2142" s="24">
        <v>0.22</v>
      </c>
      <c r="G2142" s="11">
        <v>0.43</v>
      </c>
      <c r="I2142" s="80"/>
      <c r="M2142" s="81"/>
      <c r="N2142" s="22">
        <v>0.74690242636500292</v>
      </c>
      <c r="S2142" s="22">
        <v>0.86528440801107098</v>
      </c>
    </row>
    <row r="2143" spans="2:19" x14ac:dyDescent="0.35">
      <c r="B2143" s="24">
        <v>0.11</v>
      </c>
      <c r="G2143" s="11">
        <v>0.11</v>
      </c>
      <c r="I2143" s="80"/>
      <c r="M2143" s="81"/>
      <c r="N2143" s="22">
        <v>0.66658226594183179</v>
      </c>
      <c r="S2143" s="22">
        <v>0.73294679266820129</v>
      </c>
    </row>
    <row r="2144" spans="2:19" x14ac:dyDescent="0.35">
      <c r="B2144" s="24">
        <v>0.22</v>
      </c>
      <c r="G2144" s="11">
        <v>2.15</v>
      </c>
      <c r="I2144" s="80"/>
      <c r="M2144" s="81"/>
      <c r="N2144" s="22">
        <v>0.76566881898723915</v>
      </c>
      <c r="S2144" s="22">
        <v>1.5117027598781652</v>
      </c>
    </row>
    <row r="2145" spans="2:19" x14ac:dyDescent="0.35">
      <c r="B2145" s="24">
        <v>0.65</v>
      </c>
      <c r="G2145" s="11">
        <v>0.11</v>
      </c>
      <c r="I2145" s="80"/>
      <c r="M2145" s="81"/>
      <c r="N2145" s="22">
        <v>0.77557747429177992</v>
      </c>
      <c r="S2145" s="22">
        <v>0.65150826014951224</v>
      </c>
    </row>
    <row r="2146" spans="2:19" x14ac:dyDescent="0.35">
      <c r="B2146" s="24">
        <v>0.11</v>
      </c>
      <c r="G2146" s="11">
        <v>0.11</v>
      </c>
      <c r="I2146" s="80"/>
      <c r="M2146" s="81"/>
      <c r="N2146" s="22">
        <v>0.79194176865836996</v>
      </c>
      <c r="S2146" s="22">
        <v>1.1604990883913187</v>
      </c>
    </row>
    <row r="2147" spans="2:19" x14ac:dyDescent="0.35">
      <c r="B2147" s="24">
        <v>0.22</v>
      </c>
      <c r="G2147" s="11">
        <v>1.51</v>
      </c>
      <c r="I2147" s="80"/>
      <c r="M2147" s="81"/>
      <c r="N2147" s="22">
        <v>1.0096319230763104</v>
      </c>
      <c r="S2147" s="22">
        <v>1.0731562622650248</v>
      </c>
    </row>
    <row r="2148" spans="2:19" x14ac:dyDescent="0.35">
      <c r="B2148" s="24">
        <v>0.32</v>
      </c>
      <c r="G2148" s="11">
        <v>1.4</v>
      </c>
      <c r="I2148" s="80"/>
      <c r="M2148" s="81"/>
      <c r="N2148" s="22">
        <v>0.63055079210713816</v>
      </c>
      <c r="S2148" s="22">
        <v>0.75330642579787355</v>
      </c>
    </row>
    <row r="2149" spans="2:19" x14ac:dyDescent="0.35">
      <c r="B2149" s="24">
        <v>0.11</v>
      </c>
      <c r="G2149" s="11">
        <v>0.22</v>
      </c>
      <c r="I2149" s="80"/>
      <c r="M2149" s="81"/>
      <c r="N2149" s="22">
        <v>0.95078051581297762</v>
      </c>
      <c r="S2149" s="22">
        <v>0.88564404114074324</v>
      </c>
    </row>
    <row r="2150" spans="2:19" x14ac:dyDescent="0.35">
      <c r="B2150" s="24">
        <v>0.11</v>
      </c>
      <c r="G2150" s="11">
        <v>3.23</v>
      </c>
      <c r="I2150" s="80"/>
      <c r="M2150" s="81"/>
      <c r="N2150" s="22">
        <v>0.6054788915638305</v>
      </c>
      <c r="S2150" s="22">
        <v>1.4033895116283088</v>
      </c>
    </row>
    <row r="2151" spans="2:19" x14ac:dyDescent="0.35">
      <c r="B2151" s="24">
        <v>0.32</v>
      </c>
      <c r="G2151" s="11">
        <v>0.65</v>
      </c>
      <c r="I2151" s="80"/>
      <c r="M2151" s="81"/>
      <c r="N2151" s="22">
        <v>0.87331284706838641</v>
      </c>
      <c r="S2151" s="22">
        <v>0.86182327037902662</v>
      </c>
    </row>
    <row r="2152" spans="2:19" x14ac:dyDescent="0.35">
      <c r="B2152" s="24">
        <v>0.11</v>
      </c>
      <c r="G2152" s="11">
        <v>0.32</v>
      </c>
      <c r="I2152" s="80"/>
      <c r="M2152" s="81"/>
      <c r="N2152" s="22">
        <v>0.98906395676233949</v>
      </c>
      <c r="S2152" s="22">
        <v>1.0383412896132851</v>
      </c>
    </row>
    <row r="2153" spans="2:19" x14ac:dyDescent="0.35">
      <c r="B2153" s="24">
        <v>0.65</v>
      </c>
      <c r="G2153" s="11">
        <v>1.61</v>
      </c>
      <c r="I2153" s="80"/>
      <c r="M2153" s="81"/>
      <c r="N2153" s="22">
        <v>0.80695488275615901</v>
      </c>
      <c r="S2153" s="22">
        <v>1.0764138035657722</v>
      </c>
    </row>
    <row r="2154" spans="2:19" x14ac:dyDescent="0.35">
      <c r="B2154" s="24">
        <v>0.22</v>
      </c>
      <c r="G2154" s="11">
        <v>0.97</v>
      </c>
      <c r="I2154" s="80"/>
      <c r="M2154" s="81"/>
      <c r="N2154" s="22">
        <v>0.90213802613614125</v>
      </c>
      <c r="S2154" s="22">
        <v>1.0904619504252462</v>
      </c>
    </row>
    <row r="2155" spans="2:19" x14ac:dyDescent="0.35">
      <c r="B2155" s="24">
        <v>0.97</v>
      </c>
      <c r="G2155" s="11">
        <v>0.75</v>
      </c>
      <c r="I2155" s="80"/>
      <c r="M2155" s="81"/>
      <c r="N2155" s="22">
        <v>1.0115836279090231</v>
      </c>
      <c r="S2155" s="22">
        <v>0.88421886682166617</v>
      </c>
    </row>
    <row r="2156" spans="2:19" x14ac:dyDescent="0.35">
      <c r="B2156" s="24">
        <v>0.43</v>
      </c>
      <c r="G2156" s="11">
        <v>0.75</v>
      </c>
      <c r="I2156" s="80"/>
      <c r="M2156" s="81"/>
      <c r="N2156" s="22">
        <v>1.1635163425786479</v>
      </c>
      <c r="S2156" s="22">
        <v>0.92208778444285655</v>
      </c>
    </row>
    <row r="2157" spans="2:19" x14ac:dyDescent="0.35">
      <c r="B2157" s="24">
        <v>0.11</v>
      </c>
      <c r="G2157" s="11">
        <v>1.83</v>
      </c>
      <c r="I2157" s="80"/>
      <c r="M2157" s="81"/>
      <c r="N2157" s="22">
        <v>1.1039142796104255</v>
      </c>
      <c r="S2157" s="22">
        <v>0.77610921490310636</v>
      </c>
    </row>
    <row r="2158" spans="2:19" x14ac:dyDescent="0.35">
      <c r="B2158" s="24">
        <v>0.11</v>
      </c>
      <c r="G2158" s="11">
        <v>0.86</v>
      </c>
      <c r="I2158" s="80"/>
      <c r="M2158" s="81"/>
      <c r="N2158" s="22">
        <v>0.66057702030271614</v>
      </c>
      <c r="S2158" s="22">
        <v>0.79911560033963613</v>
      </c>
    </row>
    <row r="2159" spans="2:19" x14ac:dyDescent="0.35">
      <c r="B2159" s="24">
        <v>0.11</v>
      </c>
      <c r="G2159" s="11">
        <v>0.75</v>
      </c>
      <c r="I2159" s="80"/>
      <c r="M2159" s="81"/>
      <c r="N2159" s="22">
        <v>0.7281360337427667</v>
      </c>
      <c r="S2159" s="22">
        <v>0.70098216865461582</v>
      </c>
    </row>
    <row r="2160" spans="2:19" x14ac:dyDescent="0.35">
      <c r="B2160" s="24">
        <v>0.43</v>
      </c>
      <c r="G2160" s="11">
        <v>2.4700000000000002</v>
      </c>
      <c r="I2160" s="80"/>
      <c r="M2160" s="81"/>
      <c r="N2160" s="22">
        <v>0.87076061767176227</v>
      </c>
      <c r="S2160" s="22">
        <v>1.1250733267456889</v>
      </c>
    </row>
    <row r="2161" spans="2:19" x14ac:dyDescent="0.35">
      <c r="B2161" s="24">
        <v>1.18</v>
      </c>
      <c r="G2161" s="11">
        <v>2.69</v>
      </c>
      <c r="I2161" s="80"/>
      <c r="M2161" s="81"/>
      <c r="N2161" s="22">
        <v>0.58386000726301435</v>
      </c>
      <c r="S2161" s="22">
        <v>1.1458401525379547</v>
      </c>
    </row>
    <row r="2162" spans="2:19" x14ac:dyDescent="0.35">
      <c r="B2162" s="24">
        <v>1.51</v>
      </c>
      <c r="G2162" s="11">
        <v>0.11</v>
      </c>
      <c r="I2162" s="80"/>
      <c r="M2162" s="81"/>
      <c r="N2162" s="22">
        <v>0.94582618816070729</v>
      </c>
      <c r="S2162" s="22">
        <v>0.81438532518689033</v>
      </c>
    </row>
    <row r="2163" spans="2:19" x14ac:dyDescent="0.35">
      <c r="B2163" s="24">
        <v>0.65</v>
      </c>
      <c r="G2163" s="11">
        <v>0.11</v>
      </c>
      <c r="I2163" s="80"/>
      <c r="M2163" s="81"/>
      <c r="N2163" s="22">
        <v>0.73339062367699281</v>
      </c>
      <c r="S2163" s="22">
        <v>1.0489282988407147</v>
      </c>
    </row>
    <row r="2164" spans="2:19" x14ac:dyDescent="0.35">
      <c r="B2164" s="24">
        <v>0.11</v>
      </c>
      <c r="G2164" s="11">
        <v>1.29</v>
      </c>
      <c r="I2164" s="80"/>
      <c r="M2164" s="81"/>
      <c r="N2164" s="22">
        <v>1.0058786445518633</v>
      </c>
      <c r="S2164" s="22">
        <v>1.2012183546506632</v>
      </c>
    </row>
    <row r="2165" spans="2:19" x14ac:dyDescent="0.35">
      <c r="B2165" s="24">
        <v>0.32</v>
      </c>
      <c r="G2165" s="11">
        <v>0.65</v>
      </c>
      <c r="I2165" s="80"/>
      <c r="M2165" s="81"/>
      <c r="N2165" s="22">
        <v>0.73564259079166117</v>
      </c>
      <c r="S2165" s="22">
        <v>0.72622811373540941</v>
      </c>
    </row>
    <row r="2166" spans="2:19" x14ac:dyDescent="0.35">
      <c r="B2166" s="24">
        <v>0.65</v>
      </c>
      <c r="G2166" s="11">
        <v>0.11</v>
      </c>
      <c r="I2166" s="80"/>
      <c r="M2166" s="81"/>
      <c r="N2166" s="22">
        <v>0.5975219410920023</v>
      </c>
      <c r="S2166" s="22">
        <v>1.5066128515957471</v>
      </c>
    </row>
    <row r="2167" spans="2:19" x14ac:dyDescent="0.35">
      <c r="B2167" s="24">
        <v>0.97</v>
      </c>
      <c r="G2167" s="11">
        <v>1.94</v>
      </c>
      <c r="I2167" s="80"/>
      <c r="M2167" s="81"/>
      <c r="N2167" s="22">
        <v>0.81070816128060619</v>
      </c>
      <c r="S2167" s="22">
        <v>1.0530002254666491</v>
      </c>
    </row>
    <row r="2168" spans="2:19" x14ac:dyDescent="0.35">
      <c r="B2168" s="24">
        <v>0.65</v>
      </c>
      <c r="G2168" s="11">
        <v>0.54</v>
      </c>
      <c r="I2168" s="80"/>
      <c r="M2168" s="81"/>
      <c r="N2168" s="22">
        <v>0.89583251821506993</v>
      </c>
      <c r="S2168" s="22">
        <v>0.69222752640885676</v>
      </c>
    </row>
    <row r="2169" spans="2:19" x14ac:dyDescent="0.35">
      <c r="B2169" s="24">
        <v>0.75</v>
      </c>
      <c r="G2169" s="11">
        <v>2.2599999999999998</v>
      </c>
      <c r="I2169" s="80"/>
      <c r="M2169" s="81"/>
      <c r="N2169" s="22">
        <v>0.76566881898723915</v>
      </c>
      <c r="S2169" s="22">
        <v>1.2429556025664912</v>
      </c>
    </row>
    <row r="2170" spans="2:19" x14ac:dyDescent="0.35">
      <c r="B2170" s="24">
        <v>0.11</v>
      </c>
      <c r="G2170" s="11">
        <v>0.11</v>
      </c>
      <c r="I2170" s="80"/>
      <c r="M2170" s="81"/>
      <c r="N2170" s="22">
        <v>0.64556390620492721</v>
      </c>
      <c r="S2170" s="22">
        <v>1.0587009227429574</v>
      </c>
    </row>
    <row r="2171" spans="2:19" x14ac:dyDescent="0.35">
      <c r="B2171" s="24">
        <v>0.75</v>
      </c>
      <c r="G2171" s="11">
        <v>0.22</v>
      </c>
      <c r="I2171" s="80"/>
      <c r="M2171" s="81"/>
      <c r="N2171" s="22">
        <v>0.86700733914731498</v>
      </c>
      <c r="S2171" s="22">
        <v>0.85510459144623485</v>
      </c>
    </row>
    <row r="2172" spans="2:19" x14ac:dyDescent="0.35">
      <c r="B2172" s="24">
        <v>0.11</v>
      </c>
      <c r="G2172" s="11">
        <v>1.08</v>
      </c>
      <c r="I2172" s="80"/>
      <c r="M2172" s="81"/>
      <c r="N2172" s="22">
        <v>0.90378946868689802</v>
      </c>
      <c r="S2172" s="22">
        <v>0.92636330740008765</v>
      </c>
    </row>
    <row r="2173" spans="2:19" x14ac:dyDescent="0.35">
      <c r="B2173" s="24">
        <v>0.11</v>
      </c>
      <c r="G2173" s="11">
        <v>0.75</v>
      </c>
      <c r="I2173" s="80"/>
      <c r="M2173" s="81"/>
      <c r="N2173" s="22">
        <v>0.78968980154370161</v>
      </c>
      <c r="S2173" s="22">
        <v>1.0004723719920947</v>
      </c>
    </row>
    <row r="2174" spans="2:19" x14ac:dyDescent="0.35">
      <c r="B2174" s="24">
        <v>0.22</v>
      </c>
      <c r="G2174" s="11">
        <v>0.43</v>
      </c>
      <c r="I2174" s="80"/>
      <c r="M2174" s="81"/>
      <c r="N2174" s="22">
        <v>0.84824094652507875</v>
      </c>
      <c r="S2174" s="22">
        <v>0.69222752640885676</v>
      </c>
    </row>
    <row r="2175" spans="2:19" x14ac:dyDescent="0.35">
      <c r="B2175" s="24">
        <v>1.18</v>
      </c>
      <c r="G2175" s="11">
        <v>0.65</v>
      </c>
      <c r="I2175" s="80"/>
      <c r="M2175" s="81"/>
      <c r="N2175" s="22">
        <v>0.69060324849829413</v>
      </c>
      <c r="S2175" s="22">
        <v>0.85856572907827911</v>
      </c>
    </row>
    <row r="2176" spans="2:19" x14ac:dyDescent="0.35">
      <c r="B2176" s="24">
        <v>1.61</v>
      </c>
      <c r="G2176" s="11">
        <v>1.94</v>
      </c>
      <c r="I2176" s="80"/>
      <c r="M2176" s="81"/>
      <c r="N2176" s="22">
        <v>0.61553767800934911</v>
      </c>
      <c r="S2176" s="22">
        <v>0.83026583902803464</v>
      </c>
    </row>
    <row r="2177" spans="2:19" x14ac:dyDescent="0.35">
      <c r="B2177" s="24">
        <v>0.11</v>
      </c>
      <c r="G2177" s="11">
        <v>3.12</v>
      </c>
      <c r="I2177" s="80"/>
      <c r="M2177" s="81"/>
      <c r="N2177" s="22">
        <v>0.64556390620492721</v>
      </c>
      <c r="S2177" s="22">
        <v>1.1808587215209909</v>
      </c>
    </row>
    <row r="2178" spans="2:19" x14ac:dyDescent="0.35">
      <c r="B2178" s="24">
        <v>0.97</v>
      </c>
      <c r="G2178" s="11">
        <v>1.61</v>
      </c>
      <c r="I2178" s="80"/>
      <c r="M2178" s="81"/>
      <c r="N2178" s="22">
        <v>0.79269242436325937</v>
      </c>
      <c r="S2178" s="22">
        <v>1.0234787574286244</v>
      </c>
    </row>
    <row r="2179" spans="2:19" x14ac:dyDescent="0.35">
      <c r="B2179" s="24">
        <v>0.43</v>
      </c>
      <c r="G2179" s="11">
        <v>0.75</v>
      </c>
      <c r="I2179" s="80"/>
      <c r="M2179" s="81"/>
      <c r="N2179" s="22">
        <v>0.64556390620492721</v>
      </c>
      <c r="S2179" s="22">
        <v>0.82313996743264939</v>
      </c>
    </row>
    <row r="2180" spans="2:19" x14ac:dyDescent="0.35">
      <c r="B2180" s="24">
        <v>0.22</v>
      </c>
      <c r="G2180" s="11">
        <v>0.32</v>
      </c>
      <c r="I2180" s="80"/>
      <c r="M2180" s="81"/>
      <c r="N2180" s="22">
        <v>0.89433120680529099</v>
      </c>
      <c r="S2180" s="22">
        <v>0.78730701312442619</v>
      </c>
    </row>
    <row r="2181" spans="2:19" x14ac:dyDescent="0.35">
      <c r="B2181" s="24">
        <v>0.11</v>
      </c>
      <c r="G2181" s="11">
        <v>2.9</v>
      </c>
      <c r="I2181" s="80"/>
      <c r="M2181" s="81"/>
      <c r="N2181" s="22">
        <v>0.95873746628480583</v>
      </c>
      <c r="S2181" s="22">
        <v>1.2848964468136161</v>
      </c>
    </row>
    <row r="2182" spans="2:19" x14ac:dyDescent="0.35">
      <c r="B2182" s="24">
        <v>0.43</v>
      </c>
      <c r="G2182" s="11">
        <v>0.11</v>
      </c>
      <c r="I2182" s="80"/>
      <c r="M2182" s="81"/>
      <c r="N2182" s="22">
        <v>1.1620150311688691</v>
      </c>
      <c r="S2182" s="22">
        <v>1.1401394552616464</v>
      </c>
    </row>
    <row r="2183" spans="2:19" x14ac:dyDescent="0.35">
      <c r="B2183" s="24">
        <v>0.11</v>
      </c>
      <c r="G2183" s="11">
        <v>0.43</v>
      </c>
      <c r="I2183" s="80"/>
      <c r="M2183" s="81"/>
      <c r="N2183" s="22">
        <v>0.66808357735161072</v>
      </c>
      <c r="S2183" s="22">
        <v>1.1197798221319741</v>
      </c>
    </row>
    <row r="2184" spans="2:19" x14ac:dyDescent="0.35">
      <c r="B2184" s="24">
        <v>1.18</v>
      </c>
      <c r="G2184" s="11">
        <v>1.29</v>
      </c>
      <c r="I2184" s="80"/>
      <c r="M2184" s="81"/>
      <c r="N2184" s="22">
        <v>0.77692865456058091</v>
      </c>
      <c r="S2184" s="22">
        <v>1.2301290336947979</v>
      </c>
    </row>
    <row r="2185" spans="2:19" x14ac:dyDescent="0.35">
      <c r="B2185" s="24">
        <v>0.11</v>
      </c>
      <c r="G2185" s="11">
        <v>0.11</v>
      </c>
      <c r="I2185" s="80"/>
      <c r="M2185" s="81"/>
      <c r="N2185" s="22">
        <v>0.91324773056850506</v>
      </c>
      <c r="S2185" s="22">
        <v>1.425174319077058</v>
      </c>
    </row>
    <row r="2186" spans="2:19" x14ac:dyDescent="0.35">
      <c r="B2186" s="24">
        <v>0.43</v>
      </c>
      <c r="G2186" s="11">
        <v>1.72</v>
      </c>
      <c r="I2186" s="80"/>
      <c r="M2186" s="81"/>
      <c r="N2186" s="22">
        <v>1.0100823164992443</v>
      </c>
      <c r="S2186" s="22">
        <v>1.1527624278020432</v>
      </c>
    </row>
    <row r="2187" spans="2:19" x14ac:dyDescent="0.35">
      <c r="B2187" s="24">
        <v>0.75</v>
      </c>
      <c r="G2187" s="11">
        <v>1.4</v>
      </c>
      <c r="I2187" s="80"/>
      <c r="M2187" s="81"/>
      <c r="N2187" s="22">
        <v>0.66433029882716343</v>
      </c>
      <c r="S2187" s="22">
        <v>0.74556976520859797</v>
      </c>
    </row>
    <row r="2188" spans="2:19" x14ac:dyDescent="0.35">
      <c r="B2188" s="24">
        <v>0.11</v>
      </c>
      <c r="G2188" s="11">
        <v>1.08</v>
      </c>
      <c r="I2188" s="80"/>
      <c r="M2188" s="81"/>
      <c r="N2188" s="22">
        <v>1.5613638661700564</v>
      </c>
      <c r="S2188" s="22">
        <v>1.0973842256893347</v>
      </c>
    </row>
    <row r="2189" spans="2:19" x14ac:dyDescent="0.35">
      <c r="B2189" s="24">
        <v>0.22</v>
      </c>
      <c r="G2189" s="11">
        <v>1.29</v>
      </c>
      <c r="I2189" s="80"/>
      <c r="M2189" s="81"/>
      <c r="N2189" s="22">
        <v>0.95333274520960176</v>
      </c>
      <c r="S2189" s="22">
        <v>0.8211040041196821</v>
      </c>
    </row>
    <row r="2190" spans="2:19" x14ac:dyDescent="0.35">
      <c r="B2190" s="24">
        <v>0.65</v>
      </c>
      <c r="G2190" s="11">
        <v>0.65</v>
      </c>
      <c r="I2190" s="80"/>
      <c r="M2190" s="81"/>
      <c r="N2190" s="22">
        <v>1.5200778024011365</v>
      </c>
      <c r="S2190" s="22">
        <v>1.0179816564836128</v>
      </c>
    </row>
    <row r="2191" spans="2:19" x14ac:dyDescent="0.35">
      <c r="B2191" s="24">
        <v>0.22</v>
      </c>
      <c r="G2191" s="11">
        <v>1.72</v>
      </c>
      <c r="I2191" s="80"/>
      <c r="M2191" s="81"/>
      <c r="N2191" s="22">
        <v>1.0959573291385973</v>
      </c>
      <c r="S2191" s="22">
        <v>1.0523894364727588</v>
      </c>
    </row>
    <row r="2192" spans="2:19" x14ac:dyDescent="0.35">
      <c r="B2192" s="24">
        <v>0.11</v>
      </c>
      <c r="G2192" s="11">
        <v>0.22</v>
      </c>
      <c r="I2192" s="80"/>
      <c r="M2192" s="81"/>
      <c r="N2192" s="22">
        <v>0.83322783242728971</v>
      </c>
      <c r="S2192" s="22">
        <v>1.0485211061781212</v>
      </c>
    </row>
    <row r="2193" spans="2:19" x14ac:dyDescent="0.35">
      <c r="B2193" s="24">
        <v>0.65</v>
      </c>
      <c r="G2193" s="11">
        <v>0.65</v>
      </c>
      <c r="I2193" s="80"/>
      <c r="M2193" s="81"/>
      <c r="N2193" s="22">
        <v>0.45039342293367013</v>
      </c>
      <c r="S2193" s="22">
        <v>0.76694737999475393</v>
      </c>
    </row>
    <row r="2194" spans="2:19" x14ac:dyDescent="0.35">
      <c r="B2194" s="24">
        <v>0.65</v>
      </c>
      <c r="G2194" s="11">
        <v>0.65</v>
      </c>
      <c r="I2194" s="80"/>
      <c r="M2194" s="81"/>
      <c r="N2194" s="22">
        <v>0.76566881898723915</v>
      </c>
      <c r="S2194" s="22">
        <v>0.72276697610336516</v>
      </c>
    </row>
    <row r="2195" spans="2:19" x14ac:dyDescent="0.35">
      <c r="B2195" s="24">
        <v>0.11</v>
      </c>
      <c r="G2195" s="11">
        <v>0.97</v>
      </c>
      <c r="I2195" s="80"/>
      <c r="M2195" s="81"/>
      <c r="N2195" s="22">
        <v>0.63055079210713816</v>
      </c>
      <c r="S2195" s="22">
        <v>0.71482671918279295</v>
      </c>
    </row>
    <row r="2196" spans="2:19" x14ac:dyDescent="0.35">
      <c r="B2196" s="24">
        <v>0.11</v>
      </c>
      <c r="G2196" s="11">
        <v>2.8</v>
      </c>
      <c r="I2196" s="80"/>
      <c r="M2196" s="81"/>
      <c r="N2196" s="22">
        <v>0.836981110951737</v>
      </c>
      <c r="S2196" s="22">
        <v>1.2521174374748438</v>
      </c>
    </row>
    <row r="2197" spans="2:19" x14ac:dyDescent="0.35">
      <c r="B2197" s="24">
        <v>0.11</v>
      </c>
      <c r="G2197" s="11">
        <v>2.15</v>
      </c>
      <c r="I2197" s="80"/>
      <c r="M2197" s="81"/>
      <c r="N2197" s="22">
        <v>0.64556390620492721</v>
      </c>
      <c r="S2197" s="22">
        <v>0.80624147193502138</v>
      </c>
    </row>
    <row r="2198" spans="2:19" x14ac:dyDescent="0.35">
      <c r="B2198" s="24">
        <v>0.22</v>
      </c>
      <c r="G2198" s="11">
        <v>0.65</v>
      </c>
      <c r="I2198" s="80"/>
      <c r="M2198" s="81"/>
      <c r="N2198" s="22">
        <v>0.99987339891274762</v>
      </c>
      <c r="S2198" s="22">
        <v>1.2181168501482911</v>
      </c>
    </row>
    <row r="2199" spans="2:19" x14ac:dyDescent="0.35">
      <c r="B2199" s="24">
        <v>0.11</v>
      </c>
      <c r="G2199" s="11">
        <v>1.08</v>
      </c>
      <c r="I2199" s="80"/>
      <c r="M2199" s="81"/>
      <c r="N2199" s="22">
        <v>0.94582618816070729</v>
      </c>
      <c r="S2199" s="22">
        <v>1.2236139510933026</v>
      </c>
    </row>
    <row r="2200" spans="2:19" x14ac:dyDescent="0.35">
      <c r="B2200" s="24">
        <v>1.51</v>
      </c>
      <c r="G2200" s="11">
        <v>2.4700000000000002</v>
      </c>
      <c r="I2200" s="80"/>
      <c r="M2200" s="81"/>
      <c r="N2200" s="22">
        <v>0.85754907726570784</v>
      </c>
      <c r="S2200" s="22">
        <v>1.2223923731055224</v>
      </c>
    </row>
    <row r="2201" spans="2:19" x14ac:dyDescent="0.35">
      <c r="B2201" s="24">
        <v>0.32</v>
      </c>
      <c r="G2201" s="11">
        <v>0.32</v>
      </c>
      <c r="I2201" s="80"/>
      <c r="M2201" s="81"/>
      <c r="N2201" s="22">
        <v>0.63055079210713816</v>
      </c>
      <c r="S2201" s="22">
        <v>0.92982444503213202</v>
      </c>
    </row>
    <row r="2202" spans="2:19" x14ac:dyDescent="0.35">
      <c r="B2202" s="24">
        <v>0.54</v>
      </c>
      <c r="G2202" s="11">
        <v>0.11</v>
      </c>
      <c r="I2202" s="80"/>
      <c r="M2202" s="81"/>
      <c r="N2202" s="22">
        <v>0.99461880897852151</v>
      </c>
      <c r="S2202" s="22">
        <v>1.2012183546506632</v>
      </c>
    </row>
    <row r="2203" spans="2:19" x14ac:dyDescent="0.35">
      <c r="B2203" s="24">
        <v>0.43</v>
      </c>
      <c r="G2203" s="11">
        <v>0.11</v>
      </c>
      <c r="I2203" s="80"/>
      <c r="M2203" s="81"/>
      <c r="N2203" s="22">
        <v>0.82572127537839524</v>
      </c>
      <c r="S2203" s="22">
        <v>0.6718678932791845</v>
      </c>
    </row>
    <row r="2204" spans="2:19" x14ac:dyDescent="0.35">
      <c r="B2204" s="24">
        <v>0.11</v>
      </c>
      <c r="G2204" s="11">
        <v>0.11</v>
      </c>
      <c r="I2204" s="80"/>
      <c r="M2204" s="81"/>
      <c r="N2204" s="22">
        <v>1.0419101183865569</v>
      </c>
      <c r="S2204" s="22">
        <v>0.81438532518689033</v>
      </c>
    </row>
    <row r="2205" spans="2:19" x14ac:dyDescent="0.35">
      <c r="B2205" s="24">
        <v>0.22</v>
      </c>
      <c r="G2205" s="11">
        <v>0.11</v>
      </c>
      <c r="I2205" s="80"/>
      <c r="M2205" s="81"/>
      <c r="N2205" s="22">
        <v>1.0959573291385973</v>
      </c>
      <c r="S2205" s="22">
        <v>0.5700697276308232</v>
      </c>
    </row>
    <row r="2206" spans="2:19" x14ac:dyDescent="0.35">
      <c r="B2206" s="24">
        <v>0.11</v>
      </c>
      <c r="G2206" s="11">
        <v>1.08</v>
      </c>
      <c r="I2206" s="80"/>
      <c r="M2206" s="81"/>
      <c r="N2206" s="22">
        <v>0.67559013440050519</v>
      </c>
      <c r="S2206" s="22">
        <v>1.1869666114598925</v>
      </c>
    </row>
    <row r="2207" spans="2:19" x14ac:dyDescent="0.35">
      <c r="B2207" s="24">
        <v>0.65</v>
      </c>
      <c r="G2207" s="11">
        <v>1.18</v>
      </c>
      <c r="I2207" s="80"/>
      <c r="M2207" s="81"/>
      <c r="N2207" s="22">
        <v>0.76566881898723915</v>
      </c>
      <c r="S2207" s="22">
        <v>0.82924785737155093</v>
      </c>
    </row>
    <row r="2208" spans="2:19" x14ac:dyDescent="0.35">
      <c r="B2208" s="24">
        <v>0.11</v>
      </c>
      <c r="G2208" s="11">
        <v>0.22</v>
      </c>
      <c r="I2208" s="80"/>
      <c r="M2208" s="81"/>
      <c r="N2208" s="22">
        <v>0.59557023625928984</v>
      </c>
      <c r="S2208" s="22">
        <v>1.109600005567138</v>
      </c>
    </row>
    <row r="2209" spans="2:19" x14ac:dyDescent="0.35">
      <c r="B2209" s="24">
        <v>0.54</v>
      </c>
      <c r="G2209" s="11">
        <v>0.43</v>
      </c>
      <c r="I2209" s="80"/>
      <c r="M2209" s="81"/>
      <c r="N2209" s="22">
        <v>0.90739261607036736</v>
      </c>
      <c r="S2209" s="22">
        <v>1.2063082629330812</v>
      </c>
    </row>
    <row r="2210" spans="2:19" x14ac:dyDescent="0.35">
      <c r="B2210" s="24">
        <v>0.97</v>
      </c>
      <c r="G2210" s="11">
        <v>2.9</v>
      </c>
      <c r="I2210" s="80"/>
      <c r="M2210" s="81"/>
      <c r="N2210" s="22">
        <v>0.7806819330850282</v>
      </c>
      <c r="S2210" s="22">
        <v>1.2787885568747146</v>
      </c>
    </row>
    <row r="2211" spans="2:19" x14ac:dyDescent="0.35">
      <c r="B2211" s="24">
        <v>0.11</v>
      </c>
      <c r="G2211" s="11">
        <v>1.08</v>
      </c>
      <c r="I2211" s="80"/>
      <c r="M2211" s="81"/>
      <c r="N2211" s="22">
        <v>0.65802479090609201</v>
      </c>
      <c r="S2211" s="22">
        <v>1.3559515664361723</v>
      </c>
    </row>
    <row r="2212" spans="2:19" x14ac:dyDescent="0.35">
      <c r="B2212" s="24">
        <v>0.22</v>
      </c>
      <c r="G2212" s="11">
        <v>1.83</v>
      </c>
      <c r="I2212" s="80"/>
      <c r="M2212" s="81"/>
      <c r="N2212" s="22">
        <v>0.8587501263935311</v>
      </c>
      <c r="S2212" s="22">
        <v>1.1940924830552779</v>
      </c>
    </row>
    <row r="2213" spans="2:19" x14ac:dyDescent="0.35">
      <c r="B2213" s="24">
        <v>0.22</v>
      </c>
      <c r="G2213" s="11">
        <v>3.76</v>
      </c>
      <c r="I2213" s="80"/>
      <c r="M2213" s="81"/>
      <c r="N2213" s="22">
        <v>0.76566881898723915</v>
      </c>
      <c r="S2213" s="22">
        <v>1.2785849605434176</v>
      </c>
    </row>
    <row r="2214" spans="2:19" x14ac:dyDescent="0.35">
      <c r="B2214" s="24">
        <v>0.11</v>
      </c>
      <c r="G2214" s="11">
        <v>0.11</v>
      </c>
      <c r="I2214" s="80"/>
      <c r="M2214" s="81"/>
      <c r="N2214" s="22">
        <v>0.79824727657944139</v>
      </c>
      <c r="S2214" s="22">
        <v>0.65150826014951224</v>
      </c>
    </row>
    <row r="2215" spans="2:19" x14ac:dyDescent="0.35">
      <c r="B2215" s="24">
        <v>1.61</v>
      </c>
      <c r="G2215" s="11">
        <v>2.04</v>
      </c>
      <c r="I2215" s="80"/>
      <c r="M2215" s="81"/>
      <c r="N2215" s="22">
        <v>0.85124356934463652</v>
      </c>
      <c r="S2215" s="22">
        <v>1.4980618056812847</v>
      </c>
    </row>
    <row r="2216" spans="2:19" x14ac:dyDescent="0.35">
      <c r="B2216" s="24">
        <v>0.22</v>
      </c>
      <c r="G2216" s="11">
        <v>0.11</v>
      </c>
      <c r="I2216" s="80"/>
      <c r="M2216" s="81"/>
      <c r="N2216" s="22">
        <v>1.115474377465723</v>
      </c>
      <c r="S2216" s="22">
        <v>0.81438532518689033</v>
      </c>
    </row>
    <row r="2217" spans="2:19" x14ac:dyDescent="0.35">
      <c r="B2217" s="24">
        <v>0.22</v>
      </c>
      <c r="G2217" s="11">
        <v>0.86</v>
      </c>
      <c r="I2217" s="80"/>
      <c r="M2217" s="81"/>
      <c r="N2217" s="22">
        <v>1.3714479728330253</v>
      </c>
      <c r="S2217" s="22">
        <v>2.0384064689427865</v>
      </c>
    </row>
    <row r="2218" spans="2:19" x14ac:dyDescent="0.35">
      <c r="B2218" s="24">
        <v>0.22</v>
      </c>
      <c r="G2218" s="11">
        <v>0.43</v>
      </c>
      <c r="I2218" s="80"/>
      <c r="M2218" s="81"/>
      <c r="N2218" s="22">
        <v>0.99657051381123396</v>
      </c>
      <c r="S2218" s="22">
        <v>1.3386458782759509</v>
      </c>
    </row>
    <row r="2219" spans="2:19" x14ac:dyDescent="0.35">
      <c r="B2219" s="24">
        <v>0.32</v>
      </c>
      <c r="G2219" s="11">
        <v>0.97</v>
      </c>
      <c r="I2219" s="80"/>
      <c r="M2219" s="81"/>
      <c r="N2219" s="22">
        <v>0.76191554046279197</v>
      </c>
      <c r="S2219" s="22">
        <v>1.5473321178550916</v>
      </c>
    </row>
    <row r="2220" spans="2:19" x14ac:dyDescent="0.35">
      <c r="B2220" s="24">
        <v>0.32</v>
      </c>
      <c r="G2220" s="11">
        <v>0.43</v>
      </c>
      <c r="I2220" s="80"/>
      <c r="M2220" s="81"/>
      <c r="N2220" s="22">
        <v>0.88577373176955121</v>
      </c>
      <c r="S2220" s="22">
        <v>0.97217248194185024</v>
      </c>
    </row>
    <row r="2221" spans="2:19" x14ac:dyDescent="0.35">
      <c r="B2221" s="24">
        <v>1.4</v>
      </c>
      <c r="G2221" s="11">
        <v>0.11</v>
      </c>
      <c r="I2221" s="80"/>
      <c r="M2221" s="81"/>
      <c r="N2221" s="22">
        <v>0.73068826313939084</v>
      </c>
      <c r="S2221" s="22">
        <v>0.61078899389016772</v>
      </c>
    </row>
    <row r="2222" spans="2:19" x14ac:dyDescent="0.35">
      <c r="B2222" s="24">
        <v>0.22</v>
      </c>
      <c r="G2222" s="11">
        <v>0.75</v>
      </c>
      <c r="I2222" s="80"/>
      <c r="M2222" s="81"/>
      <c r="N2222" s="22">
        <v>0.7740761628820011</v>
      </c>
      <c r="S2222" s="22">
        <v>0.99477167471578642</v>
      </c>
    </row>
    <row r="2223" spans="2:19" x14ac:dyDescent="0.35">
      <c r="B2223" s="24">
        <v>0.11</v>
      </c>
      <c r="G2223" s="11">
        <v>0.43</v>
      </c>
      <c r="I2223" s="80"/>
      <c r="M2223" s="81"/>
      <c r="N2223" s="22">
        <v>0.96083930225849623</v>
      </c>
      <c r="S2223" s="22">
        <v>0.85510459144623485</v>
      </c>
    </row>
    <row r="2224" spans="2:19" x14ac:dyDescent="0.35">
      <c r="B2224" s="24">
        <v>0.22</v>
      </c>
      <c r="G2224" s="11">
        <v>1.83</v>
      </c>
      <c r="I2224" s="80"/>
      <c r="M2224" s="81"/>
      <c r="N2224" s="22">
        <v>0.68835128138362589</v>
      </c>
      <c r="S2224" s="22">
        <v>1.0312154180178998</v>
      </c>
    </row>
    <row r="2225" spans="2:19" x14ac:dyDescent="0.35">
      <c r="B2225" s="24">
        <v>0.22</v>
      </c>
      <c r="G2225" s="11">
        <v>1.4</v>
      </c>
      <c r="I2225" s="80"/>
      <c r="M2225" s="81"/>
      <c r="N2225" s="22">
        <v>0.71837750957920388</v>
      </c>
      <c r="S2225" s="22">
        <v>1.005358683943216</v>
      </c>
    </row>
    <row r="2226" spans="2:19" x14ac:dyDescent="0.35">
      <c r="B2226" s="24">
        <v>0.75</v>
      </c>
      <c r="G2226" s="11">
        <v>3.55</v>
      </c>
      <c r="I2226" s="80"/>
      <c r="M2226" s="81"/>
      <c r="N2226" s="22">
        <v>0.96189022024534132</v>
      </c>
      <c r="S2226" s="22">
        <v>0.95323802313125505</v>
      </c>
    </row>
    <row r="2227" spans="2:19" x14ac:dyDescent="0.35">
      <c r="B2227" s="24">
        <v>0.11</v>
      </c>
      <c r="G2227" s="11">
        <v>0.65</v>
      </c>
      <c r="I2227" s="80"/>
      <c r="M2227" s="81"/>
      <c r="N2227" s="22">
        <v>0.6856489208460238</v>
      </c>
      <c r="S2227" s="22">
        <v>0.74984528816582918</v>
      </c>
    </row>
    <row r="2228" spans="2:19" x14ac:dyDescent="0.35">
      <c r="B2228" s="24">
        <v>0.22</v>
      </c>
      <c r="G2228" s="11">
        <v>2.04</v>
      </c>
      <c r="I2228" s="80"/>
      <c r="M2228" s="81"/>
      <c r="N2228" s="22">
        <v>1.0546712653696775</v>
      </c>
      <c r="S2228" s="22">
        <v>1.0202212161278768</v>
      </c>
    </row>
    <row r="2229" spans="2:19" x14ac:dyDescent="0.35">
      <c r="B2229" s="24">
        <v>2.2599999999999998</v>
      </c>
      <c r="G2229" s="11">
        <v>0.43</v>
      </c>
      <c r="I2229" s="80"/>
      <c r="M2229" s="81"/>
      <c r="N2229" s="22">
        <v>0.9157999599651292</v>
      </c>
      <c r="S2229" s="22">
        <v>1.501522943313329</v>
      </c>
    </row>
    <row r="2230" spans="2:19" x14ac:dyDescent="0.35">
      <c r="B2230" s="24">
        <v>0.11</v>
      </c>
      <c r="G2230" s="11">
        <v>0.11</v>
      </c>
      <c r="I2230" s="80"/>
      <c r="M2230" s="81"/>
      <c r="N2230" s="22">
        <v>0.71312291964497765</v>
      </c>
      <c r="S2230" s="22">
        <v>1.4658935853364026</v>
      </c>
    </row>
    <row r="2231" spans="2:19" x14ac:dyDescent="0.35">
      <c r="B2231" s="24">
        <v>0.97</v>
      </c>
      <c r="G2231" s="11">
        <v>1.08</v>
      </c>
      <c r="I2231" s="80"/>
      <c r="M2231" s="81"/>
      <c r="N2231" s="22">
        <v>0.69555757615056457</v>
      </c>
      <c r="S2231" s="22">
        <v>0.96708257365943218</v>
      </c>
    </row>
    <row r="2232" spans="2:19" x14ac:dyDescent="0.35">
      <c r="B2232" s="24">
        <v>0.43</v>
      </c>
      <c r="G2232" s="11">
        <v>1.29</v>
      </c>
      <c r="I2232" s="80"/>
      <c r="M2232" s="81"/>
      <c r="N2232" s="22">
        <v>0.9157999599651292</v>
      </c>
      <c r="S2232" s="22">
        <v>0.95853152774496986</v>
      </c>
    </row>
    <row r="2233" spans="2:19" x14ac:dyDescent="0.35">
      <c r="B2233" s="24">
        <v>0.43</v>
      </c>
      <c r="G2233" s="11">
        <v>0.11</v>
      </c>
      <c r="I2233" s="80"/>
      <c r="M2233" s="81"/>
      <c r="N2233" s="22">
        <v>1.1363426060616497</v>
      </c>
      <c r="S2233" s="22">
        <v>0.91618349083525152</v>
      </c>
    </row>
    <row r="2234" spans="2:19" x14ac:dyDescent="0.35">
      <c r="B2234" s="24">
        <v>0.22</v>
      </c>
      <c r="G2234" s="11">
        <v>0.32</v>
      </c>
      <c r="I2234" s="80"/>
      <c r="M2234" s="81"/>
      <c r="N2234" s="22">
        <v>0.60052456391156017</v>
      </c>
      <c r="S2234" s="22">
        <v>1.7372874949549337</v>
      </c>
    </row>
    <row r="2235" spans="2:19" x14ac:dyDescent="0.35">
      <c r="B2235" s="24">
        <v>0.54</v>
      </c>
      <c r="G2235" s="11">
        <v>1.4</v>
      </c>
      <c r="I2235" s="80"/>
      <c r="M2235" s="81"/>
      <c r="N2235" s="22">
        <v>0.82572127537839524</v>
      </c>
      <c r="S2235" s="22">
        <v>1.5864226134640622</v>
      </c>
    </row>
    <row r="2236" spans="2:19" x14ac:dyDescent="0.35">
      <c r="B2236" s="24">
        <v>0.32</v>
      </c>
      <c r="G2236" s="11">
        <v>0.97</v>
      </c>
      <c r="I2236" s="80"/>
      <c r="M2236" s="81"/>
      <c r="N2236" s="22">
        <v>0.96459258078294352</v>
      </c>
      <c r="S2236" s="22">
        <v>0.92982444503213202</v>
      </c>
    </row>
    <row r="2237" spans="2:19" x14ac:dyDescent="0.35">
      <c r="B2237" s="24">
        <v>0.43</v>
      </c>
      <c r="G2237" s="11">
        <v>0.11</v>
      </c>
      <c r="I2237" s="80"/>
      <c r="M2237" s="81"/>
      <c r="N2237" s="22">
        <v>0.72318170609049637</v>
      </c>
      <c r="S2237" s="22">
        <v>1.4658935853364026</v>
      </c>
    </row>
    <row r="2238" spans="2:19" x14ac:dyDescent="0.35">
      <c r="B2238" s="24">
        <v>0.75</v>
      </c>
      <c r="G2238" s="11">
        <v>0.11</v>
      </c>
      <c r="I2238" s="80"/>
      <c r="M2238" s="81"/>
      <c r="N2238" s="22">
        <v>0.70561636259608318</v>
      </c>
      <c r="S2238" s="22">
        <v>0.85510459144623485</v>
      </c>
    </row>
    <row r="2239" spans="2:19" x14ac:dyDescent="0.35">
      <c r="B2239" s="24">
        <v>0.11</v>
      </c>
      <c r="G2239" s="11">
        <v>0.54</v>
      </c>
      <c r="I2239" s="80"/>
      <c r="M2239" s="81"/>
      <c r="N2239" s="22">
        <v>0.73564259079166117</v>
      </c>
      <c r="S2239" s="22">
        <v>0.72073101279039786</v>
      </c>
    </row>
    <row r="2240" spans="2:19" x14ac:dyDescent="0.35">
      <c r="B2240" s="24">
        <v>0.22</v>
      </c>
      <c r="G2240" s="11">
        <v>3.33</v>
      </c>
      <c r="I2240" s="80"/>
      <c r="M2240" s="81"/>
      <c r="N2240" s="22">
        <v>0.76972235979364223</v>
      </c>
      <c r="S2240" s="22">
        <v>1.7541859904525616</v>
      </c>
    </row>
    <row r="2241" spans="2:19" x14ac:dyDescent="0.35">
      <c r="B2241" s="24">
        <v>1.08</v>
      </c>
      <c r="G2241" s="11">
        <v>0.65</v>
      </c>
      <c r="I2241" s="80"/>
      <c r="M2241" s="81"/>
      <c r="N2241" s="22">
        <v>0.75065570488945021</v>
      </c>
      <c r="S2241" s="22">
        <v>0.76348624236270968</v>
      </c>
    </row>
    <row r="2242" spans="2:19" x14ac:dyDescent="0.35">
      <c r="B2242" s="24">
        <v>0.43</v>
      </c>
      <c r="G2242" s="11">
        <v>0.97</v>
      </c>
      <c r="I2242" s="80"/>
      <c r="M2242" s="81"/>
      <c r="N2242" s="22">
        <v>0.86550602773753604</v>
      </c>
      <c r="S2242" s="22">
        <v>1.6039318979555806</v>
      </c>
    </row>
    <row r="2243" spans="2:19" x14ac:dyDescent="0.35">
      <c r="B2243" s="24">
        <v>1.61</v>
      </c>
      <c r="G2243" s="11">
        <v>0.54</v>
      </c>
      <c r="I2243" s="80"/>
      <c r="M2243" s="81"/>
      <c r="N2243" s="22">
        <v>0.76071449133496882</v>
      </c>
      <c r="S2243" s="22">
        <v>1.2500814741618766</v>
      </c>
    </row>
    <row r="2244" spans="2:19" x14ac:dyDescent="0.35">
      <c r="B2244" s="24">
        <v>0.11</v>
      </c>
      <c r="G2244" s="11">
        <v>0.97</v>
      </c>
      <c r="I2244" s="80"/>
      <c r="M2244" s="81"/>
      <c r="N2244" s="22">
        <v>0.77692865456058091</v>
      </c>
      <c r="S2244" s="22">
        <v>1.0090234179065571</v>
      </c>
    </row>
    <row r="2245" spans="2:19" x14ac:dyDescent="0.35">
      <c r="B2245" s="24">
        <v>0.86</v>
      </c>
      <c r="G2245" s="11">
        <v>0.11</v>
      </c>
      <c r="I2245" s="80"/>
      <c r="M2245" s="81"/>
      <c r="N2245" s="22">
        <v>0.60592928498676424</v>
      </c>
      <c r="S2245" s="22">
        <v>0.77366605892754581</v>
      </c>
    </row>
    <row r="2246" spans="2:19" x14ac:dyDescent="0.35">
      <c r="B2246" s="24">
        <v>1.51</v>
      </c>
      <c r="G2246" s="11">
        <v>0.43</v>
      </c>
      <c r="I2246" s="80"/>
      <c r="M2246" s="81"/>
      <c r="N2246" s="22">
        <v>0.69060324849829413</v>
      </c>
      <c r="S2246" s="22">
        <v>0.94163303224734185</v>
      </c>
    </row>
    <row r="2247" spans="2:19" x14ac:dyDescent="0.35">
      <c r="B2247" s="24">
        <v>0.75</v>
      </c>
      <c r="G2247" s="11">
        <v>6.77</v>
      </c>
      <c r="I2247" s="80"/>
      <c r="M2247" s="81"/>
      <c r="N2247" s="22">
        <v>0.90078684586734026</v>
      </c>
      <c r="S2247" s="22">
        <v>1.4371865026235646</v>
      </c>
    </row>
    <row r="2248" spans="2:19" x14ac:dyDescent="0.35">
      <c r="B2248" s="24">
        <v>0.32</v>
      </c>
      <c r="G2248" s="11">
        <v>0.11</v>
      </c>
      <c r="I2248" s="80"/>
      <c r="M2248" s="81"/>
      <c r="N2248" s="22">
        <v>0.70561636259608318</v>
      </c>
      <c r="S2248" s="22">
        <v>1.0383412896132851</v>
      </c>
    </row>
    <row r="2249" spans="2:19" x14ac:dyDescent="0.35">
      <c r="B2249" s="24">
        <v>1.18</v>
      </c>
      <c r="G2249" s="11">
        <v>2.04</v>
      </c>
      <c r="I2249" s="80"/>
      <c r="M2249" s="81"/>
      <c r="N2249" s="22">
        <v>0.81070816128060619</v>
      </c>
      <c r="S2249" s="22">
        <v>0.84981108683252005</v>
      </c>
    </row>
    <row r="2250" spans="2:19" x14ac:dyDescent="0.35">
      <c r="B2250" s="24">
        <v>0.11</v>
      </c>
      <c r="G2250" s="11">
        <v>1.18</v>
      </c>
      <c r="I2250" s="80"/>
      <c r="M2250" s="81"/>
      <c r="N2250" s="22">
        <v>0.60502849814089676</v>
      </c>
      <c r="S2250" s="22">
        <v>0.70892242557518803</v>
      </c>
    </row>
    <row r="2251" spans="2:19" x14ac:dyDescent="0.35">
      <c r="B2251" s="24">
        <v>1.72</v>
      </c>
      <c r="G2251" s="11">
        <v>0.54</v>
      </c>
      <c r="I2251" s="80"/>
      <c r="M2251" s="81"/>
      <c r="N2251" s="22">
        <v>1.0702849040313782</v>
      </c>
      <c r="S2251" s="22">
        <v>0.89175193107964479</v>
      </c>
    </row>
    <row r="2252" spans="2:19" x14ac:dyDescent="0.35">
      <c r="B2252" s="24">
        <v>0.75</v>
      </c>
      <c r="G2252" s="11">
        <v>3.12</v>
      </c>
      <c r="I2252" s="80"/>
      <c r="M2252" s="81"/>
      <c r="N2252" s="22">
        <v>0.9558849746062259</v>
      </c>
      <c r="S2252" s="22">
        <v>1.1857450334721122</v>
      </c>
    </row>
    <row r="2253" spans="2:19" x14ac:dyDescent="0.35">
      <c r="B2253" s="24">
        <v>0.97</v>
      </c>
      <c r="G2253" s="11">
        <v>0.32</v>
      </c>
      <c r="I2253" s="80"/>
      <c r="M2253" s="81"/>
      <c r="N2253" s="22">
        <v>0.97585241635628528</v>
      </c>
      <c r="S2253" s="22">
        <v>0.63114862701983998</v>
      </c>
    </row>
    <row r="2254" spans="2:19" x14ac:dyDescent="0.35">
      <c r="B2254" s="24">
        <v>0.22</v>
      </c>
      <c r="G2254" s="11">
        <v>1.83</v>
      </c>
      <c r="I2254" s="80"/>
      <c r="M2254" s="81"/>
      <c r="N2254" s="22">
        <v>1.0584245438941249</v>
      </c>
      <c r="S2254" s="22">
        <v>1.2156736941727304</v>
      </c>
    </row>
    <row r="2255" spans="2:19" x14ac:dyDescent="0.35">
      <c r="B2255" s="24">
        <v>0.11</v>
      </c>
      <c r="G2255" s="11">
        <v>0.54</v>
      </c>
      <c r="I2255" s="80"/>
      <c r="M2255" s="81"/>
      <c r="N2255" s="22">
        <v>0.95333274520960176</v>
      </c>
      <c r="S2255" s="22">
        <v>1.1523552351394497</v>
      </c>
    </row>
    <row r="2256" spans="2:19" x14ac:dyDescent="0.35">
      <c r="B2256" s="24">
        <v>0.54</v>
      </c>
      <c r="G2256" s="11">
        <v>0.86</v>
      </c>
      <c r="I2256" s="80"/>
      <c r="M2256" s="81"/>
      <c r="N2256" s="22">
        <v>1.0208917586496522</v>
      </c>
      <c r="S2256" s="22">
        <v>1.0000651793295012</v>
      </c>
    </row>
    <row r="2257" spans="2:19" x14ac:dyDescent="0.35">
      <c r="B2257" s="24">
        <v>0.43</v>
      </c>
      <c r="G2257" s="11">
        <v>2.58</v>
      </c>
      <c r="I2257" s="80"/>
      <c r="M2257" s="81"/>
      <c r="N2257" s="22">
        <v>0.61643846485521658</v>
      </c>
      <c r="S2257" s="22">
        <v>1.0010831609859849</v>
      </c>
    </row>
    <row r="2258" spans="2:19" x14ac:dyDescent="0.35">
      <c r="B2258" s="24">
        <v>1.83</v>
      </c>
      <c r="G2258" s="11">
        <v>1.18</v>
      </c>
      <c r="I2258" s="80"/>
      <c r="M2258" s="81"/>
      <c r="N2258" s="22">
        <v>0.86655694572438124</v>
      </c>
      <c r="S2258" s="22">
        <v>0.93654312396492378</v>
      </c>
    </row>
    <row r="2259" spans="2:19" x14ac:dyDescent="0.35">
      <c r="B2259" s="24">
        <v>2.15</v>
      </c>
      <c r="G2259" s="11">
        <v>1.61</v>
      </c>
      <c r="I2259" s="80"/>
      <c r="M2259" s="81"/>
      <c r="N2259" s="22">
        <v>0.9983720875029688</v>
      </c>
      <c r="S2259" s="22">
        <v>0.97583721590519124</v>
      </c>
    </row>
    <row r="2260" spans="2:19" x14ac:dyDescent="0.35">
      <c r="B2260" s="24">
        <v>0.43</v>
      </c>
      <c r="G2260" s="11">
        <v>3.76</v>
      </c>
      <c r="I2260" s="80"/>
      <c r="M2260" s="81"/>
      <c r="N2260" s="22">
        <v>0.84448766800063146</v>
      </c>
      <c r="S2260" s="22">
        <v>1.3402746489263246</v>
      </c>
    </row>
    <row r="2261" spans="2:19" x14ac:dyDescent="0.35">
      <c r="B2261" s="24">
        <v>0.11</v>
      </c>
      <c r="G2261" s="11">
        <v>4.3</v>
      </c>
      <c r="I2261" s="80"/>
      <c r="M2261" s="81"/>
      <c r="N2261" s="22">
        <v>0.836981110951737</v>
      </c>
      <c r="S2261" s="22">
        <v>0.96504661034646499</v>
      </c>
    </row>
    <row r="2262" spans="2:19" x14ac:dyDescent="0.35">
      <c r="B2262" s="24">
        <v>0.11</v>
      </c>
      <c r="G2262" s="11">
        <v>0.86</v>
      </c>
      <c r="I2262" s="80"/>
      <c r="M2262" s="81"/>
      <c r="N2262" s="22">
        <v>0.65517229922751219</v>
      </c>
      <c r="S2262" s="22">
        <v>0.95690275709459605</v>
      </c>
    </row>
    <row r="2263" spans="2:19" x14ac:dyDescent="0.35">
      <c r="B2263" s="24">
        <v>0.11</v>
      </c>
      <c r="G2263" s="11">
        <v>0.97</v>
      </c>
      <c r="I2263" s="80"/>
      <c r="M2263" s="81"/>
      <c r="N2263" s="22">
        <v>0.76566881898723915</v>
      </c>
      <c r="S2263" s="22">
        <v>1.0835396751611575</v>
      </c>
    </row>
    <row r="2264" spans="2:19" x14ac:dyDescent="0.35">
      <c r="B2264" s="24">
        <v>0.86</v>
      </c>
      <c r="G2264" s="11">
        <v>0.75</v>
      </c>
      <c r="I2264" s="80"/>
      <c r="M2264" s="81"/>
      <c r="N2264" s="22">
        <v>0.77317537603613373</v>
      </c>
      <c r="S2264" s="22">
        <v>1.2020327399758501</v>
      </c>
    </row>
    <row r="2265" spans="2:19" x14ac:dyDescent="0.35">
      <c r="B2265" s="24">
        <v>1.4</v>
      </c>
      <c r="G2265" s="11">
        <v>1.08</v>
      </c>
      <c r="I2265" s="80"/>
      <c r="M2265" s="81"/>
      <c r="N2265" s="22">
        <v>0.7806819330850282</v>
      </c>
      <c r="S2265" s="22">
        <v>0.86732037132403816</v>
      </c>
    </row>
    <row r="2266" spans="2:19" x14ac:dyDescent="0.35">
      <c r="B2266" s="24">
        <v>0.22</v>
      </c>
      <c r="G2266" s="11">
        <v>0.97</v>
      </c>
      <c r="I2266" s="80"/>
      <c r="M2266" s="81"/>
      <c r="N2266" s="22">
        <v>0.94147238507234843</v>
      </c>
      <c r="S2266" s="22">
        <v>0.79402569205721807</v>
      </c>
    </row>
    <row r="2267" spans="2:19" x14ac:dyDescent="0.35">
      <c r="B2267" s="24">
        <v>1.94</v>
      </c>
      <c r="G2267" s="11">
        <v>2.2599999999999998</v>
      </c>
      <c r="I2267" s="80"/>
      <c r="M2267" s="81"/>
      <c r="N2267" s="22">
        <v>0.57800489276487665</v>
      </c>
      <c r="S2267" s="22">
        <v>1.0499462804971984</v>
      </c>
    </row>
    <row r="2268" spans="2:19" x14ac:dyDescent="0.35">
      <c r="B2268" s="24">
        <v>0.22</v>
      </c>
      <c r="G2268" s="11">
        <v>0.43</v>
      </c>
      <c r="I2268" s="80"/>
      <c r="M2268" s="81"/>
      <c r="N2268" s="22">
        <v>0.61553767800934911</v>
      </c>
      <c r="S2268" s="22">
        <v>0.72276697610336516</v>
      </c>
    </row>
    <row r="2269" spans="2:19" x14ac:dyDescent="0.35">
      <c r="B2269" s="24">
        <v>0.11</v>
      </c>
      <c r="G2269" s="11">
        <v>0.43</v>
      </c>
      <c r="I2269" s="80"/>
      <c r="M2269" s="81"/>
      <c r="N2269" s="22">
        <v>0.54047210752040409</v>
      </c>
      <c r="S2269" s="22">
        <v>0.80929541690447226</v>
      </c>
    </row>
    <row r="2270" spans="2:19" x14ac:dyDescent="0.35">
      <c r="B2270" s="24">
        <v>1.08</v>
      </c>
      <c r="G2270" s="11">
        <v>0.54</v>
      </c>
      <c r="I2270" s="80"/>
      <c r="M2270" s="81"/>
      <c r="N2270" s="22">
        <v>0.67559013440050519</v>
      </c>
      <c r="S2270" s="22">
        <v>1.2875431991204735</v>
      </c>
    </row>
    <row r="2271" spans="2:19" x14ac:dyDescent="0.35">
      <c r="B2271" s="24">
        <v>0.11</v>
      </c>
      <c r="G2271" s="11">
        <v>0.43</v>
      </c>
      <c r="I2271" s="80"/>
      <c r="M2271" s="81"/>
      <c r="N2271" s="22">
        <v>0.60052456391156017</v>
      </c>
      <c r="S2271" s="22">
        <v>0.78384587549238194</v>
      </c>
    </row>
    <row r="2272" spans="2:19" x14ac:dyDescent="0.35">
      <c r="B2272" s="24">
        <v>1.29</v>
      </c>
      <c r="G2272" s="11">
        <v>2.04</v>
      </c>
      <c r="I2272" s="80"/>
      <c r="M2272" s="81"/>
      <c r="N2272" s="22">
        <v>0.54047210752040409</v>
      </c>
      <c r="S2272" s="22">
        <v>0.97196888561055361</v>
      </c>
    </row>
    <row r="2273" spans="2:19" x14ac:dyDescent="0.35">
      <c r="B2273" s="24">
        <v>0.43</v>
      </c>
      <c r="G2273" s="11">
        <v>0.11</v>
      </c>
      <c r="I2273" s="80"/>
      <c r="M2273" s="81"/>
      <c r="N2273" s="22">
        <v>1.0659311009430192</v>
      </c>
      <c r="S2273" s="22">
        <v>0.93654312396492378</v>
      </c>
    </row>
    <row r="2274" spans="2:19" x14ac:dyDescent="0.35">
      <c r="B2274" s="24">
        <v>0.32</v>
      </c>
      <c r="G2274" s="11">
        <v>1.29</v>
      </c>
      <c r="I2274" s="80"/>
      <c r="M2274" s="81"/>
      <c r="N2274" s="22">
        <v>0.55548522161819314</v>
      </c>
      <c r="S2274" s="22">
        <v>1.0892403724374657</v>
      </c>
    </row>
    <row r="2275" spans="2:19" x14ac:dyDescent="0.35">
      <c r="B2275" s="24">
        <v>0.97</v>
      </c>
      <c r="G2275" s="11">
        <v>0.65</v>
      </c>
      <c r="I2275" s="80"/>
      <c r="M2275" s="81"/>
      <c r="N2275" s="22">
        <v>0.90574117351961059</v>
      </c>
      <c r="S2275" s="22">
        <v>0.78038473786033757</v>
      </c>
    </row>
    <row r="2276" spans="2:19" x14ac:dyDescent="0.35">
      <c r="B2276" s="24">
        <v>0.97</v>
      </c>
      <c r="G2276" s="11">
        <v>0.43</v>
      </c>
      <c r="I2276" s="80"/>
      <c r="M2276" s="81"/>
      <c r="N2276" s="22">
        <v>0.79569504718281725</v>
      </c>
      <c r="S2276" s="22">
        <v>0.97217248194185024</v>
      </c>
    </row>
    <row r="2277" spans="2:19" x14ac:dyDescent="0.35">
      <c r="B2277" s="24">
        <v>0.32</v>
      </c>
      <c r="G2277" s="11">
        <v>0.43</v>
      </c>
      <c r="I2277" s="80"/>
      <c r="M2277" s="81"/>
      <c r="N2277" s="22">
        <v>0.82947455390284242</v>
      </c>
      <c r="S2277" s="22">
        <v>1.0383412896132851</v>
      </c>
    </row>
    <row r="2278" spans="2:19" x14ac:dyDescent="0.35">
      <c r="B2278" s="24">
        <v>2.8</v>
      </c>
      <c r="G2278" s="11">
        <v>2.69</v>
      </c>
      <c r="I2278" s="80"/>
      <c r="M2278" s="81"/>
      <c r="N2278" s="22">
        <v>1.2986343694587488</v>
      </c>
      <c r="S2278" s="22">
        <v>1.067659161320013</v>
      </c>
    </row>
    <row r="2279" spans="2:19" x14ac:dyDescent="0.35">
      <c r="B2279" s="24">
        <v>0.65</v>
      </c>
      <c r="G2279" s="11">
        <v>2.8</v>
      </c>
      <c r="I2279" s="80"/>
      <c r="M2279" s="81"/>
      <c r="N2279" s="22">
        <v>0.75065570488945021</v>
      </c>
      <c r="S2279" s="22">
        <v>1.0501498768284949</v>
      </c>
    </row>
    <row r="2280" spans="2:19" x14ac:dyDescent="0.35">
      <c r="B2280" s="24">
        <v>1.18</v>
      </c>
      <c r="G2280" s="11">
        <v>0.54</v>
      </c>
      <c r="I2280" s="80"/>
      <c r="M2280" s="81"/>
      <c r="N2280" s="22">
        <v>1.0235941191872544</v>
      </c>
      <c r="S2280" s="22">
        <v>0.93654312396492378</v>
      </c>
    </row>
    <row r="2281" spans="2:19" x14ac:dyDescent="0.35">
      <c r="G2281" s="11">
        <v>0.54</v>
      </c>
      <c r="I2281" s="80"/>
      <c r="S2281" s="22">
        <v>0.78995376543128348</v>
      </c>
    </row>
    <row r="2282" spans="2:19" x14ac:dyDescent="0.35">
      <c r="G2282" s="11">
        <v>4.09</v>
      </c>
      <c r="I2282" s="80"/>
      <c r="S2282" s="22">
        <v>1.1556127764401973</v>
      </c>
    </row>
    <row r="2283" spans="2:19" x14ac:dyDescent="0.35">
      <c r="G2283" s="11">
        <v>0.22</v>
      </c>
      <c r="I2283" s="80"/>
      <c r="S2283" s="22">
        <v>0.86528440801107098</v>
      </c>
    </row>
    <row r="2284" spans="2:19" x14ac:dyDescent="0.35">
      <c r="G2284" s="11">
        <v>0.32</v>
      </c>
      <c r="I2284" s="80"/>
      <c r="S2284" s="22">
        <v>0.73966547160099305</v>
      </c>
    </row>
    <row r="2285" spans="2:19" x14ac:dyDescent="0.35">
      <c r="G2285" s="11">
        <v>0.11</v>
      </c>
      <c r="I2285" s="80"/>
      <c r="S2285" s="22">
        <v>1.1604990883913187</v>
      </c>
    </row>
    <row r="2286" spans="2:19" x14ac:dyDescent="0.35">
      <c r="G2286" s="11">
        <v>2.04</v>
      </c>
      <c r="I2286" s="80"/>
      <c r="S2286" s="22">
        <v>1.1979608133499158</v>
      </c>
    </row>
    <row r="2287" spans="2:19" x14ac:dyDescent="0.35">
      <c r="G2287" s="11">
        <v>0.75</v>
      </c>
      <c r="S2287" s="22">
        <v>0.96280705070220107</v>
      </c>
    </row>
    <row r="2288" spans="2:19" x14ac:dyDescent="0.35">
      <c r="G2288" s="11">
        <v>0.32</v>
      </c>
      <c r="S2288" s="22">
        <v>0.77366605892754581</v>
      </c>
    </row>
    <row r="2289" spans="7:19" x14ac:dyDescent="0.35">
      <c r="G2289" s="11">
        <v>0.22</v>
      </c>
      <c r="S2289" s="22">
        <v>1.0587009227429574</v>
      </c>
    </row>
    <row r="2290" spans="7:19" x14ac:dyDescent="0.35">
      <c r="G2290" s="11">
        <v>0.65</v>
      </c>
      <c r="S2290" s="22">
        <v>0.73966547160099305</v>
      </c>
    </row>
    <row r="2291" spans="7:19" x14ac:dyDescent="0.35">
      <c r="G2291" s="11">
        <v>1.83</v>
      </c>
      <c r="S2291" s="22">
        <v>1.0035263169615456</v>
      </c>
    </row>
    <row r="2292" spans="7:19" x14ac:dyDescent="0.35">
      <c r="G2292" s="11">
        <v>0.32</v>
      </c>
      <c r="S2292" s="22">
        <v>0.66514921434639263</v>
      </c>
    </row>
    <row r="2293" spans="7:19" x14ac:dyDescent="0.35">
      <c r="G2293" s="11">
        <v>2.69</v>
      </c>
      <c r="S2293" s="22">
        <v>1.2679979513159882</v>
      </c>
    </row>
    <row r="2294" spans="7:19" x14ac:dyDescent="0.35">
      <c r="G2294" s="11">
        <v>0.32</v>
      </c>
      <c r="S2294" s="22">
        <v>0.76694737999475393</v>
      </c>
    </row>
    <row r="2295" spans="7:19" x14ac:dyDescent="0.35">
      <c r="G2295" s="11">
        <v>0.43</v>
      </c>
      <c r="S2295" s="22">
        <v>0.92127339911766959</v>
      </c>
    </row>
    <row r="2296" spans="7:19" x14ac:dyDescent="0.35">
      <c r="G2296" s="11">
        <v>0.43</v>
      </c>
      <c r="S2296" s="22">
        <v>0.79402569205721807</v>
      </c>
    </row>
    <row r="2297" spans="7:19" x14ac:dyDescent="0.35">
      <c r="G2297" s="11">
        <v>2.15</v>
      </c>
      <c r="S2297" s="22">
        <v>1.109600005567138</v>
      </c>
    </row>
    <row r="2298" spans="7:19" x14ac:dyDescent="0.35">
      <c r="G2298" s="11">
        <v>0.86</v>
      </c>
      <c r="S2298" s="22">
        <v>0.99762202335394057</v>
      </c>
    </row>
    <row r="2299" spans="7:19" x14ac:dyDescent="0.35">
      <c r="G2299" s="11">
        <v>0.43</v>
      </c>
      <c r="S2299" s="22">
        <v>0.8042055086220542</v>
      </c>
    </row>
    <row r="2300" spans="7:19" x14ac:dyDescent="0.35">
      <c r="G2300" s="11">
        <v>1.51</v>
      </c>
      <c r="S2300" s="22">
        <v>1.1271092900586561</v>
      </c>
    </row>
    <row r="2301" spans="7:19" x14ac:dyDescent="0.35">
      <c r="G2301" s="11">
        <v>0.54</v>
      </c>
      <c r="S2301" s="22">
        <v>1.0342693629873505</v>
      </c>
    </row>
    <row r="2302" spans="7:19" x14ac:dyDescent="0.35">
      <c r="G2302" s="11">
        <v>0.65</v>
      </c>
      <c r="S2302" s="22">
        <v>0.91964462846729589</v>
      </c>
    </row>
    <row r="2303" spans="7:19" x14ac:dyDescent="0.35">
      <c r="G2303" s="11">
        <v>2.37</v>
      </c>
      <c r="S2303" s="22">
        <v>1.0346765556499442</v>
      </c>
    </row>
    <row r="2304" spans="7:19" x14ac:dyDescent="0.35">
      <c r="G2304" s="11">
        <v>1.94</v>
      </c>
      <c r="S2304" s="22">
        <v>0.8211040041196821</v>
      </c>
    </row>
    <row r="2305" spans="7:19" x14ac:dyDescent="0.35">
      <c r="G2305" s="11">
        <v>0.43</v>
      </c>
      <c r="S2305" s="22">
        <v>0.73294679266820129</v>
      </c>
    </row>
    <row r="2306" spans="7:19" x14ac:dyDescent="0.35">
      <c r="G2306" s="11">
        <v>0.22</v>
      </c>
      <c r="S2306" s="22">
        <v>0.82456514175172646</v>
      </c>
    </row>
    <row r="2307" spans="7:19" x14ac:dyDescent="0.35">
      <c r="G2307" s="11">
        <v>1.18</v>
      </c>
      <c r="S2307" s="22">
        <v>0.89765622468724993</v>
      </c>
    </row>
    <row r="2308" spans="7:19" x14ac:dyDescent="0.35">
      <c r="G2308" s="11">
        <v>1.18</v>
      </c>
      <c r="S2308" s="22">
        <v>0.87912895853924811</v>
      </c>
    </row>
    <row r="2309" spans="7:19" x14ac:dyDescent="0.35">
      <c r="G2309" s="11">
        <v>1.94</v>
      </c>
      <c r="S2309" s="22">
        <v>1.1163186844999298</v>
      </c>
    </row>
    <row r="2310" spans="7:19" x14ac:dyDescent="0.35">
      <c r="G2310" s="11">
        <v>1.18</v>
      </c>
      <c r="S2310" s="22">
        <v>0.747809324852862</v>
      </c>
    </row>
    <row r="2311" spans="7:19" x14ac:dyDescent="0.35">
      <c r="G2311" s="11">
        <v>0.32</v>
      </c>
      <c r="S2311" s="22">
        <v>0.92982444503213202</v>
      </c>
    </row>
    <row r="2312" spans="7:19" x14ac:dyDescent="0.35">
      <c r="G2312" s="11">
        <v>1.4</v>
      </c>
      <c r="S2312" s="22">
        <v>0.77672000389699658</v>
      </c>
    </row>
    <row r="2313" spans="7:19" x14ac:dyDescent="0.35">
      <c r="G2313" s="11">
        <v>0.43</v>
      </c>
      <c r="S2313" s="22">
        <v>0.89582385770557937</v>
      </c>
    </row>
    <row r="2314" spans="7:19" x14ac:dyDescent="0.35">
      <c r="G2314" s="11">
        <v>2.69</v>
      </c>
      <c r="S2314" s="22">
        <v>0.99273571140281924</v>
      </c>
    </row>
    <row r="2315" spans="7:19" x14ac:dyDescent="0.35">
      <c r="G2315" s="11">
        <v>1.4</v>
      </c>
      <c r="S2315" s="22">
        <v>0.96463941768387163</v>
      </c>
    </row>
    <row r="2316" spans="7:19" x14ac:dyDescent="0.35">
      <c r="G2316" s="11">
        <v>1.08</v>
      </c>
      <c r="S2316" s="22">
        <v>1.2297218410322044</v>
      </c>
    </row>
    <row r="2317" spans="7:19" x14ac:dyDescent="0.35">
      <c r="G2317" s="11">
        <v>3.76</v>
      </c>
      <c r="S2317" s="22">
        <v>1.1949068683804647</v>
      </c>
    </row>
    <row r="2318" spans="7:19" x14ac:dyDescent="0.35">
      <c r="G2318" s="11">
        <v>0.11</v>
      </c>
      <c r="S2318" s="22">
        <v>1.3233761534286967</v>
      </c>
    </row>
    <row r="2319" spans="7:19" x14ac:dyDescent="0.35">
      <c r="G2319" s="11">
        <v>0.43</v>
      </c>
      <c r="S2319" s="22">
        <v>0.79402569205721807</v>
      </c>
    </row>
    <row r="2323" spans="1:29" x14ac:dyDescent="0.35">
      <c r="A2323" s="89">
        <f>AVERAGE(A5:A2282)</f>
        <v>0.64042494481236556</v>
      </c>
      <c r="B2323" s="89">
        <f>AVERAGE(B5:B2282)</f>
        <v>0.6284182776801378</v>
      </c>
      <c r="C2323" s="89"/>
      <c r="D2323" s="89">
        <f>AVERAGE(D5:D2282)</f>
        <v>0.78929244516652908</v>
      </c>
      <c r="E2323" s="89">
        <f>AVERAGE(E5:E2282)</f>
        <v>0.90194073446328082</v>
      </c>
      <c r="F2323" s="89"/>
      <c r="G2323" s="89">
        <f>AVERAGE(G5:G2319)</f>
        <v>0.93868682505398815</v>
      </c>
      <c r="H2323" s="89">
        <f>AVERAGE(H5:H2322)</f>
        <v>0.94875220718069153</v>
      </c>
      <c r="I2323" s="89"/>
      <c r="J2323" s="89">
        <f>AVERAGE(J5:J2322)</f>
        <v>1.0789212647241122</v>
      </c>
      <c r="K2323" s="89">
        <f>AVERAGE(K5:K2322)</f>
        <v>1.113203166226908</v>
      </c>
      <c r="L2323" s="83"/>
      <c r="M2323" s="83">
        <f>AVERAGE(M5:M2322)</f>
        <v>1.0004240203426806</v>
      </c>
      <c r="N2323" s="83">
        <f>AVERAGE(N5:N2322)</f>
        <v>0.84308035346075338</v>
      </c>
      <c r="O2323" s="83"/>
      <c r="P2323" s="83">
        <f>AVERAGE(P5:P2322)</f>
        <v>1.0000000006068523</v>
      </c>
      <c r="Q2323" s="83">
        <f>AVERAGE(Q5:Q2322)</f>
        <v>0.93434509127633236</v>
      </c>
      <c r="R2323" s="83"/>
      <c r="S2323" s="83">
        <f>AVERAGE(S5:S2319)</f>
        <v>1.0002049264441566</v>
      </c>
      <c r="T2323" s="83">
        <f>AVERAGE(T5:T2322)</f>
        <v>0.96039732814419521</v>
      </c>
      <c r="U2323" s="83"/>
      <c r="V2323" s="83">
        <f>AVERAGE(V5:V2322)</f>
        <v>0.99999999921721572</v>
      </c>
      <c r="W2323" s="83">
        <f>AVERAGE(W5:W2322)</f>
        <v>0.96090153498544928</v>
      </c>
      <c r="X2323" s="83"/>
      <c r="Y2323" s="83"/>
      <c r="Z2323" s="83"/>
      <c r="AA2323" s="83"/>
      <c r="AB2323" s="83"/>
      <c r="AC2323" s="83"/>
    </row>
    <row r="2324" spans="1:29" x14ac:dyDescent="0.35">
      <c r="A2324" s="11">
        <f>STDEV(A5:A2280)</f>
        <v>0.93286108438327786</v>
      </c>
      <c r="B2324" s="11">
        <f>STDEV(B5:B2280)</f>
        <v>0.78824682523581746</v>
      </c>
      <c r="C2324" s="11"/>
      <c r="D2324" s="11">
        <f>STDEV(D5:D2280)</f>
        <v>0.97469368993702488</v>
      </c>
      <c r="E2324" s="11">
        <f>STDEV(E5:E2280)</f>
        <v>1.1239837460358519</v>
      </c>
      <c r="F2324" s="11"/>
      <c r="G2324" s="11">
        <f>STDEV(G5:G2319)</f>
        <v>0.93443719119149993</v>
      </c>
      <c r="H2324" s="11">
        <f>STDEV(H5:H2322)</f>
        <v>1.093560483747114</v>
      </c>
      <c r="I2324" s="11"/>
      <c r="J2324" s="11">
        <f>STDEV(J5:J2322)</f>
        <v>1.2038491624085093</v>
      </c>
      <c r="K2324" s="11">
        <f>STDEV(K5:K2322)</f>
        <v>1.2457144396038322</v>
      </c>
      <c r="L2324" s="11"/>
      <c r="M2324" s="11">
        <f>STDEV(M5:M2322)</f>
        <v>0.25058716805639514</v>
      </c>
      <c r="N2324" s="11">
        <f>STDEV(N5:N2322)</f>
        <v>0.19434942719083231</v>
      </c>
      <c r="O2324" s="11"/>
      <c r="P2324" s="11">
        <f>STDEV(P5:P2322)</f>
        <v>0.35737857059832145</v>
      </c>
      <c r="Q2324" s="11">
        <f>STDEV(Q5:Q2322)</f>
        <v>0.23645355982852534</v>
      </c>
      <c r="R2324" s="11"/>
      <c r="S2324" s="11">
        <f>STDEV(S5:S2319)</f>
        <v>0.30133948554446388</v>
      </c>
      <c r="T2324" s="11">
        <f>STDEV(T5:T2322)</f>
        <v>0.264081240752782</v>
      </c>
      <c r="U2324" s="11"/>
      <c r="V2324" s="11">
        <f>STDEV(V5:V2322)</f>
        <v>0.27456192113393013</v>
      </c>
      <c r="W2324" s="11">
        <f>STDEV(W5:W2322)</f>
        <v>0.2437887588651225</v>
      </c>
      <c r="X2324" s="11"/>
      <c r="Y2324" s="11"/>
      <c r="Z2324" s="11"/>
      <c r="AA2324" s="11"/>
      <c r="AB2324" s="11"/>
      <c r="AC2324" s="11"/>
    </row>
    <row r="2325" spans="1:29" x14ac:dyDescent="0.35">
      <c r="A2325" s="90">
        <f>A2324/SQRT(COUNT(A5:A2280))</f>
        <v>2.1914818572020194E-2</v>
      </c>
      <c r="B2325" s="90">
        <f>B2324/SQRT(COUNT(B5:B2280))</f>
        <v>1.6522512967205378E-2</v>
      </c>
      <c r="C2325" s="90"/>
      <c r="D2325" s="90">
        <f>D2324/SQRT(COUNT(D5:D2280))</f>
        <v>2.7780440512407398E-2</v>
      </c>
      <c r="E2325" s="90">
        <f>E2324/SQRT(COUNT(E5:E2280))</f>
        <v>2.6716120753375084E-2</v>
      </c>
      <c r="F2325" s="90"/>
      <c r="G2325" s="90">
        <f>G2324/SQRT(COUNT(G5:G2319))</f>
        <v>1.9421135469625074E-2</v>
      </c>
      <c r="H2325" s="90">
        <f>H2324/SQRT(COUNT(H5:H2322))</f>
        <v>2.6530541792443695E-2</v>
      </c>
      <c r="I2325" s="90"/>
      <c r="J2325" s="90">
        <f>J2324/SQRT(COUNT(J5:J2322))</f>
        <v>2.9974703178610396E-2</v>
      </c>
      <c r="K2325" s="90">
        <f>K2324/SQRT(COUNT(K5:K2322))</f>
        <v>2.8616327101862429E-2</v>
      </c>
      <c r="L2325" s="84"/>
      <c r="M2325" s="84">
        <f>M2324/SQRT(COUNT(M5:M2322))</f>
        <v>5.8674096541514297E-3</v>
      </c>
      <c r="N2325" s="84">
        <f>N2324/SQRT(COUNT(N5:N2322))</f>
        <v>4.07377591399597E-3</v>
      </c>
      <c r="O2325" s="84"/>
      <c r="P2325" s="84">
        <f>P2324/SQRT(COUNT(P5:P2322))</f>
        <v>1.0185901707804547E-2</v>
      </c>
      <c r="Q2325" s="84">
        <f>Q2324/SQRT(COUNT(Q5:Q2322))</f>
        <v>5.6202964493249751E-3</v>
      </c>
      <c r="R2325" s="84"/>
      <c r="S2325" s="84">
        <f>S2324/SQRT(COUNT(S5:S2319))</f>
        <v>6.2629730775632204E-3</v>
      </c>
      <c r="T2325" s="84">
        <f>T2324/SQRT(COUNT(T5:T2322))</f>
        <v>6.4067955074465334E-3</v>
      </c>
      <c r="U2325" s="84"/>
      <c r="V2325" s="84">
        <f>V2324/SQRT(COUNT(V5:V2322))</f>
        <v>6.836331616224431E-3</v>
      </c>
      <c r="W2325" s="84">
        <f>W2324/SQRT(COUNT(W5:W2322))</f>
        <v>5.6002713347852468E-3</v>
      </c>
      <c r="X2325" s="84"/>
      <c r="Y2325" s="84"/>
      <c r="Z2325" s="84"/>
      <c r="AA2325" s="84"/>
      <c r="AB2325" s="84"/>
      <c r="AC2325" s="84"/>
    </row>
    <row r="2327" spans="1:29" x14ac:dyDescent="0.35">
      <c r="A2327" s="84">
        <v>1</v>
      </c>
      <c r="B2327" s="84">
        <f>B2323/A2323</f>
        <v>0.98125203081253254</v>
      </c>
      <c r="C2327" s="83"/>
      <c r="D2327" s="84">
        <v>1</v>
      </c>
      <c r="E2327" s="84">
        <f>E2323/D2323</f>
        <v>1.1427205973990853</v>
      </c>
      <c r="F2327" s="88"/>
      <c r="G2327" s="84">
        <v>1</v>
      </c>
      <c r="H2327" s="88">
        <f>H2323/G2323</f>
        <v>1.0107228330664217</v>
      </c>
      <c r="I2327" s="88"/>
      <c r="J2327" s="84">
        <v>1</v>
      </c>
      <c r="K2327" s="84">
        <f>K2323/J2323</f>
        <v>1.0317742384209676</v>
      </c>
    </row>
    <row r="2328" spans="1:29" x14ac:dyDescent="0.35">
      <c r="A2328" s="84">
        <f>A2325/A2323</f>
        <v>3.4219183293119369E-2</v>
      </c>
      <c r="B2328" s="84">
        <f>B2325/A2323</f>
        <v>2.5799296390689803E-2</v>
      </c>
      <c r="C2328" s="83"/>
      <c r="D2328" s="84">
        <f>D2325/D2323</f>
        <v>3.5196638055424605E-2</v>
      </c>
      <c r="E2328" s="84">
        <f>E2325/D2323</f>
        <v>3.3848190131527706E-2</v>
      </c>
      <c r="F2328" s="88"/>
      <c r="G2328" s="84">
        <f>G2325/G2323</f>
        <v>2.0689685794309593E-2</v>
      </c>
      <c r="H2328" s="88">
        <f>H2325/G2323</f>
        <v>2.8263464538258329E-2</v>
      </c>
      <c r="I2328" s="88"/>
      <c r="J2328" s="84">
        <f>J2325/J2323</f>
        <v>2.7782104365396059E-2</v>
      </c>
      <c r="K2328" s="83">
        <f>K2325/J2323</f>
        <v>2.6523091199967985E-2</v>
      </c>
    </row>
  </sheetData>
  <sortState ref="H4:H2285">
    <sortCondition descending="1" ref="H4"/>
  </sortState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I13" sqref="I13"/>
    </sheetView>
  </sheetViews>
  <sheetFormatPr baseColWidth="10" defaultRowHeight="14.5" x14ac:dyDescent="0.35"/>
  <cols>
    <col min="2" max="2" width="11.90625" style="11" customWidth="1"/>
    <col min="3" max="4" width="10.90625" style="11"/>
  </cols>
  <sheetData>
    <row r="1" spans="1:9" s="1" customFormat="1" x14ac:dyDescent="0.35">
      <c r="A1" s="2" t="s">
        <v>144</v>
      </c>
      <c r="B1" s="11"/>
      <c r="C1" s="11"/>
      <c r="D1" s="11"/>
    </row>
    <row r="2" spans="1:9" s="1" customFormat="1" x14ac:dyDescent="0.35">
      <c r="B2" s="11"/>
      <c r="C2" s="11"/>
      <c r="D2" s="11"/>
    </row>
    <row r="3" spans="1:9" s="1" customFormat="1" ht="16.5" x14ac:dyDescent="0.45">
      <c r="B3" s="11"/>
      <c r="C3" s="49"/>
      <c r="D3" s="56" t="s">
        <v>41</v>
      </c>
      <c r="G3" s="5"/>
      <c r="H3" s="44" t="s">
        <v>91</v>
      </c>
    </row>
    <row r="4" spans="1:9" x14ac:dyDescent="0.35">
      <c r="C4" s="4" t="s">
        <v>21</v>
      </c>
      <c r="D4" s="4" t="s">
        <v>92</v>
      </c>
      <c r="F4" s="11"/>
      <c r="G4" s="4" t="s">
        <v>21</v>
      </c>
      <c r="H4" s="4" t="s">
        <v>92</v>
      </c>
      <c r="I4" s="4"/>
    </row>
    <row r="5" spans="1:9" x14ac:dyDescent="0.35">
      <c r="B5" s="4" t="s">
        <v>75</v>
      </c>
      <c r="C5" s="11">
        <v>100</v>
      </c>
      <c r="D5" s="11">
        <v>27.610424182983643</v>
      </c>
      <c r="F5" s="4" t="s">
        <v>75</v>
      </c>
      <c r="G5" s="11">
        <v>100</v>
      </c>
      <c r="H5" s="11">
        <v>77.851296730484307</v>
      </c>
      <c r="I5" s="11"/>
    </row>
    <row r="6" spans="1:9" x14ac:dyDescent="0.35">
      <c r="B6" s="4" t="s">
        <v>76</v>
      </c>
      <c r="C6" s="11">
        <v>100</v>
      </c>
      <c r="D6" s="11">
        <v>50.186079983550947</v>
      </c>
      <c r="F6" s="4" t="s">
        <v>76</v>
      </c>
      <c r="G6" s="11">
        <v>100</v>
      </c>
      <c r="H6" s="11">
        <v>83.974448968131412</v>
      </c>
      <c r="I6" s="11"/>
    </row>
    <row r="7" spans="1:9" x14ac:dyDescent="0.35">
      <c r="B7" s="4" t="s">
        <v>77</v>
      </c>
      <c r="C7" s="11">
        <v>100</v>
      </c>
      <c r="D7" s="11">
        <v>46.24655927814063</v>
      </c>
      <c r="F7" s="4" t="s">
        <v>77</v>
      </c>
      <c r="G7" s="11">
        <v>100</v>
      </c>
      <c r="H7" s="11">
        <v>72.550939525341548</v>
      </c>
      <c r="I7" s="11"/>
    </row>
    <row r="8" spans="1:9" x14ac:dyDescent="0.35">
      <c r="B8" s="4" t="s">
        <v>78</v>
      </c>
      <c r="C8" s="11">
        <v>100</v>
      </c>
      <c r="D8" s="11">
        <v>38.11567587644182</v>
      </c>
      <c r="F8" s="4" t="s">
        <v>78</v>
      </c>
      <c r="G8" s="11">
        <v>100</v>
      </c>
      <c r="H8" s="11">
        <v>103.61568822279264</v>
      </c>
      <c r="I8" s="11"/>
    </row>
    <row r="9" spans="1:9" x14ac:dyDescent="0.35">
      <c r="F9" s="4" t="s">
        <v>80</v>
      </c>
      <c r="G9" s="11">
        <v>100</v>
      </c>
      <c r="H9" s="11">
        <v>91.173997847726667</v>
      </c>
      <c r="I9" s="11"/>
    </row>
    <row r="10" spans="1:9" s="1" customFormat="1" x14ac:dyDescent="0.35">
      <c r="B10" s="11"/>
      <c r="C10" s="11"/>
      <c r="D10" s="11"/>
      <c r="F10" s="4"/>
      <c r="G10" s="11"/>
      <c r="H10" s="11"/>
      <c r="I10" s="11"/>
    </row>
    <row r="11" spans="1:9" x14ac:dyDescent="0.35">
      <c r="B11" s="4" t="s">
        <v>0</v>
      </c>
      <c r="C11" s="11">
        <f>AVERAGE(C5:C8)</f>
        <v>100</v>
      </c>
      <c r="D11" s="11">
        <f>AVERAGE(D5:D8)</f>
        <v>40.539684830279263</v>
      </c>
      <c r="E11" s="11"/>
      <c r="F11" s="4" t="s">
        <v>0</v>
      </c>
      <c r="G11" s="11">
        <f>AVERAGE(G5:G9)</f>
        <v>100</v>
      </c>
      <c r="H11" s="11">
        <f>AVERAGE(H5:H9)</f>
        <v>85.833274258895315</v>
      </c>
      <c r="I11" s="11"/>
    </row>
    <row r="12" spans="1:9" x14ac:dyDescent="0.35">
      <c r="B12" s="4" t="s">
        <v>1</v>
      </c>
      <c r="C12" s="11">
        <f>STDEV(C5:C8)</f>
        <v>0</v>
      </c>
      <c r="D12" s="11">
        <f>STDEV(D5:D8)</f>
        <v>9.977691044035975</v>
      </c>
      <c r="E12" s="11"/>
      <c r="F12" s="4" t="s">
        <v>1</v>
      </c>
      <c r="G12" s="11">
        <f>STDEV(G5:G9)</f>
        <v>0</v>
      </c>
      <c r="H12" s="11">
        <f>STDEV(H5:H9)</f>
        <v>12.127707816561214</v>
      </c>
      <c r="I12" s="11"/>
    </row>
    <row r="13" spans="1:9" x14ac:dyDescent="0.35">
      <c r="B13" s="4" t="s">
        <v>2</v>
      </c>
      <c r="C13" s="11">
        <f>C12/SQRT(COUNT(C5:C8))</f>
        <v>0</v>
      </c>
      <c r="D13" s="11">
        <f>D12/SQRT(COUNT(D5:D8))</f>
        <v>4.9888455220179875</v>
      </c>
      <c r="E13" s="11"/>
      <c r="F13" s="4" t="s">
        <v>2</v>
      </c>
      <c r="G13" s="11">
        <f>G12/SQRT(COUNT(G5:G8))</f>
        <v>0</v>
      </c>
      <c r="H13" s="11">
        <f>H12/SQRT(COUNT(H5:H9))</f>
        <v>5.4236758178172844</v>
      </c>
      <c r="I13" s="11"/>
    </row>
    <row r="14" spans="1:9" x14ac:dyDescent="0.35">
      <c r="F14" s="11"/>
      <c r="G14" s="11"/>
      <c r="H14" s="11"/>
      <c r="I14" s="11"/>
    </row>
    <row r="15" spans="1:9" x14ac:dyDescent="0.35">
      <c r="B15" s="4" t="s">
        <v>84</v>
      </c>
      <c r="D15" s="4">
        <f>D11-100</f>
        <v>-59.460315169720737</v>
      </c>
      <c r="F15" s="4" t="s">
        <v>84</v>
      </c>
      <c r="G15" s="11"/>
      <c r="H15" s="4">
        <f>H11-100</f>
        <v>-14.166725741104685</v>
      </c>
      <c r="I15" s="11"/>
    </row>
    <row r="16" spans="1:9" x14ac:dyDescent="0.35">
      <c r="B16" s="4" t="s">
        <v>2</v>
      </c>
      <c r="D16" s="4">
        <v>4.9888455220179875</v>
      </c>
      <c r="F16" s="4" t="s">
        <v>2</v>
      </c>
      <c r="G16" s="1"/>
      <c r="H16" s="2">
        <v>5.4236758178172844</v>
      </c>
    </row>
    <row r="17" spans="7:11" x14ac:dyDescent="0.35">
      <c r="G17" s="1"/>
    </row>
    <row r="19" spans="7:11" x14ac:dyDescent="0.35">
      <c r="J19" s="1"/>
      <c r="K19" s="1"/>
    </row>
    <row r="20" spans="7:11" x14ac:dyDescent="0.35">
      <c r="J20" s="1"/>
      <c r="K20" s="1"/>
    </row>
    <row r="21" spans="7:11" x14ac:dyDescent="0.35">
      <c r="J21" s="1"/>
      <c r="K21" s="1"/>
    </row>
    <row r="22" spans="7:11" x14ac:dyDescent="0.35">
      <c r="J22" s="1"/>
      <c r="K22" s="1"/>
    </row>
  </sheetData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4" sqref="B4:B7"/>
    </sheetView>
  </sheetViews>
  <sheetFormatPr baseColWidth="10" defaultRowHeight="14.5" x14ac:dyDescent="0.35"/>
  <cols>
    <col min="1" max="1" width="11.26953125" customWidth="1"/>
    <col min="2" max="2" width="11.90625" customWidth="1"/>
    <col min="3" max="6" width="10.90625" style="11"/>
  </cols>
  <sheetData>
    <row r="1" spans="1:6" x14ac:dyDescent="0.35">
      <c r="A1" s="26" t="s">
        <v>172</v>
      </c>
    </row>
    <row r="3" spans="1:6" x14ac:dyDescent="0.35">
      <c r="D3" s="27"/>
      <c r="E3" s="27" t="s">
        <v>92</v>
      </c>
      <c r="F3" s="27"/>
    </row>
    <row r="4" spans="1:6" ht="16.5" x14ac:dyDescent="0.45">
      <c r="B4" s="4"/>
      <c r="C4" s="13" t="s">
        <v>32</v>
      </c>
      <c r="D4" s="13" t="s">
        <v>93</v>
      </c>
      <c r="E4" s="13" t="s">
        <v>41</v>
      </c>
      <c r="F4" s="13" t="s">
        <v>91</v>
      </c>
    </row>
    <row r="5" spans="1:6" x14ac:dyDescent="0.35">
      <c r="B5" s="11"/>
      <c r="C5" s="11">
        <v>1</v>
      </c>
      <c r="D5" s="11">
        <v>0.46089999999999998</v>
      </c>
      <c r="E5" s="11">
        <v>0.38159999999999999</v>
      </c>
      <c r="F5" s="11">
        <v>1.0805</v>
      </c>
    </row>
    <row r="6" spans="1:6" x14ac:dyDescent="0.35">
      <c r="B6" s="11"/>
      <c r="C6" s="11">
        <v>1</v>
      </c>
      <c r="D6" s="11">
        <v>0.38250000000000001</v>
      </c>
      <c r="E6" s="11">
        <v>0.28839999999999999</v>
      </c>
      <c r="F6" s="11">
        <v>1.4312</v>
      </c>
    </row>
    <row r="7" spans="1:6" x14ac:dyDescent="0.35">
      <c r="B7" s="11"/>
      <c r="C7" s="11">
        <v>1</v>
      </c>
      <c r="D7" s="11">
        <v>0.3886</v>
      </c>
      <c r="E7" s="11">
        <v>0.6028</v>
      </c>
      <c r="F7" s="11">
        <v>1.0286</v>
      </c>
    </row>
    <row r="9" spans="1:6" x14ac:dyDescent="0.35">
      <c r="B9" s="4" t="s">
        <v>0</v>
      </c>
      <c r="C9" s="4">
        <f>AVERAGE(C5:C7)</f>
        <v>1</v>
      </c>
      <c r="D9" s="4">
        <f t="shared" ref="D9:F9" si="0">AVERAGE(D5:D7)</f>
        <v>0.41066666666666668</v>
      </c>
      <c r="E9" s="4">
        <f t="shared" si="0"/>
        <v>0.42426666666666663</v>
      </c>
      <c r="F9" s="4">
        <f t="shared" si="0"/>
        <v>1.1801000000000001</v>
      </c>
    </row>
    <row r="10" spans="1:6" x14ac:dyDescent="0.35">
      <c r="B10" s="4" t="s">
        <v>1</v>
      </c>
      <c r="C10" s="11">
        <f>STDEV(C5:C7)</f>
        <v>0</v>
      </c>
      <c r="D10" s="11">
        <f t="shared" ref="D10:F10" si="1">STDEV(D5:D7)</f>
        <v>4.361012879290007E-2</v>
      </c>
      <c r="E10" s="11">
        <f t="shared" si="1"/>
        <v>0.16148428200086012</v>
      </c>
      <c r="F10" s="11">
        <f t="shared" si="1"/>
        <v>0.21900184930726016</v>
      </c>
    </row>
    <row r="11" spans="1:6" x14ac:dyDescent="0.35">
      <c r="B11" s="4" t="s">
        <v>2</v>
      </c>
      <c r="C11" s="4">
        <f>C10/SQRT(COUNT(C5:C7))</f>
        <v>0</v>
      </c>
      <c r="D11" s="4">
        <f t="shared" ref="D11:F11" si="2">D10/SQRT(COUNT(D5:D7))</f>
        <v>2.5178319597975105E-2</v>
      </c>
      <c r="E11" s="4">
        <f t="shared" si="2"/>
        <v>9.3232993683090043E-2</v>
      </c>
      <c r="F11" s="4">
        <f t="shared" si="2"/>
        <v>0.12644077665057252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workbookViewId="0">
      <selection activeCell="H10" sqref="H10"/>
    </sheetView>
  </sheetViews>
  <sheetFormatPr baseColWidth="10" defaultRowHeight="14.5" x14ac:dyDescent="0.35"/>
  <cols>
    <col min="2" max="2" width="12.6328125" style="11" customWidth="1"/>
    <col min="3" max="7" width="10.90625" style="11"/>
    <col min="9" max="9" width="10.90625" style="1"/>
  </cols>
  <sheetData>
    <row r="1" spans="1:14" x14ac:dyDescent="0.35">
      <c r="A1" s="2" t="s">
        <v>94</v>
      </c>
      <c r="C1" s="1"/>
      <c r="D1" s="1"/>
      <c r="E1" s="1"/>
      <c r="F1" s="1"/>
      <c r="G1" s="1"/>
    </row>
    <row r="2" spans="1:14" ht="16.5" x14ac:dyDescent="0.45">
      <c r="A2" s="2"/>
      <c r="C2" s="1"/>
      <c r="D2" s="1"/>
      <c r="E2" s="1"/>
      <c r="F2" s="1"/>
      <c r="G2" s="1"/>
      <c r="K2" s="31" t="s">
        <v>95</v>
      </c>
      <c r="L2" s="2" t="s">
        <v>96</v>
      </c>
    </row>
    <row r="3" spans="1:14" ht="16.5" x14ac:dyDescent="0.45">
      <c r="A3" s="2"/>
      <c r="B3" s="4"/>
      <c r="C3" s="12" t="s">
        <v>43</v>
      </c>
      <c r="D3" s="12" t="s">
        <v>44</v>
      </c>
      <c r="E3" s="12" t="s">
        <v>45</v>
      </c>
      <c r="F3" s="12" t="s">
        <v>46</v>
      </c>
      <c r="G3" s="12" t="s">
        <v>47</v>
      </c>
      <c r="H3" s="12" t="s">
        <v>48</v>
      </c>
      <c r="I3" s="12"/>
      <c r="J3" s="4"/>
      <c r="K3" s="12" t="s">
        <v>97</v>
      </c>
      <c r="L3" s="12" t="s">
        <v>98</v>
      </c>
    </row>
    <row r="4" spans="1:14" x14ac:dyDescent="0.35">
      <c r="B4" s="15"/>
      <c r="C4" s="28">
        <v>0.7561113693490189</v>
      </c>
      <c r="D4" s="28">
        <v>3.6037982039850813E-2</v>
      </c>
      <c r="E4" s="28">
        <v>1.9913650011690764E-2</v>
      </c>
      <c r="F4" s="28">
        <v>4.6277709893352337E-2</v>
      </c>
      <c r="G4" s="28">
        <v>1.1620157142289426E-2</v>
      </c>
      <c r="H4" s="28">
        <v>0.22939862933394772</v>
      </c>
      <c r="I4" s="28"/>
      <c r="J4" s="15"/>
      <c r="K4" s="29">
        <v>1.0281138266560659</v>
      </c>
      <c r="L4" s="30">
        <v>0.35931805464473038</v>
      </c>
    </row>
    <row r="5" spans="1:14" x14ac:dyDescent="0.35">
      <c r="B5" s="15"/>
      <c r="C5" s="28">
        <v>1.2095704033724439</v>
      </c>
      <c r="D5" s="28">
        <v>1.8747355609510557E-2</v>
      </c>
      <c r="E5" s="28">
        <v>1.9231605704846767E-2</v>
      </c>
      <c r="F5" s="28">
        <v>4.207014191350384E-2</v>
      </c>
      <c r="G5" s="28">
        <v>1.4001634394382604E-2</v>
      </c>
      <c r="H5" s="28">
        <v>0.29852603793327653</v>
      </c>
      <c r="I5" s="28"/>
      <c r="J5" s="15"/>
      <c r="K5" s="29">
        <v>1.0139594797900289</v>
      </c>
      <c r="L5" s="30">
        <v>0.43628214382041075</v>
      </c>
    </row>
    <row r="6" spans="1:14" x14ac:dyDescent="0.35">
      <c r="B6" s="15"/>
      <c r="C6" s="28">
        <v>1.0660603205563848</v>
      </c>
      <c r="D6" s="28">
        <v>7.3644530462761232E-2</v>
      </c>
      <c r="E6" s="28">
        <v>5.0949927880503863E-2</v>
      </c>
      <c r="F6" s="28">
        <v>4.5758344779294836E-2</v>
      </c>
      <c r="G6" s="28">
        <v>2.6967938383603833E-2</v>
      </c>
      <c r="H6" s="28">
        <v>0.28438724714074493</v>
      </c>
      <c r="I6" s="28"/>
      <c r="J6" s="15"/>
      <c r="K6" s="29">
        <v>0.96593632892484504</v>
      </c>
      <c r="L6" s="30">
        <v>0.40146144093168828</v>
      </c>
    </row>
    <row r="7" spans="1:14" x14ac:dyDescent="0.35">
      <c r="B7" s="16"/>
      <c r="C7" s="28">
        <v>0.58913519727535335</v>
      </c>
      <c r="D7" s="28">
        <v>3.3934432319046949E-2</v>
      </c>
      <c r="E7" s="28">
        <v>6.03247436126544E-2</v>
      </c>
      <c r="F7" s="28">
        <v>7.9049146119469171E-2</v>
      </c>
      <c r="G7" s="28">
        <v>2.8535342490756361E-2</v>
      </c>
      <c r="H7" s="20"/>
      <c r="I7" s="20"/>
    </row>
    <row r="8" spans="1:14" x14ac:dyDescent="0.35">
      <c r="B8" s="16"/>
      <c r="C8" s="28">
        <v>1.2560498205112087</v>
      </c>
      <c r="D8" s="28">
        <v>7.3245995096927724E-2</v>
      </c>
      <c r="E8" s="28">
        <v>5.399215793062772E-2</v>
      </c>
      <c r="F8" s="28">
        <v>6.7868864638093843E-2</v>
      </c>
      <c r="G8" s="28">
        <v>2.6624415968677762E-2</v>
      </c>
      <c r="H8" s="20"/>
      <c r="I8" s="20"/>
    </row>
    <row r="9" spans="1:14" s="1" customFormat="1" x14ac:dyDescent="0.35">
      <c r="B9" s="16"/>
      <c r="C9" s="28">
        <v>1.1638407688252295</v>
      </c>
      <c r="D9" s="28">
        <v>4.6035597733499196E-2</v>
      </c>
      <c r="E9" s="28">
        <v>5.2152986822241003E-2</v>
      </c>
      <c r="F9" s="28">
        <v>7.3245995096927724E-2</v>
      </c>
      <c r="G9" s="28">
        <v>2.9134930694269947E-2</v>
      </c>
      <c r="H9" s="20"/>
      <c r="I9" s="20"/>
    </row>
    <row r="10" spans="1:14" s="1" customFormat="1" x14ac:dyDescent="0.35">
      <c r="B10" s="11"/>
      <c r="C10" s="11"/>
      <c r="D10" s="11"/>
      <c r="E10" s="11"/>
      <c r="F10" s="11"/>
      <c r="G10" s="11"/>
    </row>
    <row r="11" spans="1:14" s="1" customFormat="1" x14ac:dyDescent="0.35">
      <c r="B11" s="11"/>
      <c r="C11" s="11"/>
      <c r="D11" s="11"/>
      <c r="E11" s="11"/>
      <c r="F11" s="11"/>
      <c r="G11" s="11"/>
    </row>
    <row r="12" spans="1:14" x14ac:dyDescent="0.35">
      <c r="B12" s="4" t="s">
        <v>0</v>
      </c>
      <c r="C12" s="57">
        <f>AVERAGE(C4:C9)</f>
        <v>1.0067946466482731</v>
      </c>
      <c r="D12" s="57">
        <f t="shared" ref="D12:H12" si="0">AVERAGE(D4:D9)</f>
        <v>4.6940982210266075E-2</v>
      </c>
      <c r="E12" s="57">
        <f t="shared" si="0"/>
        <v>4.2760845327094087E-2</v>
      </c>
      <c r="F12" s="57">
        <f t="shared" si="0"/>
        <v>5.9045033740106966E-2</v>
      </c>
      <c r="G12" s="57">
        <f t="shared" si="0"/>
        <v>2.2814069845663323E-2</v>
      </c>
      <c r="H12" s="57">
        <f t="shared" si="0"/>
        <v>0.27077063813598973</v>
      </c>
      <c r="I12" s="57"/>
      <c r="J12" s="2"/>
      <c r="K12" s="57">
        <f t="shared" ref="K12:L12" si="1">AVERAGE(K4:K9)</f>
        <v>1.0026698784569799</v>
      </c>
      <c r="L12" s="57">
        <f t="shared" si="1"/>
        <v>0.3990205464656098</v>
      </c>
      <c r="M12" s="29"/>
      <c r="N12" s="29"/>
    </row>
    <row r="13" spans="1:14" x14ac:dyDescent="0.35">
      <c r="B13" s="4" t="s">
        <v>1</v>
      </c>
      <c r="C13" s="1">
        <f>STDEV(C4:C9)</f>
        <v>0.27155241666208413</v>
      </c>
      <c r="D13" s="1">
        <f t="shared" ref="D13:H13" si="2">STDEV(D4:D9)</f>
        <v>2.2310442608712285E-2</v>
      </c>
      <c r="E13" s="1">
        <f t="shared" si="2"/>
        <v>1.8251168465041052E-2</v>
      </c>
      <c r="F13" s="1">
        <f t="shared" si="2"/>
        <v>1.617021596352064E-2</v>
      </c>
      <c r="G13" s="1">
        <f t="shared" si="2"/>
        <v>7.8412027667743144E-3</v>
      </c>
      <c r="H13" s="1">
        <f t="shared" si="2"/>
        <v>3.6519976526634468E-2</v>
      </c>
      <c r="K13" s="1">
        <f t="shared" ref="K13:L13" si="3">STDEV(K4:K9)</f>
        <v>3.2589900732027062E-2</v>
      </c>
      <c r="L13" s="1">
        <f t="shared" si="3"/>
        <v>3.8540060067498848E-2</v>
      </c>
      <c r="M13" s="30"/>
      <c r="N13" s="30"/>
    </row>
    <row r="14" spans="1:14" x14ac:dyDescent="0.35">
      <c r="B14" s="4" t="s">
        <v>2</v>
      </c>
      <c r="C14" s="2">
        <f>C13/SQRT(COUNT(C4:C9))</f>
        <v>0.11086080987362648</v>
      </c>
      <c r="D14" s="2">
        <f t="shared" ref="D14:L14" si="4">D13/SQRT(COUNT(D4:D9))</f>
        <v>9.1082000544989196E-3</v>
      </c>
      <c r="E14" s="2">
        <f t="shared" si="4"/>
        <v>7.4510083248209768E-3</v>
      </c>
      <c r="F14" s="2">
        <f t="shared" si="4"/>
        <v>6.6014630235387691E-3</v>
      </c>
      <c r="G14" s="2">
        <f t="shared" si="4"/>
        <v>3.201157624716127E-3</v>
      </c>
      <c r="H14" s="2">
        <f t="shared" si="4"/>
        <v>2.1084818278451226E-2</v>
      </c>
      <c r="I14" s="2"/>
      <c r="J14" s="2"/>
      <c r="K14" s="2">
        <f t="shared" si="4"/>
        <v>1.8815787960499007E-2</v>
      </c>
      <c r="L14" s="2">
        <f t="shared" si="4"/>
        <v>2.2251114054554808E-2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topLeftCell="A31" zoomScale="87" zoomScaleNormal="87" workbookViewId="0">
      <selection activeCell="M50" sqref="M50"/>
    </sheetView>
  </sheetViews>
  <sheetFormatPr baseColWidth="10" defaultRowHeight="14.5" x14ac:dyDescent="0.35"/>
  <cols>
    <col min="2" max="2" width="13" style="4" customWidth="1"/>
    <col min="3" max="7" width="10.90625" style="11"/>
    <col min="8" max="8" width="11.453125" style="11" customWidth="1"/>
    <col min="9" max="9" width="12.36328125" style="11" customWidth="1"/>
    <col min="10" max="10" width="12.54296875" style="11" customWidth="1"/>
    <col min="11" max="11" width="10.90625" style="11"/>
    <col min="12" max="12" width="11.90625" style="11" customWidth="1"/>
    <col min="13" max="13" width="12.1796875" style="11" customWidth="1"/>
    <col min="14" max="14" width="10.90625" style="11"/>
    <col min="16" max="19" width="10.90625" style="1"/>
    <col min="21" max="21" width="11.90625" customWidth="1"/>
  </cols>
  <sheetData>
    <row r="1" spans="1:14" s="1" customFormat="1" x14ac:dyDescent="0.35">
      <c r="A1" s="2" t="s">
        <v>100</v>
      </c>
      <c r="B1" s="4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1:14" x14ac:dyDescent="0.35">
      <c r="C2" s="13" t="s">
        <v>60</v>
      </c>
    </row>
    <row r="3" spans="1:14" x14ac:dyDescent="0.35">
      <c r="B3" s="4" t="s">
        <v>99</v>
      </c>
      <c r="C3" s="4" t="s">
        <v>3</v>
      </c>
      <c r="D3" s="4" t="s">
        <v>4</v>
      </c>
      <c r="E3" s="4" t="s">
        <v>5</v>
      </c>
      <c r="F3" s="4" t="s">
        <v>6</v>
      </c>
      <c r="G3" s="4"/>
      <c r="H3" s="4" t="s">
        <v>0</v>
      </c>
      <c r="I3" s="4" t="s">
        <v>1</v>
      </c>
      <c r="J3" s="4" t="s">
        <v>2</v>
      </c>
    </row>
    <row r="4" spans="1:14" x14ac:dyDescent="0.35">
      <c r="B4" s="14">
        <v>-20</v>
      </c>
      <c r="C4" s="11">
        <v>-1.9919815749028942</v>
      </c>
      <c r="D4" s="11">
        <v>1.2851782396390234</v>
      </c>
      <c r="E4" s="11">
        <v>-0.85885972507640995</v>
      </c>
      <c r="F4" s="11">
        <v>2.1757616003712172</v>
      </c>
      <c r="H4" s="4">
        <f t="shared" ref="H4:H10" si="0">AVERAGE(C4:F4)</f>
        <v>0.15252463500773417</v>
      </c>
      <c r="I4" s="11">
        <f t="shared" ref="I4:I10" si="1">STDEV(C4:F4)</f>
        <v>1.9146972967256513</v>
      </c>
      <c r="J4" s="4">
        <f>I4/SQRT(4)</f>
        <v>0.95734864836282563</v>
      </c>
    </row>
    <row r="5" spans="1:14" x14ac:dyDescent="0.35">
      <c r="B5" s="14">
        <v>-40</v>
      </c>
      <c r="C5" s="11">
        <v>-0.44832979348346669</v>
      </c>
      <c r="D5" s="11">
        <v>-2.1063443094857917</v>
      </c>
      <c r="E5" s="11">
        <v>4.4715549930437248</v>
      </c>
      <c r="F5" s="11">
        <v>-1.56799522531277</v>
      </c>
      <c r="H5" s="4">
        <f t="shared" si="0"/>
        <v>8.7221416190424117E-2</v>
      </c>
      <c r="I5" s="11">
        <f t="shared" si="1"/>
        <v>3.0033685940111181</v>
      </c>
      <c r="J5" s="4">
        <f t="shared" ref="J5:J10" si="2">I5/SQRT(4)</f>
        <v>1.5016842970055591</v>
      </c>
    </row>
    <row r="6" spans="1:14" x14ac:dyDescent="0.35">
      <c r="B6" s="14">
        <v>-60</v>
      </c>
      <c r="C6" s="11">
        <v>2.6656182497608967</v>
      </c>
      <c r="D6" s="11">
        <v>0.48959679137587386</v>
      </c>
      <c r="E6" s="11">
        <v>1.8926670982293814</v>
      </c>
      <c r="F6" s="11">
        <v>-0.71278588932560183</v>
      </c>
      <c r="H6" s="4">
        <f t="shared" si="0"/>
        <v>1.0837740625101375</v>
      </c>
      <c r="I6" s="11">
        <f t="shared" si="1"/>
        <v>1.4985785783030867</v>
      </c>
      <c r="J6" s="4">
        <f t="shared" si="2"/>
        <v>0.74928928915154336</v>
      </c>
    </row>
    <row r="7" spans="1:14" x14ac:dyDescent="0.35">
      <c r="B7" s="14">
        <v>-80</v>
      </c>
      <c r="C7" s="11">
        <v>3.032006452032121</v>
      </c>
      <c r="D7" s="11">
        <v>3.7443312646919651</v>
      </c>
      <c r="E7" s="11">
        <v>2.2903809010539931</v>
      </c>
      <c r="F7" s="11">
        <v>-3.5466282224053458</v>
      </c>
      <c r="H7" s="4">
        <f t="shared" si="0"/>
        <v>1.3800225988431833</v>
      </c>
      <c r="I7" s="11">
        <f t="shared" si="1"/>
        <v>3.337646210106636</v>
      </c>
      <c r="J7" s="4">
        <f t="shared" si="2"/>
        <v>1.668823105053318</v>
      </c>
    </row>
    <row r="8" spans="1:14" x14ac:dyDescent="0.35">
      <c r="B8" s="14">
        <v>-100</v>
      </c>
      <c r="C8" s="11">
        <v>0.62282414378584861</v>
      </c>
      <c r="D8" s="11">
        <v>2.4118562020990169</v>
      </c>
      <c r="E8" s="11">
        <v>0.82680999020496415</v>
      </c>
      <c r="F8" s="11">
        <v>2.8528791960886508</v>
      </c>
      <c r="H8" s="4">
        <f t="shared" si="0"/>
        <v>1.6785923830446201</v>
      </c>
      <c r="I8" s="11">
        <f t="shared" si="1"/>
        <v>1.1190479833922171</v>
      </c>
      <c r="J8" s="4">
        <f t="shared" si="2"/>
        <v>0.55952399169610856</v>
      </c>
    </row>
    <row r="9" spans="1:14" x14ac:dyDescent="0.35">
      <c r="B9" s="14">
        <v>-120</v>
      </c>
      <c r="C9" s="11">
        <v>2.3353791004668949</v>
      </c>
      <c r="D9" s="11">
        <v>0.75610780439869529</v>
      </c>
      <c r="E9" s="11">
        <v>-1.1512872017319751</v>
      </c>
      <c r="F9" s="11">
        <v>-1.3100231854577373</v>
      </c>
      <c r="H9" s="4">
        <f t="shared" si="0"/>
        <v>0.15754412941896945</v>
      </c>
      <c r="I9" s="11">
        <f t="shared" si="1"/>
        <v>1.7289724222999561</v>
      </c>
      <c r="J9" s="4">
        <f t="shared" si="2"/>
        <v>0.86448621114997803</v>
      </c>
    </row>
    <row r="10" spans="1:14" x14ac:dyDescent="0.35">
      <c r="B10" s="14">
        <v>-140</v>
      </c>
      <c r="C10" s="11">
        <v>-0.20808027333974621</v>
      </c>
      <c r="D10" s="11">
        <v>-4.7444532071134944</v>
      </c>
      <c r="E10" s="11">
        <v>4.0726095977577756</v>
      </c>
      <c r="F10" s="11">
        <v>-1.5798556637545005</v>
      </c>
      <c r="H10" s="4">
        <f t="shared" si="0"/>
        <v>-0.61494488661249136</v>
      </c>
      <c r="I10" s="11">
        <f t="shared" si="1"/>
        <v>3.6570752263890327</v>
      </c>
      <c r="J10" s="4">
        <f t="shared" si="2"/>
        <v>1.8285376131945164</v>
      </c>
    </row>
    <row r="15" spans="1:14" x14ac:dyDescent="0.35">
      <c r="B15" s="11"/>
      <c r="C15" s="13" t="s">
        <v>102</v>
      </c>
    </row>
    <row r="16" spans="1:14" x14ac:dyDescent="0.35">
      <c r="B16" s="4" t="s">
        <v>99</v>
      </c>
      <c r="C16" s="4" t="s">
        <v>3</v>
      </c>
      <c r="D16" s="4" t="s">
        <v>4</v>
      </c>
      <c r="E16" s="4" t="s">
        <v>5</v>
      </c>
      <c r="F16" s="4" t="s">
        <v>6</v>
      </c>
      <c r="G16" s="4" t="s">
        <v>7</v>
      </c>
      <c r="H16" s="4" t="s">
        <v>8</v>
      </c>
      <c r="I16" s="4" t="s">
        <v>62</v>
      </c>
      <c r="J16" s="4"/>
      <c r="K16" s="4" t="s">
        <v>0</v>
      </c>
      <c r="L16" s="4" t="s">
        <v>1</v>
      </c>
      <c r="M16" s="4" t="s">
        <v>2</v>
      </c>
    </row>
    <row r="17" spans="2:19" x14ac:dyDescent="0.35">
      <c r="B17" s="14">
        <v>-20</v>
      </c>
      <c r="C17" s="11">
        <v>4.2546133762767511</v>
      </c>
      <c r="D17" s="11">
        <v>-1.0800270793584588</v>
      </c>
      <c r="E17" s="11">
        <v>6.1509969266820406</v>
      </c>
      <c r="F17" s="11">
        <v>2.8253858524399931</v>
      </c>
      <c r="G17" s="11">
        <v>-0.30949879755956999</v>
      </c>
      <c r="H17" s="11">
        <v>11.660197151035817</v>
      </c>
      <c r="I17" s="11">
        <v>0.45952196203823803</v>
      </c>
      <c r="K17" s="4">
        <f>AVERAGE(C17:J17)</f>
        <v>3.4230270559364016</v>
      </c>
      <c r="L17" s="11">
        <f>STDEV(C17:J17)</f>
        <v>4.4596918772781127</v>
      </c>
      <c r="M17" s="4">
        <f>L17/SQRT(8)</f>
        <v>1.5767391842129588</v>
      </c>
      <c r="O17" s="1"/>
    </row>
    <row r="18" spans="2:19" x14ac:dyDescent="0.35">
      <c r="B18" s="14">
        <v>-40</v>
      </c>
      <c r="C18" s="11">
        <v>1.9525946065904947</v>
      </c>
      <c r="D18" s="11">
        <v>0.37452076386401245</v>
      </c>
      <c r="E18" s="11">
        <v>5.613894551136724</v>
      </c>
      <c r="F18" s="11">
        <v>4.7983614686683325</v>
      </c>
      <c r="G18" s="11">
        <v>4.3021199860931745</v>
      </c>
      <c r="H18" s="11">
        <v>12.560651381233285</v>
      </c>
      <c r="I18" s="11">
        <v>0.34742077563892337</v>
      </c>
      <c r="K18" s="4">
        <f t="shared" ref="K18:K23" si="3">AVERAGE(C18:J18)</f>
        <v>4.2785090761749922</v>
      </c>
      <c r="L18" s="11">
        <f t="shared" ref="L18:L23" si="4">STDEV(C18:J18)</f>
        <v>4.2180642796215997</v>
      </c>
      <c r="M18" s="4">
        <f t="shared" ref="M18:M23" si="5">L18/SQRT(8)</f>
        <v>1.4913109278005912</v>
      </c>
      <c r="O18" s="1"/>
    </row>
    <row r="19" spans="2:19" x14ac:dyDescent="0.35">
      <c r="B19" s="14">
        <v>-60</v>
      </c>
      <c r="C19" s="11">
        <v>6.4559024819517958</v>
      </c>
      <c r="D19" s="11">
        <v>3.0296622939897873</v>
      </c>
      <c r="E19" s="58">
        <v>5.4467666927105824</v>
      </c>
      <c r="F19" s="11">
        <v>2.6827525968459014</v>
      </c>
      <c r="G19" s="11">
        <v>4.2373118992789358</v>
      </c>
      <c r="H19" s="11">
        <v>9.0861711176180364</v>
      </c>
      <c r="I19" s="11">
        <v>4.7155710464746505</v>
      </c>
      <c r="K19" s="4">
        <f t="shared" si="3"/>
        <v>5.0934483041242418</v>
      </c>
      <c r="L19" s="11">
        <f t="shared" si="4"/>
        <v>2.1935275239536702</v>
      </c>
      <c r="M19" s="4">
        <f t="shared" si="5"/>
        <v>0.77552909345348864</v>
      </c>
      <c r="O19" s="1"/>
    </row>
    <row r="20" spans="2:19" x14ac:dyDescent="0.35">
      <c r="B20" s="14">
        <v>-80</v>
      </c>
      <c r="C20" s="11">
        <v>5.961653626693348</v>
      </c>
      <c r="D20" s="11">
        <v>2.7264843051087553</v>
      </c>
      <c r="E20" s="11">
        <v>13.637245475405493</v>
      </c>
      <c r="F20" s="11">
        <v>4.5450384535274253</v>
      </c>
      <c r="G20" s="11">
        <v>5.4262920444765967</v>
      </c>
      <c r="H20" s="11">
        <v>11.604077804393128</v>
      </c>
      <c r="I20" s="11">
        <v>4.5699621339850438</v>
      </c>
      <c r="K20" s="4">
        <f t="shared" si="3"/>
        <v>6.9243934062271126</v>
      </c>
      <c r="L20" s="11">
        <f t="shared" si="4"/>
        <v>4.0612010122250481</v>
      </c>
      <c r="M20" s="4">
        <f t="shared" si="5"/>
        <v>1.435851387753001</v>
      </c>
      <c r="O20" s="1"/>
    </row>
    <row r="21" spans="2:19" x14ac:dyDescent="0.35">
      <c r="B21" s="14">
        <v>-100</v>
      </c>
      <c r="C21" s="11">
        <v>7.7398440698086688</v>
      </c>
      <c r="D21" s="11">
        <v>4.8682878811218018</v>
      </c>
      <c r="E21" s="11">
        <v>6.0506461404429643</v>
      </c>
      <c r="F21" s="11">
        <v>7.5554748781222258</v>
      </c>
      <c r="G21" s="11">
        <v>7.530448609178876</v>
      </c>
      <c r="H21" s="11">
        <v>18.49083454794507</v>
      </c>
      <c r="I21" s="11">
        <v>7.8695706920034922</v>
      </c>
      <c r="K21" s="4">
        <f t="shared" si="3"/>
        <v>8.5864438312318718</v>
      </c>
      <c r="L21" s="11">
        <f t="shared" si="4"/>
        <v>4.504822789935389</v>
      </c>
      <c r="M21" s="4">
        <f t="shared" si="5"/>
        <v>1.5926953714035077</v>
      </c>
      <c r="O21" s="1"/>
    </row>
    <row r="22" spans="2:19" x14ac:dyDescent="0.35">
      <c r="B22" s="14">
        <v>-120</v>
      </c>
      <c r="C22" s="11">
        <v>16.966903329527767</v>
      </c>
      <c r="D22" s="58">
        <v>6.9242736510705072</v>
      </c>
      <c r="E22" s="11">
        <v>17.107571818225324</v>
      </c>
      <c r="F22" s="11">
        <v>10.295145942513784</v>
      </c>
      <c r="G22" s="11">
        <v>4.28286990994647</v>
      </c>
      <c r="H22" s="11">
        <v>21.937416649115363</v>
      </c>
      <c r="I22" s="11">
        <v>6.4274346528715967</v>
      </c>
      <c r="K22" s="4">
        <f t="shared" si="3"/>
        <v>11.991659421895831</v>
      </c>
      <c r="L22" s="11">
        <f t="shared" si="4"/>
        <v>6.6931094911855347</v>
      </c>
      <c r="M22" s="4">
        <f t="shared" si="5"/>
        <v>2.3663715542206671</v>
      </c>
      <c r="O22" s="1"/>
    </row>
    <row r="23" spans="2:19" x14ac:dyDescent="0.35">
      <c r="B23" s="14">
        <v>-140</v>
      </c>
      <c r="C23" s="11">
        <v>19.004778456339949</v>
      </c>
      <c r="D23" s="11">
        <v>4.1054904404823844</v>
      </c>
      <c r="E23" s="11">
        <v>16.563200135539745</v>
      </c>
      <c r="F23" s="11">
        <v>14.458707541988645</v>
      </c>
      <c r="G23" s="11">
        <v>3.841204820635042</v>
      </c>
      <c r="H23" s="11">
        <v>23.329458417379698</v>
      </c>
      <c r="I23" s="11">
        <v>9.3129641979026871</v>
      </c>
      <c r="K23" s="4">
        <f t="shared" si="3"/>
        <v>12.945114858609736</v>
      </c>
      <c r="L23" s="11">
        <f t="shared" si="4"/>
        <v>7.462665678805215</v>
      </c>
      <c r="M23" s="4">
        <f t="shared" si="5"/>
        <v>2.6384507536056385</v>
      </c>
      <c r="O23" s="1"/>
    </row>
    <row r="28" spans="2:19" x14ac:dyDescent="0.35">
      <c r="B28" s="11"/>
      <c r="C28" s="13" t="s">
        <v>103</v>
      </c>
    </row>
    <row r="29" spans="2:19" x14ac:dyDescent="0.35">
      <c r="B29" s="4" t="s">
        <v>99</v>
      </c>
      <c r="C29" s="4" t="s">
        <v>3</v>
      </c>
      <c r="D29" s="4" t="s">
        <v>4</v>
      </c>
      <c r="E29" s="4" t="s">
        <v>5</v>
      </c>
      <c r="F29" s="4" t="s">
        <v>6</v>
      </c>
      <c r="G29" s="4" t="s">
        <v>7</v>
      </c>
      <c r="H29" s="4"/>
      <c r="I29" s="4" t="s">
        <v>0</v>
      </c>
      <c r="J29" s="4" t="s">
        <v>1</v>
      </c>
      <c r="K29" s="4" t="s">
        <v>2</v>
      </c>
      <c r="O29" s="1"/>
      <c r="R29"/>
      <c r="S29"/>
    </row>
    <row r="30" spans="2:19" x14ac:dyDescent="0.35">
      <c r="B30" s="14">
        <v>-20</v>
      </c>
      <c r="C30" s="59">
        <v>2.6602722538625017</v>
      </c>
      <c r="D30" s="11">
        <v>2.9094610318917518</v>
      </c>
      <c r="E30" s="11">
        <v>-1.9276306966771983</v>
      </c>
      <c r="F30" s="58">
        <v>1.418105127018066</v>
      </c>
      <c r="G30" s="11">
        <v>3.0498401486544253</v>
      </c>
      <c r="I30" s="4">
        <f>AVERAGE(C30:H30)</f>
        <v>1.6220095729499093</v>
      </c>
      <c r="J30" s="11">
        <f>STDEV(C30:H30)</f>
        <v>2.0866087243092046</v>
      </c>
      <c r="K30" s="4">
        <f>J30/SQRT(5)</f>
        <v>0.9331597899998999</v>
      </c>
      <c r="O30" s="1"/>
      <c r="R30"/>
      <c r="S30"/>
    </row>
    <row r="31" spans="2:19" x14ac:dyDescent="0.35">
      <c r="B31" s="14">
        <v>-40</v>
      </c>
      <c r="C31" s="59">
        <v>4.2873065587624382</v>
      </c>
      <c r="D31" s="11">
        <v>6.0298827992200046</v>
      </c>
      <c r="E31" s="11">
        <v>0.76574846647353922</v>
      </c>
      <c r="F31" s="11">
        <v>-3.6364835587016842</v>
      </c>
      <c r="G31" s="11">
        <v>5.6043057108966821</v>
      </c>
      <c r="I31" s="4">
        <f>AVERAGE(C31:H31)</f>
        <v>2.6101519953301962</v>
      </c>
      <c r="J31" s="11">
        <f>STDEV(C31:H31)</f>
        <v>4.0587757635557145</v>
      </c>
      <c r="K31" s="4">
        <f t="shared" ref="K31:K36" si="6">J31/SQRT(5)</f>
        <v>1.8151397025478382</v>
      </c>
      <c r="O31" s="1"/>
      <c r="R31"/>
      <c r="S31"/>
    </row>
    <row r="32" spans="2:19" x14ac:dyDescent="0.35">
      <c r="B32" s="14">
        <v>-60</v>
      </c>
      <c r="C32" s="59">
        <v>6.6239393311052197</v>
      </c>
      <c r="D32" s="11">
        <v>16.954781160189</v>
      </c>
      <c r="E32" s="58">
        <v>0.71302957019135249</v>
      </c>
      <c r="F32" s="11">
        <v>1.9551811275323985</v>
      </c>
      <c r="G32" s="11">
        <v>4.8987636633040381</v>
      </c>
      <c r="I32" s="4">
        <f>AVERAGE(C32:H32)</f>
        <v>6.229138970464402</v>
      </c>
      <c r="J32" s="11">
        <f>STDEV(C32:H32)</f>
        <v>6.4354359744232772</v>
      </c>
      <c r="K32" s="4">
        <f t="shared" si="6"/>
        <v>2.8780144607316092</v>
      </c>
      <c r="O32" s="1"/>
      <c r="R32"/>
      <c r="S32"/>
    </row>
    <row r="33" spans="2:19" x14ac:dyDescent="0.35">
      <c r="B33" s="14">
        <v>-80</v>
      </c>
      <c r="C33" s="59">
        <v>7.1522828291178655</v>
      </c>
      <c r="D33" s="11">
        <v>13.441701847011373</v>
      </c>
      <c r="E33" s="11">
        <v>3.2573049352496923</v>
      </c>
      <c r="F33" s="11">
        <v>3.0427006808460391</v>
      </c>
      <c r="G33" s="11">
        <v>7.9759297927849531</v>
      </c>
      <c r="I33" s="4">
        <f>AVERAGE(C33:H33)</f>
        <v>6.9739840170019844</v>
      </c>
      <c r="J33" s="11">
        <f>STDEV(C33:H33)</f>
        <v>4.2466384293492974</v>
      </c>
      <c r="K33" s="4">
        <f t="shared" si="6"/>
        <v>1.8991544407775933</v>
      </c>
      <c r="O33" s="1"/>
      <c r="R33"/>
      <c r="S33"/>
    </row>
    <row r="34" spans="2:19" x14ac:dyDescent="0.35">
      <c r="B34" s="14">
        <v>-100</v>
      </c>
      <c r="C34" s="59">
        <v>8.2732631856090819</v>
      </c>
      <c r="D34" s="11">
        <v>16.89076323147026</v>
      </c>
      <c r="E34" s="11">
        <v>2.7468355993794518</v>
      </c>
      <c r="F34" s="11">
        <v>10.005459487985533</v>
      </c>
      <c r="G34" s="11">
        <v>6.5045414900426124</v>
      </c>
      <c r="I34" s="4">
        <f>AVERAGE(C34:G34)</f>
        <v>8.8841725988973881</v>
      </c>
      <c r="J34" s="11">
        <f>STDEV(C34:G34)</f>
        <v>5.2217223647080786</v>
      </c>
      <c r="K34" s="4">
        <f t="shared" si="6"/>
        <v>2.3352252334236425</v>
      </c>
      <c r="O34" s="1"/>
      <c r="R34"/>
      <c r="S34"/>
    </row>
    <row r="35" spans="2:19" x14ac:dyDescent="0.35">
      <c r="B35" s="14">
        <v>-120</v>
      </c>
      <c r="C35" s="59">
        <v>9.8288905005993428</v>
      </c>
      <c r="D35" s="58">
        <v>13.930562744614306</v>
      </c>
      <c r="E35" s="11">
        <v>3.861521623063183</v>
      </c>
      <c r="F35" s="11">
        <v>8.0573194001673727</v>
      </c>
      <c r="G35" s="11">
        <v>9.3921321433553118</v>
      </c>
      <c r="I35" s="4">
        <f>AVERAGE(C35:H35)</f>
        <v>9.014085282359904</v>
      </c>
      <c r="J35" s="11">
        <f>STDEV(C35:H35)</f>
        <v>3.6208731966912024</v>
      </c>
      <c r="K35" s="4">
        <f t="shared" si="6"/>
        <v>1.619303721141699</v>
      </c>
      <c r="O35" s="1"/>
      <c r="R35"/>
      <c r="S35"/>
    </row>
    <row r="36" spans="2:19" x14ac:dyDescent="0.35">
      <c r="B36" s="14">
        <v>-140</v>
      </c>
      <c r="C36" s="59">
        <v>10.387313339847864</v>
      </c>
      <c r="D36" s="11">
        <v>9.1766972140583789</v>
      </c>
      <c r="E36" s="11">
        <v>6.2267101342701352</v>
      </c>
      <c r="F36" s="11">
        <v>8.4177524120951688</v>
      </c>
      <c r="G36" s="11">
        <v>11.500921055781248</v>
      </c>
      <c r="I36" s="4">
        <f>AVERAGE(C36:H36)</f>
        <v>9.1418788312105583</v>
      </c>
      <c r="J36" s="11">
        <f>STDEV(C36:H36)</f>
        <v>2.0087289049843471</v>
      </c>
      <c r="K36" s="4">
        <f t="shared" si="6"/>
        <v>0.89833087598274319</v>
      </c>
      <c r="O36" s="1"/>
      <c r="R36"/>
      <c r="S36"/>
    </row>
    <row r="41" spans="2:19" x14ac:dyDescent="0.35">
      <c r="B41" s="13" t="s">
        <v>34</v>
      </c>
    </row>
    <row r="42" spans="2:19" x14ac:dyDescent="0.35">
      <c r="B42" s="4" t="s">
        <v>99</v>
      </c>
      <c r="C42" s="4" t="s">
        <v>3</v>
      </c>
      <c r="D42" s="4" t="s">
        <v>4</v>
      </c>
      <c r="E42" s="4" t="s">
        <v>5</v>
      </c>
      <c r="F42" s="4" t="s">
        <v>6</v>
      </c>
      <c r="G42" s="4" t="s">
        <v>7</v>
      </c>
      <c r="H42" s="4" t="s">
        <v>8</v>
      </c>
      <c r="I42" s="4" t="s">
        <v>62</v>
      </c>
      <c r="J42" s="4" t="s">
        <v>101</v>
      </c>
      <c r="K42" s="4"/>
      <c r="L42" s="4" t="s">
        <v>0</v>
      </c>
      <c r="M42" s="4" t="s">
        <v>1</v>
      </c>
      <c r="N42" s="4" t="s">
        <v>2</v>
      </c>
    </row>
    <row r="43" spans="2:19" x14ac:dyDescent="0.35">
      <c r="B43" s="14">
        <v>-20</v>
      </c>
      <c r="C43" s="11">
        <v>4.4779033195861189</v>
      </c>
      <c r="D43" s="11">
        <v>1.6908761987689473</v>
      </c>
      <c r="E43" s="11">
        <v>1.3986834239550916</v>
      </c>
      <c r="F43" s="11">
        <v>1.4253784881930756</v>
      </c>
      <c r="G43" s="11">
        <v>2.7871862450009814</v>
      </c>
      <c r="H43" s="11">
        <v>1.4062997862922657</v>
      </c>
      <c r="I43" s="11">
        <v>5.1742523014919044</v>
      </c>
      <c r="J43" s="11">
        <v>-6.5064805209606931</v>
      </c>
      <c r="L43" s="4">
        <f t="shared" ref="L43:L49" si="7">AVERAGE(C43:J43)</f>
        <v>1.4817624052909615</v>
      </c>
      <c r="M43" s="11">
        <f t="shared" ref="M43:M49" si="8">STDEV(C43:J43)</f>
        <v>3.5493863234304985</v>
      </c>
      <c r="N43" s="4">
        <f>M43/SQRT(8)</f>
        <v>1.2548975691742468</v>
      </c>
    </row>
    <row r="44" spans="2:19" x14ac:dyDescent="0.35">
      <c r="B44" s="14">
        <v>-40</v>
      </c>
      <c r="C44" s="11">
        <v>3.9219631993587285</v>
      </c>
      <c r="D44" s="11">
        <v>-3.3422715812869228</v>
      </c>
      <c r="E44" s="11">
        <v>1.8445434600734103</v>
      </c>
      <c r="F44" s="11">
        <v>10.203848124999197</v>
      </c>
      <c r="G44" s="11">
        <v>6.5629567272241616</v>
      </c>
      <c r="H44" s="11">
        <v>2.1560230251309491</v>
      </c>
      <c r="I44" s="11">
        <v>5.4571043344711114</v>
      </c>
      <c r="J44" s="11">
        <v>7.4834768388148944</v>
      </c>
      <c r="L44" s="4">
        <f t="shared" si="7"/>
        <v>4.2859555160981913</v>
      </c>
      <c r="M44" s="11">
        <f t="shared" si="8"/>
        <v>4.1510990611655316</v>
      </c>
      <c r="N44" s="4">
        <f t="shared" ref="N44:N49" si="9">M44/SQRT(8)</f>
        <v>1.4676351477636291</v>
      </c>
    </row>
    <row r="45" spans="2:19" x14ac:dyDescent="0.35">
      <c r="B45" s="14">
        <v>-60</v>
      </c>
      <c r="C45" s="11">
        <v>6.1608010330518255</v>
      </c>
      <c r="D45" s="11">
        <v>2.9297732623885935</v>
      </c>
      <c r="E45" s="11">
        <v>6.1105054315244587</v>
      </c>
      <c r="F45" s="11">
        <v>3.2510031478000001</v>
      </c>
      <c r="G45" s="11">
        <v>0.86117271353552383</v>
      </c>
      <c r="H45" s="11">
        <v>7.1613656889919781</v>
      </c>
      <c r="I45" s="11">
        <v>7.2645953429716599</v>
      </c>
      <c r="J45" s="11">
        <v>-6.5326095212256661</v>
      </c>
      <c r="L45" s="4">
        <f t="shared" si="7"/>
        <v>3.4008258873797965</v>
      </c>
      <c r="M45" s="11">
        <f t="shared" si="8"/>
        <v>4.6197945954851676</v>
      </c>
      <c r="N45" s="4">
        <f t="shared" si="9"/>
        <v>1.6333440430782624</v>
      </c>
    </row>
    <row r="46" spans="2:19" x14ac:dyDescent="0.35">
      <c r="B46" s="14">
        <v>-80</v>
      </c>
      <c r="C46" s="11">
        <v>4.9090683553781673</v>
      </c>
      <c r="D46" s="11">
        <v>7.0732350050394643</v>
      </c>
      <c r="E46" s="11">
        <v>10.794267559789816</v>
      </c>
      <c r="F46" s="11">
        <v>9.7196388951962263</v>
      </c>
      <c r="G46" s="11">
        <v>10.451068979767356</v>
      </c>
      <c r="H46" s="11">
        <v>10.354397405115975</v>
      </c>
      <c r="I46" s="11">
        <v>7.3539045180965275</v>
      </c>
      <c r="J46" s="11">
        <v>2.1401423060528231</v>
      </c>
      <c r="L46" s="4">
        <f t="shared" si="7"/>
        <v>7.8494653780545445</v>
      </c>
      <c r="M46" s="11">
        <f t="shared" si="8"/>
        <v>3.1007568980073872</v>
      </c>
      <c r="N46" s="4">
        <f t="shared" si="9"/>
        <v>1.0962831146959937</v>
      </c>
    </row>
    <row r="47" spans="2:19" x14ac:dyDescent="0.35">
      <c r="B47" s="14">
        <v>-100</v>
      </c>
      <c r="C47" s="11">
        <v>10.262863657173753</v>
      </c>
      <c r="D47" s="11">
        <v>9.0827216992926196</v>
      </c>
      <c r="E47" s="11">
        <v>6.005253994011639</v>
      </c>
      <c r="F47" s="11">
        <v>15.20334526950613</v>
      </c>
      <c r="G47" s="11">
        <v>11.975766688612026</v>
      </c>
      <c r="H47" s="11">
        <v>11.76732024144674</v>
      </c>
      <c r="I47" s="11">
        <v>12.977196721470463</v>
      </c>
      <c r="J47" s="11">
        <v>14.648319709502687</v>
      </c>
      <c r="L47" s="4">
        <f t="shared" si="7"/>
        <v>11.490348497627007</v>
      </c>
      <c r="M47" s="11">
        <f t="shared" si="8"/>
        <v>3.015953688493723</v>
      </c>
      <c r="N47" s="4">
        <f t="shared" si="9"/>
        <v>1.066300652439246</v>
      </c>
    </row>
    <row r="48" spans="2:19" x14ac:dyDescent="0.35">
      <c r="B48" s="14">
        <v>-120</v>
      </c>
      <c r="C48" s="11">
        <v>11.121046251252</v>
      </c>
      <c r="D48" s="11">
        <v>14.080983767477747</v>
      </c>
      <c r="E48" s="11">
        <v>6.87915382352476</v>
      </c>
      <c r="F48" s="11">
        <v>13.365168355784547</v>
      </c>
      <c r="G48" s="11">
        <v>7.7987171185450279</v>
      </c>
      <c r="H48" s="11">
        <v>8.778271774672703</v>
      </c>
      <c r="I48" s="11">
        <v>11.788220007170622</v>
      </c>
      <c r="J48" s="11">
        <v>14.914726884382915</v>
      </c>
      <c r="L48" s="4">
        <f t="shared" si="7"/>
        <v>11.09078599785129</v>
      </c>
      <c r="M48" s="11">
        <f t="shared" si="8"/>
        <v>3.0035035899966491</v>
      </c>
      <c r="N48" s="4">
        <f t="shared" si="9"/>
        <v>1.0618988779023852</v>
      </c>
    </row>
    <row r="49" spans="2:14" x14ac:dyDescent="0.35">
      <c r="B49" s="14">
        <v>-140</v>
      </c>
      <c r="C49" s="11">
        <v>11.121451027122999</v>
      </c>
      <c r="D49" s="11">
        <v>12.013146001400001</v>
      </c>
      <c r="E49" s="11">
        <v>11.974360020947287</v>
      </c>
      <c r="F49" s="11">
        <v>10.231450016</v>
      </c>
      <c r="G49" s="11">
        <v>6.2288414626228104</v>
      </c>
      <c r="H49" s="11">
        <v>8.0121022157000006</v>
      </c>
      <c r="I49" s="11">
        <v>14.692457624870457</v>
      </c>
      <c r="J49" s="11">
        <v>5.6427369803157319</v>
      </c>
      <c r="L49" s="4">
        <f t="shared" si="7"/>
        <v>9.9895681686224105</v>
      </c>
      <c r="M49" s="11">
        <f t="shared" si="8"/>
        <v>3.1268304158257916</v>
      </c>
      <c r="N49" s="4">
        <f t="shared" si="9"/>
        <v>1.1055014953253846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7"/>
  <sheetViews>
    <sheetView workbookViewId="0">
      <selection activeCell="F62" sqref="F62"/>
    </sheetView>
  </sheetViews>
  <sheetFormatPr baseColWidth="10" defaultRowHeight="14.5" x14ac:dyDescent="0.35"/>
  <cols>
    <col min="2" max="2" width="14.6328125" customWidth="1"/>
    <col min="3" max="3" width="11.6328125" customWidth="1"/>
    <col min="4" max="4" width="11.26953125" customWidth="1"/>
    <col min="5" max="5" width="11.90625" customWidth="1"/>
  </cols>
  <sheetData>
    <row r="1" spans="1:5" x14ac:dyDescent="0.35">
      <c r="A1" s="2" t="s">
        <v>145</v>
      </c>
      <c r="B1" s="11"/>
      <c r="C1" s="11"/>
      <c r="D1" s="11"/>
      <c r="E1" s="11"/>
    </row>
    <row r="2" spans="1:5" x14ac:dyDescent="0.35">
      <c r="A2" s="2" t="s">
        <v>175</v>
      </c>
      <c r="B2" s="11"/>
      <c r="C2" s="11"/>
      <c r="D2" s="11"/>
      <c r="E2" s="11"/>
    </row>
    <row r="3" spans="1:5" x14ac:dyDescent="0.35">
      <c r="A3" s="1"/>
      <c r="B3" s="4" t="s">
        <v>128</v>
      </c>
      <c r="C3" s="4" t="s">
        <v>21</v>
      </c>
      <c r="D3" s="4" t="s">
        <v>22</v>
      </c>
      <c r="E3" s="4"/>
    </row>
    <row r="4" spans="1:5" x14ac:dyDescent="0.35">
      <c r="A4" s="1"/>
      <c r="B4" s="11">
        <v>0</v>
      </c>
      <c r="C4" s="11">
        <v>0</v>
      </c>
      <c r="D4" s="11">
        <v>0</v>
      </c>
      <c r="E4" s="11"/>
    </row>
    <row r="5" spans="1:5" x14ac:dyDescent="0.35">
      <c r="A5" s="1"/>
      <c r="B5" s="11">
        <v>2</v>
      </c>
      <c r="C5" s="11">
        <v>0</v>
      </c>
      <c r="D5" s="11">
        <v>0</v>
      </c>
      <c r="E5" s="11"/>
    </row>
    <row r="6" spans="1:5" x14ac:dyDescent="0.35">
      <c r="A6" s="1"/>
      <c r="B6" s="11">
        <v>4</v>
      </c>
      <c r="C6" s="11">
        <v>0</v>
      </c>
      <c r="D6" s="11">
        <v>0</v>
      </c>
      <c r="E6" s="11"/>
    </row>
    <row r="7" spans="1:5" x14ac:dyDescent="0.35">
      <c r="A7" s="1"/>
      <c r="B7" s="11">
        <v>6</v>
      </c>
      <c r="C7" s="11">
        <v>0</v>
      </c>
      <c r="D7" s="11">
        <v>0</v>
      </c>
      <c r="E7" s="11"/>
    </row>
    <row r="8" spans="1:5" x14ac:dyDescent="0.35">
      <c r="A8" s="1"/>
      <c r="B8" s="11">
        <v>8</v>
      </c>
      <c r="C8" s="11">
        <v>0</v>
      </c>
      <c r="D8" s="11">
        <v>0</v>
      </c>
      <c r="E8" s="11"/>
    </row>
    <row r="9" spans="1:5" x14ac:dyDescent="0.35">
      <c r="A9" s="1"/>
      <c r="B9" s="11">
        <v>10</v>
      </c>
      <c r="C9" s="11">
        <v>6.7972600000000003E-3</v>
      </c>
      <c r="D9" s="11">
        <v>8.196740000000001E-3</v>
      </c>
      <c r="E9" s="11"/>
    </row>
    <row r="10" spans="1:5" x14ac:dyDescent="0.35">
      <c r="A10" s="1"/>
      <c r="B10" s="11">
        <v>12</v>
      </c>
      <c r="C10" s="11">
        <v>2.06E-2</v>
      </c>
      <c r="D10" s="11">
        <v>1.8599999999999998E-2</v>
      </c>
      <c r="E10" s="11"/>
    </row>
    <row r="11" spans="1:5" x14ac:dyDescent="0.35">
      <c r="A11" s="1"/>
      <c r="B11" s="11">
        <v>14</v>
      </c>
      <c r="C11" s="11">
        <v>9.0999999999999998E-2</v>
      </c>
      <c r="D11" s="11">
        <v>8.6599999999999996E-2</v>
      </c>
      <c r="E11" s="11"/>
    </row>
    <row r="12" spans="1:5" x14ac:dyDescent="0.35">
      <c r="A12" s="1"/>
      <c r="B12" s="11">
        <v>16</v>
      </c>
      <c r="C12" s="11">
        <v>0.18390000000000001</v>
      </c>
      <c r="D12" s="11">
        <v>0.18310000000000001</v>
      </c>
      <c r="E12" s="11"/>
    </row>
    <row r="13" spans="1:5" x14ac:dyDescent="0.35">
      <c r="A13" s="1"/>
      <c r="B13" s="11">
        <v>18</v>
      </c>
      <c r="C13" s="11">
        <v>0.30909999999999999</v>
      </c>
      <c r="D13" s="11">
        <v>0.31069999999999998</v>
      </c>
      <c r="E13" s="11"/>
    </row>
    <row r="14" spans="1:5" x14ac:dyDescent="0.35">
      <c r="A14" s="1"/>
      <c r="B14" s="11">
        <v>20</v>
      </c>
      <c r="C14" s="11">
        <v>0.4592</v>
      </c>
      <c r="D14" s="11">
        <v>0.48120000000000002</v>
      </c>
      <c r="E14" s="11"/>
    </row>
    <row r="15" spans="1:5" x14ac:dyDescent="0.35">
      <c r="A15" s="1"/>
      <c r="B15" s="11">
        <v>22</v>
      </c>
      <c r="C15" s="11">
        <v>0.56200000000000006</v>
      </c>
      <c r="D15" s="11">
        <v>0.5958</v>
      </c>
      <c r="E15" s="11"/>
    </row>
    <row r="16" spans="1:5" x14ac:dyDescent="0.35">
      <c r="A16" s="1"/>
      <c r="B16" s="11">
        <v>24</v>
      </c>
      <c r="C16" s="11">
        <v>0.65169999999999995</v>
      </c>
      <c r="D16" s="11">
        <v>0.69510000000000005</v>
      </c>
      <c r="E16" s="11"/>
    </row>
    <row r="17" spans="1:5" x14ac:dyDescent="0.35">
      <c r="A17" s="1"/>
      <c r="B17" s="11">
        <v>26</v>
      </c>
      <c r="C17" s="11">
        <v>0.72789999999999999</v>
      </c>
      <c r="D17" s="11">
        <v>0.76490000000000002</v>
      </c>
      <c r="E17" s="11"/>
    </row>
    <row r="18" spans="1:5" x14ac:dyDescent="0.35">
      <c r="A18" s="1"/>
      <c r="B18" s="11">
        <v>28</v>
      </c>
      <c r="C18" s="11">
        <v>0.80169999999999997</v>
      </c>
      <c r="D18" s="11">
        <v>0.83830000000000005</v>
      </c>
      <c r="E18" s="11"/>
    </row>
    <row r="19" spans="1:5" x14ac:dyDescent="0.35">
      <c r="A19" s="1"/>
      <c r="B19" s="11">
        <v>30</v>
      </c>
      <c r="C19" s="11">
        <v>0.84289999999999998</v>
      </c>
      <c r="D19" s="11">
        <v>0.87680000000000002</v>
      </c>
      <c r="E19" s="11"/>
    </row>
    <row r="20" spans="1:5" x14ac:dyDescent="0.35">
      <c r="A20" s="1"/>
      <c r="B20" s="11">
        <v>32</v>
      </c>
      <c r="C20" s="11">
        <v>0.876</v>
      </c>
      <c r="D20" s="11">
        <v>0.90300000000000002</v>
      </c>
      <c r="E20" s="11"/>
    </row>
    <row r="21" spans="1:5" x14ac:dyDescent="0.35">
      <c r="A21" s="1"/>
      <c r="B21" s="11">
        <v>34</v>
      </c>
      <c r="C21" s="11">
        <v>0.90439999999999998</v>
      </c>
      <c r="D21" s="11">
        <v>0.92320000000000002</v>
      </c>
      <c r="E21" s="11"/>
    </row>
    <row r="22" spans="1:5" x14ac:dyDescent="0.35">
      <c r="A22" s="1"/>
      <c r="B22" s="11">
        <v>36</v>
      </c>
      <c r="C22" s="11">
        <v>0.9284</v>
      </c>
      <c r="D22" s="11">
        <v>0.9446</v>
      </c>
      <c r="E22" s="11"/>
    </row>
    <row r="23" spans="1:5" x14ac:dyDescent="0.35">
      <c r="A23" s="1"/>
      <c r="B23" s="11">
        <v>38</v>
      </c>
      <c r="C23" s="11">
        <v>0.94320000000000004</v>
      </c>
      <c r="D23" s="11">
        <v>0.95720000000000005</v>
      </c>
      <c r="E23" s="11"/>
    </row>
    <row r="24" spans="1:5" x14ac:dyDescent="0.35">
      <c r="A24" s="1"/>
      <c r="B24" s="11">
        <v>40</v>
      </c>
      <c r="C24" s="11">
        <v>0.9546</v>
      </c>
      <c r="D24" s="11">
        <v>0.96379999999999999</v>
      </c>
      <c r="E24" s="11"/>
    </row>
    <row r="25" spans="1:5" x14ac:dyDescent="0.35">
      <c r="A25" s="1"/>
      <c r="B25" s="11">
        <v>42</v>
      </c>
      <c r="C25" s="11">
        <v>0.96660000000000001</v>
      </c>
      <c r="D25" s="11">
        <v>0.97360000000000002</v>
      </c>
      <c r="E25" s="11"/>
    </row>
    <row r="26" spans="1:5" x14ac:dyDescent="0.35">
      <c r="A26" s="1"/>
      <c r="B26" s="11">
        <v>44</v>
      </c>
      <c r="C26" s="11">
        <v>0.97160000000000002</v>
      </c>
      <c r="D26" s="11">
        <v>0.9788</v>
      </c>
      <c r="E26" s="11"/>
    </row>
    <row r="27" spans="1:5" x14ac:dyDescent="0.35">
      <c r="A27" s="1"/>
      <c r="B27" s="11">
        <v>46</v>
      </c>
      <c r="C27" s="11">
        <v>0.97519999999999996</v>
      </c>
      <c r="D27" s="11">
        <v>0.98180000000000001</v>
      </c>
      <c r="E27" s="11"/>
    </row>
    <row r="28" spans="1:5" x14ac:dyDescent="0.35">
      <c r="A28" s="1"/>
      <c r="B28" s="11">
        <v>48</v>
      </c>
      <c r="C28" s="11">
        <v>0.97819999999999996</v>
      </c>
      <c r="D28" s="11">
        <v>0.98580000000000001</v>
      </c>
      <c r="E28" s="11"/>
    </row>
    <row r="29" spans="1:5" x14ac:dyDescent="0.35">
      <c r="A29" s="1"/>
      <c r="B29" s="11">
        <v>50</v>
      </c>
      <c r="C29" s="11">
        <v>0.98299999999999998</v>
      </c>
      <c r="D29" s="11">
        <v>0.98839999999999995</v>
      </c>
      <c r="E29" s="11"/>
    </row>
    <row r="30" spans="1:5" x14ac:dyDescent="0.35">
      <c r="A30" s="1"/>
      <c r="B30" s="11">
        <v>52</v>
      </c>
      <c r="C30" s="11">
        <v>0.98560000000000003</v>
      </c>
      <c r="D30" s="11">
        <v>0.99099999999999999</v>
      </c>
      <c r="E30" s="11"/>
    </row>
    <row r="31" spans="1:5" x14ac:dyDescent="0.35">
      <c r="A31" s="1"/>
      <c r="B31" s="11">
        <v>54</v>
      </c>
      <c r="C31" s="11">
        <v>0.98860000000000003</v>
      </c>
      <c r="D31" s="11">
        <v>0.99260000000000004</v>
      </c>
      <c r="E31" s="11"/>
    </row>
    <row r="32" spans="1:5" x14ac:dyDescent="0.35">
      <c r="A32" s="1"/>
      <c r="B32" s="11">
        <v>56</v>
      </c>
      <c r="C32" s="11">
        <v>0.99199999999999999</v>
      </c>
      <c r="D32" s="11">
        <v>0.99299999999999999</v>
      </c>
      <c r="E32" s="11"/>
    </row>
    <row r="33" spans="1:5" x14ac:dyDescent="0.35">
      <c r="A33" s="1"/>
      <c r="B33" s="11">
        <v>58</v>
      </c>
      <c r="C33" s="11">
        <v>0.99299999999999999</v>
      </c>
      <c r="D33" s="11">
        <v>0.99460000000000004</v>
      </c>
      <c r="E33" s="11"/>
    </row>
    <row r="34" spans="1:5" x14ac:dyDescent="0.35">
      <c r="A34" s="1"/>
      <c r="B34" s="11">
        <v>60</v>
      </c>
      <c r="C34" s="11">
        <v>0.99380000000000002</v>
      </c>
      <c r="D34" s="11">
        <v>0.99560000000000004</v>
      </c>
      <c r="E34" s="11"/>
    </row>
    <row r="35" spans="1:5" x14ac:dyDescent="0.35">
      <c r="A35" s="1"/>
      <c r="B35" s="11">
        <v>62</v>
      </c>
      <c r="C35" s="11">
        <v>0.99399999999999999</v>
      </c>
      <c r="D35" s="11">
        <v>0.996</v>
      </c>
      <c r="E35" s="11"/>
    </row>
    <row r="36" spans="1:5" x14ac:dyDescent="0.35">
      <c r="A36" s="1"/>
      <c r="B36" s="11">
        <v>64</v>
      </c>
      <c r="C36" s="11">
        <v>0.99539999999999995</v>
      </c>
      <c r="D36" s="11">
        <v>0.997</v>
      </c>
      <c r="E36" s="11"/>
    </row>
    <row r="37" spans="1:5" x14ac:dyDescent="0.35">
      <c r="A37" s="1"/>
      <c r="B37" s="11">
        <v>66</v>
      </c>
      <c r="C37" s="11">
        <v>0.99560000000000004</v>
      </c>
      <c r="D37" s="11">
        <v>0.99739999999999995</v>
      </c>
      <c r="E37" s="11"/>
    </row>
    <row r="38" spans="1:5" x14ac:dyDescent="0.35">
      <c r="A38" s="1"/>
      <c r="B38" s="11">
        <v>68</v>
      </c>
      <c r="C38" s="11">
        <v>0.99560000000000004</v>
      </c>
      <c r="D38" s="11">
        <v>0.99760000000000004</v>
      </c>
      <c r="E38" s="11"/>
    </row>
    <row r="39" spans="1:5" x14ac:dyDescent="0.35">
      <c r="A39" s="1"/>
      <c r="B39" s="11">
        <v>70</v>
      </c>
      <c r="C39" s="11">
        <v>0.99560000000000004</v>
      </c>
      <c r="D39" s="11">
        <v>0.998</v>
      </c>
      <c r="E39" s="11"/>
    </row>
    <row r="40" spans="1:5" x14ac:dyDescent="0.35">
      <c r="A40" s="1"/>
      <c r="B40" s="11">
        <v>72</v>
      </c>
      <c r="C40" s="11">
        <v>0.99560000000000004</v>
      </c>
      <c r="D40" s="11">
        <v>0.99860000000000004</v>
      </c>
      <c r="E40" s="11"/>
    </row>
    <row r="41" spans="1:5" x14ac:dyDescent="0.35">
      <c r="A41" s="1"/>
      <c r="B41" s="11">
        <v>74</v>
      </c>
      <c r="C41" s="11">
        <v>0.996</v>
      </c>
      <c r="D41" s="11">
        <v>0.99880000000000002</v>
      </c>
      <c r="E41" s="11"/>
    </row>
    <row r="42" spans="1:5" x14ac:dyDescent="0.35">
      <c r="A42" s="1"/>
      <c r="B42" s="11">
        <v>76</v>
      </c>
      <c r="C42" s="11">
        <v>0.99619999999999997</v>
      </c>
      <c r="D42" s="11">
        <v>0.999</v>
      </c>
      <c r="E42" s="11"/>
    </row>
    <row r="43" spans="1:5" x14ac:dyDescent="0.35">
      <c r="A43" s="1"/>
      <c r="B43" s="11">
        <v>78</v>
      </c>
      <c r="C43" s="11">
        <v>0.99619999999999997</v>
      </c>
      <c r="D43" s="11">
        <v>0.999</v>
      </c>
      <c r="E43" s="11"/>
    </row>
    <row r="44" spans="1:5" x14ac:dyDescent="0.35">
      <c r="A44" s="1"/>
      <c r="B44" s="11">
        <v>80</v>
      </c>
      <c r="C44" s="11">
        <v>0.99719999999999998</v>
      </c>
      <c r="D44" s="11">
        <v>0.999</v>
      </c>
      <c r="E44" s="11"/>
    </row>
    <row r="45" spans="1:5" x14ac:dyDescent="0.35">
      <c r="A45" s="1"/>
      <c r="B45" s="11">
        <v>82</v>
      </c>
      <c r="C45" s="11">
        <v>0.99760000000000004</v>
      </c>
      <c r="D45" s="11">
        <v>0.99919999999999998</v>
      </c>
      <c r="E45" s="11"/>
    </row>
    <row r="46" spans="1:5" x14ac:dyDescent="0.35">
      <c r="A46" s="1"/>
      <c r="B46" s="11">
        <v>84</v>
      </c>
      <c r="C46" s="11">
        <v>0.99780000000000002</v>
      </c>
      <c r="D46" s="11">
        <v>0.99919999999999998</v>
      </c>
      <c r="E46" s="11"/>
    </row>
    <row r="47" spans="1:5" x14ac:dyDescent="0.35">
      <c r="A47" s="1"/>
      <c r="B47" s="11">
        <v>86</v>
      </c>
      <c r="C47" s="11">
        <v>0.99819999999999998</v>
      </c>
      <c r="D47" s="11">
        <v>0.99939999999999996</v>
      </c>
      <c r="E47" s="11"/>
    </row>
    <row r="48" spans="1:5" x14ac:dyDescent="0.35">
      <c r="A48" s="1"/>
      <c r="B48" s="11">
        <v>88</v>
      </c>
      <c r="C48" s="11">
        <v>0.99819999999999998</v>
      </c>
      <c r="D48" s="11">
        <v>0.99939999999999996</v>
      </c>
      <c r="E48" s="11"/>
    </row>
    <row r="49" spans="1:5" x14ac:dyDescent="0.35">
      <c r="A49" s="1"/>
      <c r="B49" s="11">
        <v>90</v>
      </c>
      <c r="C49" s="11">
        <v>0.99819999999999998</v>
      </c>
      <c r="D49" s="11">
        <v>0.99939999999999996</v>
      </c>
      <c r="E49" s="11"/>
    </row>
    <row r="50" spans="1:5" x14ac:dyDescent="0.35">
      <c r="A50" s="1"/>
      <c r="B50" s="11">
        <v>92</v>
      </c>
      <c r="C50" s="11">
        <v>0.99819999999999998</v>
      </c>
      <c r="D50" s="11">
        <v>0.99980000000000002</v>
      </c>
      <c r="E50" s="11"/>
    </row>
    <row r="51" spans="1:5" x14ac:dyDescent="0.35">
      <c r="A51" s="1"/>
      <c r="B51" s="11">
        <v>94</v>
      </c>
      <c r="C51" s="11">
        <v>0.99819999999999998</v>
      </c>
      <c r="D51" s="11">
        <v>0.99980000000000002</v>
      </c>
      <c r="E51" s="11"/>
    </row>
    <row r="52" spans="1:5" x14ac:dyDescent="0.35">
      <c r="A52" s="1"/>
      <c r="B52" s="11">
        <v>96</v>
      </c>
      <c r="C52" s="11">
        <v>0.99860000000000004</v>
      </c>
      <c r="D52" s="11">
        <v>0.99980000000000002</v>
      </c>
      <c r="E52" s="11"/>
    </row>
    <row r="53" spans="1:5" x14ac:dyDescent="0.35">
      <c r="A53" s="1"/>
      <c r="B53" s="11">
        <v>98</v>
      </c>
      <c r="C53" s="11">
        <v>0.99860000000000004</v>
      </c>
      <c r="D53" s="11">
        <v>0.99980000000000002</v>
      </c>
      <c r="E53" s="11"/>
    </row>
    <row r="54" spans="1:5" x14ac:dyDescent="0.35">
      <c r="A54" s="1"/>
      <c r="B54" s="11">
        <v>100</v>
      </c>
      <c r="C54" s="11">
        <v>0.99860000000000004</v>
      </c>
      <c r="D54" s="11">
        <v>0.99980000000000002</v>
      </c>
      <c r="E54" s="11"/>
    </row>
    <row r="55" spans="1:5" x14ac:dyDescent="0.35">
      <c r="A55" s="1"/>
      <c r="B55" s="11">
        <v>102</v>
      </c>
      <c r="C55" s="11">
        <v>0.999</v>
      </c>
      <c r="D55" s="11">
        <v>0.99980000000000002</v>
      </c>
      <c r="E55" s="11"/>
    </row>
    <row r="56" spans="1:5" x14ac:dyDescent="0.35">
      <c r="A56" s="1"/>
      <c r="B56" s="11">
        <v>104</v>
      </c>
      <c r="C56" s="11">
        <v>0.999</v>
      </c>
      <c r="D56" s="11">
        <v>1</v>
      </c>
      <c r="E56" s="11"/>
    </row>
    <row r="57" spans="1:5" x14ac:dyDescent="0.35">
      <c r="A57" s="1"/>
      <c r="B57" s="11">
        <v>106</v>
      </c>
      <c r="C57" s="11">
        <v>0.999</v>
      </c>
      <c r="D57" s="11">
        <v>1</v>
      </c>
      <c r="E57" s="11"/>
    </row>
    <row r="58" spans="1:5" x14ac:dyDescent="0.35">
      <c r="A58" s="1"/>
      <c r="B58" s="11">
        <v>108</v>
      </c>
      <c r="C58" s="11">
        <v>0.99919999999999998</v>
      </c>
      <c r="D58" s="11">
        <v>1</v>
      </c>
      <c r="E58" s="11"/>
    </row>
    <row r="59" spans="1:5" x14ac:dyDescent="0.35">
      <c r="A59" s="1"/>
      <c r="B59" s="11">
        <v>110</v>
      </c>
      <c r="C59" s="11">
        <v>0.99960000000000004</v>
      </c>
      <c r="D59" s="11">
        <v>1</v>
      </c>
      <c r="E59" s="11"/>
    </row>
    <row r="60" spans="1:5" x14ac:dyDescent="0.35">
      <c r="A60" s="1"/>
      <c r="B60" s="11">
        <v>112</v>
      </c>
      <c r="C60" s="11">
        <v>0.99960000000000004</v>
      </c>
      <c r="D60" s="11">
        <v>1</v>
      </c>
      <c r="E60" s="11"/>
    </row>
    <row r="61" spans="1:5" x14ac:dyDescent="0.35">
      <c r="A61" s="1"/>
      <c r="B61" s="11">
        <v>114</v>
      </c>
      <c r="C61" s="11">
        <v>0.99960000000000004</v>
      </c>
      <c r="D61" s="11">
        <v>1</v>
      </c>
      <c r="E61" s="11"/>
    </row>
    <row r="62" spans="1:5" x14ac:dyDescent="0.35">
      <c r="A62" s="1"/>
      <c r="B62" s="11">
        <v>116</v>
      </c>
      <c r="C62" s="11">
        <v>0.99960000000000004</v>
      </c>
      <c r="D62" s="11">
        <v>1</v>
      </c>
      <c r="E62" s="11"/>
    </row>
    <row r="63" spans="1:5" x14ac:dyDescent="0.35">
      <c r="A63" s="1"/>
      <c r="B63" s="11">
        <v>118</v>
      </c>
      <c r="C63" s="11">
        <v>0.99960000000000004</v>
      </c>
      <c r="D63" s="11">
        <v>1</v>
      </c>
      <c r="E63" s="11"/>
    </row>
    <row r="64" spans="1:5" x14ac:dyDescent="0.35">
      <c r="A64" s="1"/>
      <c r="B64" s="11">
        <v>120</v>
      </c>
      <c r="C64" s="11">
        <v>0.99960000000000004</v>
      </c>
      <c r="D64" s="11">
        <v>1</v>
      </c>
      <c r="E64" s="11"/>
    </row>
    <row r="65" spans="1:5" x14ac:dyDescent="0.35">
      <c r="A65" s="1"/>
      <c r="B65" s="11">
        <v>122</v>
      </c>
      <c r="C65" s="11">
        <v>0.99980000000000002</v>
      </c>
      <c r="D65" s="11">
        <v>1</v>
      </c>
      <c r="E65" s="11"/>
    </row>
    <row r="66" spans="1:5" x14ac:dyDescent="0.35">
      <c r="A66" s="1"/>
      <c r="B66" s="11">
        <v>124</v>
      </c>
      <c r="C66" s="11">
        <v>0.99980000000000002</v>
      </c>
      <c r="D66" s="11">
        <v>1</v>
      </c>
      <c r="E66" s="11"/>
    </row>
    <row r="67" spans="1:5" x14ac:dyDescent="0.35">
      <c r="A67" s="1"/>
      <c r="B67" s="11">
        <v>126</v>
      </c>
      <c r="C67" s="11">
        <v>0.99980000000000002</v>
      </c>
      <c r="D67" s="11">
        <v>1</v>
      </c>
      <c r="E67" s="11"/>
    </row>
    <row r="68" spans="1:5" x14ac:dyDescent="0.35">
      <c r="A68" s="1"/>
      <c r="B68" s="11">
        <v>128</v>
      </c>
      <c r="C68" s="11">
        <v>0.99980000000000002</v>
      </c>
      <c r="D68" s="11">
        <v>1</v>
      </c>
      <c r="E68" s="11"/>
    </row>
    <row r="69" spans="1:5" x14ac:dyDescent="0.35">
      <c r="A69" s="1"/>
      <c r="B69" s="11">
        <v>130</v>
      </c>
      <c r="C69" s="11">
        <v>1</v>
      </c>
      <c r="D69" s="11">
        <v>1</v>
      </c>
      <c r="E69" s="11"/>
    </row>
    <row r="70" spans="1:5" x14ac:dyDescent="0.35">
      <c r="A70" s="1"/>
      <c r="B70" s="11"/>
      <c r="C70" s="11"/>
      <c r="D70" s="11"/>
      <c r="E70" s="11"/>
    </row>
    <row r="71" spans="1:5" x14ac:dyDescent="0.35">
      <c r="A71" s="1"/>
      <c r="B71" s="11"/>
      <c r="C71" s="11"/>
      <c r="D71" s="11"/>
      <c r="E71" s="11"/>
    </row>
    <row r="72" spans="1:5" x14ac:dyDescent="0.35">
      <c r="A72" s="1"/>
      <c r="B72" s="11"/>
      <c r="C72" s="11"/>
      <c r="D72" s="11"/>
      <c r="E72" s="11"/>
    </row>
    <row r="73" spans="1:5" x14ac:dyDescent="0.35">
      <c r="A73" s="1"/>
      <c r="B73" s="11"/>
      <c r="C73" s="11"/>
      <c r="D73" s="11"/>
      <c r="E73" s="11"/>
    </row>
    <row r="74" spans="1:5" x14ac:dyDescent="0.35">
      <c r="A74" s="1"/>
      <c r="B74" s="11"/>
      <c r="C74" s="11"/>
      <c r="D74" s="11"/>
      <c r="E74" s="11"/>
    </row>
    <row r="75" spans="1:5" x14ac:dyDescent="0.35">
      <c r="A75" s="1"/>
      <c r="B75" s="11"/>
      <c r="C75" s="11"/>
      <c r="D75" s="11"/>
      <c r="E75" s="11"/>
    </row>
    <row r="76" spans="1:5" x14ac:dyDescent="0.35">
      <c r="A76" s="1"/>
      <c r="B76" s="11"/>
      <c r="C76" s="11"/>
      <c r="D76" s="11"/>
      <c r="E76" s="11"/>
    </row>
    <row r="77" spans="1:5" x14ac:dyDescent="0.35">
      <c r="A77" s="1"/>
      <c r="B77" s="11"/>
      <c r="C77" s="11"/>
      <c r="D77" s="11"/>
      <c r="E77" s="11"/>
    </row>
    <row r="78" spans="1:5" x14ac:dyDescent="0.35">
      <c r="A78" s="1"/>
      <c r="B78" s="11"/>
      <c r="C78" s="11"/>
      <c r="D78" s="11"/>
      <c r="E78" s="11"/>
    </row>
    <row r="79" spans="1:5" x14ac:dyDescent="0.35">
      <c r="A79" s="1"/>
      <c r="B79" s="11"/>
      <c r="C79" s="11"/>
      <c r="D79" s="11"/>
      <c r="E79" s="11"/>
    </row>
    <row r="80" spans="1:5" x14ac:dyDescent="0.35">
      <c r="A80" s="1"/>
      <c r="B80" s="11"/>
      <c r="C80" s="11"/>
      <c r="D80" s="11"/>
      <c r="E80" s="11"/>
    </row>
    <row r="81" spans="1:5" x14ac:dyDescent="0.35">
      <c r="A81" s="1"/>
      <c r="B81" s="11"/>
      <c r="C81" s="11"/>
      <c r="D81" s="11"/>
      <c r="E81" s="11"/>
    </row>
    <row r="82" spans="1:5" x14ac:dyDescent="0.35">
      <c r="A82" s="1"/>
      <c r="B82" s="11"/>
      <c r="C82" s="11"/>
      <c r="D82" s="11"/>
      <c r="E82" s="11"/>
    </row>
    <row r="83" spans="1:5" x14ac:dyDescent="0.35">
      <c r="A83" s="1"/>
      <c r="B83" s="11"/>
      <c r="C83" s="11"/>
      <c r="D83" s="11"/>
      <c r="E83" s="11"/>
    </row>
    <row r="84" spans="1:5" x14ac:dyDescent="0.35">
      <c r="A84" s="1"/>
      <c r="B84" s="11"/>
      <c r="C84" s="11"/>
      <c r="D84" s="11"/>
      <c r="E84" s="11"/>
    </row>
    <row r="85" spans="1:5" x14ac:dyDescent="0.35">
      <c r="A85" s="1"/>
      <c r="B85" s="11"/>
      <c r="C85" s="11"/>
      <c r="D85" s="11"/>
      <c r="E85" s="11"/>
    </row>
    <row r="86" spans="1:5" x14ac:dyDescent="0.35">
      <c r="A86" s="1"/>
      <c r="B86" s="11"/>
      <c r="C86" s="11"/>
      <c r="D86" s="11"/>
      <c r="E86" s="11"/>
    </row>
    <row r="87" spans="1:5" x14ac:dyDescent="0.35">
      <c r="A87" s="1"/>
      <c r="B87" s="11"/>
      <c r="C87" s="11"/>
      <c r="D87" s="11"/>
      <c r="E87" s="11"/>
    </row>
    <row r="88" spans="1:5" x14ac:dyDescent="0.35">
      <c r="A88" s="1"/>
      <c r="B88" s="11"/>
      <c r="C88" s="11"/>
      <c r="D88" s="11"/>
      <c r="E88" s="11"/>
    </row>
    <row r="89" spans="1:5" x14ac:dyDescent="0.35">
      <c r="A89" s="1"/>
      <c r="B89" s="11"/>
      <c r="C89" s="11"/>
      <c r="D89" s="11"/>
      <c r="E89" s="11"/>
    </row>
    <row r="90" spans="1:5" x14ac:dyDescent="0.35">
      <c r="A90" s="1"/>
      <c r="B90" s="11"/>
      <c r="C90" s="11"/>
      <c r="D90" s="11"/>
      <c r="E90" s="11"/>
    </row>
    <row r="91" spans="1:5" x14ac:dyDescent="0.35">
      <c r="A91" s="1"/>
      <c r="B91" s="11"/>
      <c r="C91" s="11"/>
      <c r="D91" s="11"/>
      <c r="E91" s="11"/>
    </row>
    <row r="92" spans="1:5" x14ac:dyDescent="0.35">
      <c r="A92" s="1"/>
      <c r="B92" s="11"/>
      <c r="C92" s="11"/>
      <c r="D92" s="11"/>
      <c r="E92" s="11"/>
    </row>
    <row r="93" spans="1:5" x14ac:dyDescent="0.35">
      <c r="A93" s="1"/>
      <c r="B93" s="11"/>
      <c r="C93" s="11"/>
      <c r="D93" s="11"/>
      <c r="E93" s="11"/>
    </row>
    <row r="94" spans="1:5" x14ac:dyDescent="0.35">
      <c r="A94" s="1"/>
      <c r="B94" s="11"/>
      <c r="C94" s="11"/>
      <c r="D94" s="11"/>
      <c r="E94" s="11"/>
    </row>
    <row r="95" spans="1:5" x14ac:dyDescent="0.35">
      <c r="A95" s="1"/>
      <c r="B95" s="11"/>
      <c r="C95" s="11"/>
      <c r="D95" s="11"/>
      <c r="E95" s="11"/>
    </row>
    <row r="96" spans="1:5" x14ac:dyDescent="0.35">
      <c r="A96" s="1"/>
      <c r="B96" s="11"/>
      <c r="C96" s="11"/>
      <c r="D96" s="11"/>
      <c r="E96" s="11"/>
    </row>
    <row r="97" spans="1:5" x14ac:dyDescent="0.35">
      <c r="A97" s="1"/>
      <c r="B97" s="11"/>
      <c r="C97" s="11"/>
      <c r="D97" s="11"/>
      <c r="E97" s="11"/>
    </row>
    <row r="98" spans="1:5" x14ac:dyDescent="0.35">
      <c r="A98" s="1"/>
      <c r="B98" s="11"/>
      <c r="C98" s="11"/>
      <c r="D98" s="11"/>
      <c r="E98" s="11"/>
    </row>
    <row r="99" spans="1:5" x14ac:dyDescent="0.35">
      <c r="A99" s="1"/>
      <c r="B99" s="11"/>
      <c r="C99" s="11"/>
      <c r="D99" s="11"/>
      <c r="E99" s="11"/>
    </row>
    <row r="100" spans="1:5" x14ac:dyDescent="0.35">
      <c r="A100" s="1"/>
      <c r="B100" s="11"/>
      <c r="C100" s="11"/>
      <c r="D100" s="11"/>
      <c r="E100" s="11"/>
    </row>
    <row r="101" spans="1:5" x14ac:dyDescent="0.35">
      <c r="A101" s="1"/>
      <c r="B101" s="11"/>
      <c r="C101" s="11"/>
      <c r="D101" s="11"/>
      <c r="E101" s="11"/>
    </row>
    <row r="102" spans="1:5" x14ac:dyDescent="0.35">
      <c r="A102" s="1"/>
      <c r="B102" s="11"/>
      <c r="C102" s="11"/>
      <c r="D102" s="11"/>
      <c r="E102" s="11"/>
    </row>
    <row r="103" spans="1:5" x14ac:dyDescent="0.35">
      <c r="A103" s="1"/>
      <c r="B103" s="11"/>
      <c r="C103" s="11"/>
      <c r="D103" s="11"/>
      <c r="E103" s="11"/>
    </row>
    <row r="104" spans="1:5" x14ac:dyDescent="0.35">
      <c r="A104" s="1"/>
      <c r="B104" s="11"/>
      <c r="C104" s="11"/>
      <c r="D104" s="11"/>
      <c r="E104" s="11"/>
    </row>
    <row r="105" spans="1:5" x14ac:dyDescent="0.35">
      <c r="A105" s="1"/>
      <c r="B105" s="11"/>
      <c r="C105" s="11"/>
      <c r="D105" s="11"/>
      <c r="E105" s="11"/>
    </row>
    <row r="106" spans="1:5" x14ac:dyDescent="0.35">
      <c r="A106" s="1"/>
      <c r="B106" s="11"/>
      <c r="C106" s="11"/>
      <c r="D106" s="11"/>
      <c r="E106" s="11"/>
    </row>
    <row r="107" spans="1:5" x14ac:dyDescent="0.35">
      <c r="A107" s="1"/>
      <c r="B107" s="11"/>
      <c r="C107" s="11"/>
      <c r="D107" s="11"/>
      <c r="E107" s="11"/>
    </row>
    <row r="108" spans="1:5" x14ac:dyDescent="0.35">
      <c r="A108" s="1"/>
      <c r="B108" s="11"/>
      <c r="C108" s="11"/>
      <c r="D108" s="11"/>
      <c r="E108" s="11"/>
    </row>
    <row r="109" spans="1:5" x14ac:dyDescent="0.35">
      <c r="A109" s="1"/>
      <c r="B109" s="11"/>
      <c r="C109" s="11"/>
      <c r="D109" s="11"/>
      <c r="E109" s="11"/>
    </row>
    <row r="110" spans="1:5" x14ac:dyDescent="0.35">
      <c r="A110" s="1"/>
      <c r="B110" s="11"/>
      <c r="C110" s="11"/>
      <c r="D110" s="11"/>
      <c r="E110" s="11"/>
    </row>
    <row r="111" spans="1:5" x14ac:dyDescent="0.35">
      <c r="A111" s="1"/>
      <c r="B111" s="11"/>
      <c r="C111" s="11"/>
      <c r="D111" s="11"/>
      <c r="E111" s="11"/>
    </row>
    <row r="112" spans="1:5" x14ac:dyDescent="0.35">
      <c r="A112" s="1"/>
      <c r="B112" s="11"/>
      <c r="C112" s="11"/>
      <c r="D112" s="11"/>
      <c r="E112" s="11"/>
    </row>
    <row r="113" spans="1:5" x14ac:dyDescent="0.35">
      <c r="A113" s="1"/>
      <c r="B113" s="11"/>
      <c r="C113" s="11"/>
      <c r="D113" s="11"/>
      <c r="E113" s="11"/>
    </row>
    <row r="114" spans="1:5" x14ac:dyDescent="0.35">
      <c r="A114" s="1"/>
      <c r="B114" s="11"/>
      <c r="C114" s="11"/>
      <c r="D114" s="11"/>
      <c r="E114" s="11"/>
    </row>
    <row r="115" spans="1:5" x14ac:dyDescent="0.35">
      <c r="A115" s="1"/>
      <c r="B115" s="11"/>
      <c r="C115" s="11"/>
      <c r="D115" s="11"/>
      <c r="E115" s="11"/>
    </row>
    <row r="116" spans="1:5" x14ac:dyDescent="0.35">
      <c r="A116" s="1"/>
      <c r="B116" s="11"/>
      <c r="C116" s="11"/>
      <c r="D116" s="11"/>
      <c r="E116" s="11"/>
    </row>
    <row r="117" spans="1:5" x14ac:dyDescent="0.35">
      <c r="A117" s="1"/>
      <c r="B117" s="11"/>
      <c r="C117" s="11"/>
      <c r="D117" s="11"/>
      <c r="E117" s="11"/>
    </row>
    <row r="118" spans="1:5" x14ac:dyDescent="0.35">
      <c r="A118" s="1"/>
      <c r="B118" s="11"/>
      <c r="C118" s="11"/>
      <c r="D118" s="11"/>
      <c r="E118" s="11"/>
    </row>
    <row r="119" spans="1:5" x14ac:dyDescent="0.35">
      <c r="A119" s="1"/>
      <c r="B119" s="11"/>
      <c r="C119" s="11"/>
      <c r="D119" s="11"/>
      <c r="E119" s="11"/>
    </row>
    <row r="120" spans="1:5" x14ac:dyDescent="0.35">
      <c r="A120" s="1"/>
      <c r="B120" s="11"/>
      <c r="C120" s="11"/>
      <c r="D120" s="11"/>
      <c r="E120" s="11"/>
    </row>
    <row r="121" spans="1:5" x14ac:dyDescent="0.35">
      <c r="A121" s="1"/>
      <c r="B121" s="11"/>
      <c r="C121" s="11"/>
      <c r="D121" s="11"/>
      <c r="E121" s="11"/>
    </row>
    <row r="122" spans="1:5" x14ac:dyDescent="0.35">
      <c r="A122" s="1"/>
      <c r="B122" s="11"/>
      <c r="C122" s="11"/>
      <c r="D122" s="11"/>
      <c r="E122" s="11"/>
    </row>
    <row r="123" spans="1:5" x14ac:dyDescent="0.35">
      <c r="A123" s="1"/>
      <c r="B123" s="11"/>
      <c r="C123" s="11"/>
      <c r="D123" s="11"/>
      <c r="E123" s="11"/>
    </row>
    <row r="124" spans="1:5" x14ac:dyDescent="0.35">
      <c r="A124" s="1"/>
      <c r="B124" s="11"/>
      <c r="C124" s="11"/>
      <c r="D124" s="11"/>
      <c r="E124" s="11"/>
    </row>
    <row r="125" spans="1:5" x14ac:dyDescent="0.35">
      <c r="A125" s="1"/>
      <c r="B125" s="11"/>
      <c r="C125" s="11"/>
      <c r="D125" s="11"/>
      <c r="E125" s="11"/>
    </row>
    <row r="126" spans="1:5" x14ac:dyDescent="0.35">
      <c r="A126" s="1"/>
      <c r="B126" s="11"/>
      <c r="C126" s="11"/>
      <c r="D126" s="11"/>
      <c r="E126" s="11"/>
    </row>
    <row r="127" spans="1:5" x14ac:dyDescent="0.35">
      <c r="A127" s="1"/>
      <c r="B127" s="11"/>
      <c r="C127" s="11"/>
      <c r="D127" s="11"/>
      <c r="E127" s="11"/>
    </row>
    <row r="128" spans="1:5" x14ac:dyDescent="0.35">
      <c r="A128" s="1"/>
      <c r="B128" s="11"/>
      <c r="C128" s="11"/>
      <c r="D128" s="11"/>
      <c r="E128" s="11"/>
    </row>
    <row r="129" spans="1:5" x14ac:dyDescent="0.35">
      <c r="A129" s="1"/>
      <c r="B129" s="11"/>
      <c r="C129" s="11"/>
      <c r="D129" s="11"/>
      <c r="E129" s="11"/>
    </row>
    <row r="130" spans="1:5" x14ac:dyDescent="0.35">
      <c r="A130" s="1"/>
      <c r="B130" s="11"/>
      <c r="C130" s="11"/>
      <c r="D130" s="11"/>
      <c r="E130" s="11"/>
    </row>
    <row r="131" spans="1:5" x14ac:dyDescent="0.35">
      <c r="A131" s="1"/>
      <c r="B131" s="11"/>
      <c r="C131" s="11"/>
      <c r="D131" s="11"/>
      <c r="E131" s="11"/>
    </row>
    <row r="132" spans="1:5" x14ac:dyDescent="0.35">
      <c r="A132" s="1"/>
      <c r="B132" s="11"/>
      <c r="C132" s="11"/>
      <c r="D132" s="11"/>
      <c r="E132" s="11"/>
    </row>
    <row r="133" spans="1:5" x14ac:dyDescent="0.35">
      <c r="A133" s="1"/>
      <c r="B133" s="11"/>
      <c r="C133" s="11"/>
      <c r="D133" s="11"/>
      <c r="E133" s="11"/>
    </row>
    <row r="134" spans="1:5" x14ac:dyDescent="0.35">
      <c r="A134" s="1"/>
      <c r="B134" s="11"/>
      <c r="C134" s="11"/>
      <c r="D134" s="11"/>
      <c r="E134" s="11"/>
    </row>
    <row r="135" spans="1:5" x14ac:dyDescent="0.35">
      <c r="A135" s="1"/>
      <c r="B135" s="11"/>
      <c r="C135" s="11"/>
      <c r="D135" s="11"/>
      <c r="E135" s="11"/>
    </row>
    <row r="136" spans="1:5" x14ac:dyDescent="0.35">
      <c r="A136" s="1"/>
      <c r="B136" s="11"/>
      <c r="C136" s="11"/>
      <c r="D136" s="11"/>
      <c r="E136" s="11"/>
    </row>
    <row r="137" spans="1:5" x14ac:dyDescent="0.35">
      <c r="A137" s="1"/>
      <c r="B137" s="11"/>
      <c r="C137" s="11"/>
      <c r="D137" s="11"/>
      <c r="E137" s="11"/>
    </row>
    <row r="138" spans="1:5" x14ac:dyDescent="0.35">
      <c r="A138" s="1"/>
      <c r="B138" s="11"/>
      <c r="C138" s="11"/>
      <c r="D138" s="11"/>
      <c r="E138" s="11"/>
    </row>
    <row r="139" spans="1:5" x14ac:dyDescent="0.35">
      <c r="A139" s="1"/>
      <c r="B139" s="11"/>
      <c r="C139" s="11"/>
      <c r="D139" s="11"/>
      <c r="E139" s="11"/>
    </row>
    <row r="140" spans="1:5" x14ac:dyDescent="0.35">
      <c r="A140" s="1"/>
      <c r="B140" s="11"/>
      <c r="C140" s="11"/>
      <c r="D140" s="11"/>
      <c r="E140" s="11"/>
    </row>
    <row r="141" spans="1:5" x14ac:dyDescent="0.35">
      <c r="A141" s="1"/>
      <c r="B141" s="11"/>
      <c r="C141" s="11"/>
      <c r="D141" s="11"/>
      <c r="E141" s="11"/>
    </row>
    <row r="142" spans="1:5" x14ac:dyDescent="0.35">
      <c r="A142" s="1"/>
      <c r="B142" s="11"/>
      <c r="C142" s="11"/>
      <c r="D142" s="11"/>
      <c r="E142" s="11"/>
    </row>
    <row r="143" spans="1:5" x14ac:dyDescent="0.35">
      <c r="A143" s="1"/>
      <c r="B143" s="11"/>
      <c r="C143" s="11"/>
      <c r="D143" s="11"/>
      <c r="E143" s="11"/>
    </row>
    <row r="144" spans="1:5" x14ac:dyDescent="0.35">
      <c r="A144" s="1"/>
      <c r="B144" s="11"/>
      <c r="C144" s="11"/>
      <c r="D144" s="11"/>
      <c r="E144" s="11"/>
    </row>
    <row r="145" spans="1:5" x14ac:dyDescent="0.35">
      <c r="A145" s="1"/>
      <c r="B145" s="11"/>
      <c r="C145" s="11"/>
      <c r="D145" s="11"/>
      <c r="E145" s="11"/>
    </row>
    <row r="146" spans="1:5" x14ac:dyDescent="0.35">
      <c r="A146" s="1"/>
      <c r="B146" s="11"/>
      <c r="C146" s="11"/>
      <c r="D146" s="11"/>
      <c r="E146" s="11"/>
    </row>
    <row r="147" spans="1:5" x14ac:dyDescent="0.35">
      <c r="A147" s="1"/>
      <c r="B147" s="11"/>
      <c r="C147" s="11"/>
      <c r="D147" s="11"/>
      <c r="E147" s="11"/>
    </row>
    <row r="148" spans="1:5" x14ac:dyDescent="0.35">
      <c r="A148" s="1"/>
      <c r="B148" s="11"/>
      <c r="C148" s="11"/>
      <c r="D148" s="11"/>
      <c r="E148" s="11"/>
    </row>
    <row r="149" spans="1:5" x14ac:dyDescent="0.35">
      <c r="A149" s="1"/>
      <c r="B149" s="11"/>
      <c r="C149" s="11"/>
      <c r="D149" s="11"/>
      <c r="E149" s="11"/>
    </row>
    <row r="150" spans="1:5" x14ac:dyDescent="0.35">
      <c r="A150" s="1"/>
      <c r="B150" s="11"/>
      <c r="C150" s="11"/>
      <c r="D150" s="11"/>
      <c r="E150" s="11"/>
    </row>
    <row r="151" spans="1:5" x14ac:dyDescent="0.35">
      <c r="A151" s="1"/>
      <c r="B151" s="11"/>
      <c r="C151" s="11"/>
      <c r="D151" s="11"/>
      <c r="E151" s="11"/>
    </row>
    <row r="152" spans="1:5" x14ac:dyDescent="0.35">
      <c r="A152" s="1"/>
      <c r="B152" s="11"/>
      <c r="C152" s="11"/>
      <c r="D152" s="11"/>
      <c r="E152" s="11"/>
    </row>
    <row r="153" spans="1:5" x14ac:dyDescent="0.35">
      <c r="A153" s="1"/>
      <c r="B153" s="11"/>
      <c r="C153" s="11"/>
      <c r="D153" s="11"/>
      <c r="E153" s="11"/>
    </row>
    <row r="154" spans="1:5" x14ac:dyDescent="0.35">
      <c r="A154" s="1"/>
      <c r="B154" s="11"/>
      <c r="C154" s="11"/>
      <c r="D154" s="11"/>
      <c r="E154" s="11"/>
    </row>
    <row r="155" spans="1:5" x14ac:dyDescent="0.35">
      <c r="A155" s="1"/>
      <c r="B155" s="11"/>
      <c r="C155" s="11"/>
      <c r="D155" s="11"/>
      <c r="E155" s="11"/>
    </row>
    <row r="156" spans="1:5" x14ac:dyDescent="0.35">
      <c r="A156" s="1"/>
      <c r="B156" s="11"/>
      <c r="C156" s="11"/>
      <c r="D156" s="11"/>
      <c r="E156" s="11"/>
    </row>
    <row r="157" spans="1:5" x14ac:dyDescent="0.35">
      <c r="A157" s="1"/>
      <c r="B157" s="11"/>
      <c r="C157" s="11"/>
      <c r="D157" s="11"/>
      <c r="E157" s="11"/>
    </row>
    <row r="158" spans="1:5" x14ac:dyDescent="0.35">
      <c r="A158" s="1"/>
      <c r="B158" s="11"/>
      <c r="C158" s="11"/>
      <c r="D158" s="11"/>
      <c r="E158" s="11"/>
    </row>
    <row r="159" spans="1:5" x14ac:dyDescent="0.35">
      <c r="A159" s="1"/>
      <c r="B159" s="11"/>
      <c r="C159" s="11"/>
      <c r="D159" s="11"/>
      <c r="E159" s="11"/>
    </row>
    <row r="160" spans="1:5" x14ac:dyDescent="0.35">
      <c r="A160" s="1"/>
      <c r="B160" s="11"/>
      <c r="C160" s="11"/>
      <c r="D160" s="11"/>
      <c r="E160" s="11"/>
    </row>
    <row r="161" spans="1:5" x14ac:dyDescent="0.35">
      <c r="A161" s="1"/>
      <c r="B161" s="11"/>
      <c r="C161" s="11"/>
      <c r="D161" s="11"/>
      <c r="E161" s="11"/>
    </row>
    <row r="162" spans="1:5" x14ac:dyDescent="0.35">
      <c r="A162" s="1"/>
      <c r="B162" s="11"/>
      <c r="C162" s="11"/>
      <c r="D162" s="11"/>
      <c r="E162" s="11"/>
    </row>
    <row r="163" spans="1:5" x14ac:dyDescent="0.35">
      <c r="A163" s="1"/>
      <c r="B163" s="11"/>
      <c r="C163" s="11"/>
      <c r="D163" s="11"/>
      <c r="E163" s="11"/>
    </row>
    <row r="164" spans="1:5" x14ac:dyDescent="0.35">
      <c r="A164" s="1"/>
      <c r="B164" s="11"/>
      <c r="C164" s="11"/>
      <c r="D164" s="11"/>
      <c r="E164" s="11"/>
    </row>
    <row r="165" spans="1:5" x14ac:dyDescent="0.35">
      <c r="A165" s="1"/>
      <c r="B165" s="11"/>
      <c r="C165" s="11"/>
      <c r="D165" s="11"/>
      <c r="E165" s="11"/>
    </row>
    <row r="166" spans="1:5" x14ac:dyDescent="0.35">
      <c r="A166" s="1"/>
      <c r="B166" s="11"/>
      <c r="C166" s="11"/>
      <c r="D166" s="11"/>
      <c r="E166" s="11"/>
    </row>
    <row r="167" spans="1:5" x14ac:dyDescent="0.35">
      <c r="A167" s="1"/>
      <c r="B167" s="11"/>
      <c r="C167" s="11"/>
      <c r="D167" s="11"/>
      <c r="E167" s="11"/>
    </row>
    <row r="168" spans="1:5" x14ac:dyDescent="0.35">
      <c r="A168" s="1"/>
      <c r="B168" s="11"/>
      <c r="C168" s="11"/>
      <c r="D168" s="11"/>
      <c r="E168" s="11"/>
    </row>
    <row r="169" spans="1:5" x14ac:dyDescent="0.35">
      <c r="A169" s="1"/>
      <c r="B169" s="11"/>
      <c r="C169" s="11"/>
      <c r="D169" s="11"/>
      <c r="E169" s="11"/>
    </row>
    <row r="170" spans="1:5" x14ac:dyDescent="0.35">
      <c r="A170" s="1"/>
      <c r="B170" s="11"/>
      <c r="C170" s="11"/>
      <c r="D170" s="11"/>
      <c r="E170" s="11"/>
    </row>
    <row r="171" spans="1:5" x14ac:dyDescent="0.35">
      <c r="A171" s="1"/>
      <c r="B171" s="11"/>
      <c r="C171" s="11"/>
      <c r="D171" s="11"/>
      <c r="E171" s="11"/>
    </row>
    <row r="172" spans="1:5" x14ac:dyDescent="0.35">
      <c r="A172" s="1"/>
      <c r="B172" s="11"/>
      <c r="C172" s="11"/>
      <c r="D172" s="11"/>
      <c r="E172" s="11"/>
    </row>
    <row r="173" spans="1:5" x14ac:dyDescent="0.35">
      <c r="A173" s="1"/>
      <c r="B173" s="11"/>
      <c r="C173" s="11"/>
      <c r="D173" s="11"/>
      <c r="E173" s="11"/>
    </row>
    <row r="174" spans="1:5" x14ac:dyDescent="0.35">
      <c r="A174" s="1"/>
      <c r="B174" s="11"/>
      <c r="C174" s="11"/>
      <c r="D174" s="11"/>
      <c r="E174" s="11"/>
    </row>
    <row r="175" spans="1:5" x14ac:dyDescent="0.35">
      <c r="A175" s="1"/>
      <c r="B175" s="11"/>
      <c r="C175" s="11"/>
      <c r="D175" s="11"/>
      <c r="E175" s="11"/>
    </row>
    <row r="176" spans="1:5" x14ac:dyDescent="0.35">
      <c r="A176" s="1"/>
      <c r="B176" s="11"/>
      <c r="C176" s="11"/>
      <c r="D176" s="11"/>
      <c r="E176" s="11"/>
    </row>
    <row r="177" spans="1:5" x14ac:dyDescent="0.35">
      <c r="A177" s="1"/>
      <c r="B177" s="11"/>
      <c r="C177" s="11"/>
      <c r="D177" s="11"/>
      <c r="E177" s="11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I20" sqref="I20"/>
    </sheetView>
  </sheetViews>
  <sheetFormatPr baseColWidth="10" defaultRowHeight="14.5" x14ac:dyDescent="0.35"/>
  <cols>
    <col min="2" max="2" width="10.90625" style="4"/>
    <col min="3" max="13" width="10.90625" style="11"/>
  </cols>
  <sheetData>
    <row r="1" spans="1:13" x14ac:dyDescent="0.35">
      <c r="A1" s="26" t="s">
        <v>24</v>
      </c>
    </row>
    <row r="3" spans="1:13" x14ac:dyDescent="0.35">
      <c r="C3" s="13" t="s">
        <v>21</v>
      </c>
      <c r="G3" s="13" t="s">
        <v>50</v>
      </c>
      <c r="K3" s="13" t="s">
        <v>25</v>
      </c>
    </row>
    <row r="4" spans="1:13" x14ac:dyDescent="0.35">
      <c r="C4" s="4" t="s">
        <v>104</v>
      </c>
      <c r="D4" s="4" t="s">
        <v>105</v>
      </c>
      <c r="E4" s="4" t="s">
        <v>106</v>
      </c>
      <c r="G4" s="4" t="s">
        <v>104</v>
      </c>
      <c r="H4" s="4" t="s">
        <v>105</v>
      </c>
      <c r="I4" s="4" t="s">
        <v>106</v>
      </c>
      <c r="K4" s="4" t="s">
        <v>104</v>
      </c>
      <c r="L4" s="4" t="s">
        <v>105</v>
      </c>
      <c r="M4" s="4" t="s">
        <v>106</v>
      </c>
    </row>
    <row r="5" spans="1:13" x14ac:dyDescent="0.35">
      <c r="B5" s="4" t="s">
        <v>3</v>
      </c>
      <c r="C5" s="11">
        <v>1.6404615939415794</v>
      </c>
      <c r="D5" s="11">
        <v>1.43429211804259</v>
      </c>
      <c r="E5" s="11">
        <v>1.1860492311290416</v>
      </c>
      <c r="G5" s="11">
        <v>2.0378681626928472</v>
      </c>
      <c r="H5" s="11">
        <v>1.5294117647058822</v>
      </c>
      <c r="I5" s="11">
        <v>1.0230096640589048</v>
      </c>
      <c r="K5" s="11">
        <v>1.4954331580404094</v>
      </c>
      <c r="L5" s="11">
        <v>1.4176334106728539</v>
      </c>
      <c r="M5" s="11">
        <v>0.98263199999999995</v>
      </c>
    </row>
    <row r="6" spans="1:13" x14ac:dyDescent="0.35">
      <c r="B6" s="4" t="s">
        <v>4</v>
      </c>
      <c r="C6" s="11">
        <v>1.4956297972403392</v>
      </c>
      <c r="D6" s="11">
        <v>1.2712340799297299</v>
      </c>
      <c r="E6" s="11">
        <v>0.931253</v>
      </c>
      <c r="G6" s="11">
        <v>1.9095890410958904</v>
      </c>
      <c r="H6" s="11">
        <v>1.6605603448275863</v>
      </c>
      <c r="I6" s="11">
        <v>0.82701548318206086</v>
      </c>
      <c r="K6" s="11">
        <v>1.4863123993558776</v>
      </c>
      <c r="L6" s="11">
        <v>1.4599271402550094</v>
      </c>
      <c r="M6" s="11">
        <v>0.92299668000000001</v>
      </c>
    </row>
    <row r="7" spans="1:13" x14ac:dyDescent="0.35">
      <c r="B7" s="4" t="s">
        <v>5</v>
      </c>
      <c r="C7" s="11">
        <v>1.4041592557121356</v>
      </c>
      <c r="D7" s="11">
        <v>1.4891923990498812</v>
      </c>
      <c r="E7" s="11">
        <v>1.1556051310652535</v>
      </c>
      <c r="G7" s="11">
        <v>2.0360998650472335</v>
      </c>
      <c r="H7" s="11">
        <v>1.6975916803503011</v>
      </c>
      <c r="I7" s="11">
        <v>1.0038591413410516</v>
      </c>
      <c r="K7" s="11">
        <v>1.6010908406996425</v>
      </c>
      <c r="L7" s="11">
        <v>1.4680120223271791</v>
      </c>
      <c r="M7" s="11">
        <v>1.2905184493227464</v>
      </c>
    </row>
    <row r="8" spans="1:13" x14ac:dyDescent="0.35">
      <c r="B8" s="4" t="s">
        <v>6</v>
      </c>
      <c r="C8" s="11">
        <v>1.623949579831933</v>
      </c>
      <c r="D8" s="11">
        <v>1.4429928190873291</v>
      </c>
      <c r="E8" s="11">
        <v>1.1326607818411099</v>
      </c>
      <c r="G8" s="11">
        <v>1.7413634974014063</v>
      </c>
      <c r="H8" s="11">
        <v>1.5612701252236136</v>
      </c>
      <c r="I8" s="11">
        <v>1.0159958720330238</v>
      </c>
      <c r="K8" s="11">
        <v>1.5178169542385593</v>
      </c>
      <c r="L8" s="11">
        <v>1.4075184501845017</v>
      </c>
      <c r="M8" s="11">
        <v>0.9892237750463041</v>
      </c>
    </row>
    <row r="9" spans="1:13" x14ac:dyDescent="0.35">
      <c r="B9" s="4" t="s">
        <v>7</v>
      </c>
      <c r="C9" s="11">
        <v>1.3868296529968454</v>
      </c>
      <c r="D9" s="11">
        <v>1.3094499294781383</v>
      </c>
      <c r="E9" s="11">
        <v>1.108512874408828</v>
      </c>
      <c r="G9" s="11">
        <v>2.0294117647058822</v>
      </c>
      <c r="H9" s="11">
        <v>1.9790652385589094</v>
      </c>
      <c r="I9" s="11">
        <v>1.0246177766260689</v>
      </c>
      <c r="K9" s="11">
        <v>1.4947665056360708</v>
      </c>
      <c r="L9" s="11">
        <v>1.4499175597691674</v>
      </c>
      <c r="M9" s="11">
        <v>0.98583136546742611</v>
      </c>
    </row>
    <row r="10" spans="1:13" x14ac:dyDescent="0.35">
      <c r="B10" s="4" t="s">
        <v>8</v>
      </c>
      <c r="C10" s="11">
        <v>1.5375440954140769</v>
      </c>
      <c r="D10" s="11">
        <v>1.3595811959806057</v>
      </c>
      <c r="E10" s="11">
        <v>1.0222606975018551</v>
      </c>
      <c r="G10" s="11">
        <v>1.996411092985318</v>
      </c>
      <c r="H10" s="11">
        <v>1.9085659287776708</v>
      </c>
      <c r="I10" s="11">
        <v>0.97903942254303167</v>
      </c>
      <c r="K10" s="11">
        <v>1.4585238406270413</v>
      </c>
      <c r="L10" s="11">
        <v>1.3232044198895028</v>
      </c>
      <c r="M10" s="11">
        <v>0.97141801158063323</v>
      </c>
    </row>
    <row r="13" spans="1:13" x14ac:dyDescent="0.35">
      <c r="B13" s="4" t="s">
        <v>0</v>
      </c>
      <c r="C13" s="75">
        <f>AVERAGE(C5:C10)</f>
        <v>1.5147623291894849</v>
      </c>
      <c r="D13" s="75">
        <f t="shared" ref="D13:M13" si="0">AVERAGE(D5:D10)</f>
        <v>1.3844570902613791</v>
      </c>
      <c r="E13" s="75">
        <f t="shared" si="0"/>
        <v>1.0893902859910147</v>
      </c>
      <c r="F13" s="76"/>
      <c r="G13" s="75">
        <f t="shared" si="0"/>
        <v>1.9584572373214295</v>
      </c>
      <c r="H13" s="75">
        <f t="shared" si="0"/>
        <v>1.7227441804073271</v>
      </c>
      <c r="I13" s="75">
        <f t="shared" si="0"/>
        <v>0.97892289329735693</v>
      </c>
      <c r="J13" s="76"/>
      <c r="K13" s="75">
        <f t="shared" si="0"/>
        <v>1.5089906164329336</v>
      </c>
      <c r="L13" s="75">
        <f t="shared" si="0"/>
        <v>1.4210355005163688</v>
      </c>
      <c r="M13" s="75">
        <f t="shared" si="0"/>
        <v>1.0237700469028517</v>
      </c>
    </row>
    <row r="14" spans="1:13" x14ac:dyDescent="0.35">
      <c r="B14" s="4" t="s">
        <v>1</v>
      </c>
      <c r="C14" s="11">
        <f>STDEV(C5:C10)</f>
        <v>0.1069645109497703</v>
      </c>
      <c r="D14" s="11">
        <f t="shared" ref="D14:M14" si="1">STDEV(D5:D10)</f>
        <v>8.4786532897334579E-2</v>
      </c>
      <c r="E14" s="11">
        <f t="shared" si="1"/>
        <v>9.5372060325484856E-2</v>
      </c>
      <c r="G14" s="11">
        <f t="shared" si="1"/>
        <v>0.11689936299177979</v>
      </c>
      <c r="H14" s="11">
        <f t="shared" si="1"/>
        <v>0.18340173289492895</v>
      </c>
      <c r="I14" s="11">
        <f t="shared" si="1"/>
        <v>7.6293856586804681E-2</v>
      </c>
      <c r="K14" s="11">
        <f t="shared" si="1"/>
        <v>4.9005474276043508E-2</v>
      </c>
      <c r="L14" s="11">
        <f t="shared" si="1"/>
        <v>5.3513982829316381E-2</v>
      </c>
      <c r="M14" s="11">
        <f t="shared" si="1"/>
        <v>0.13294799330874282</v>
      </c>
    </row>
    <row r="15" spans="1:13" x14ac:dyDescent="0.35">
      <c r="B15" s="4" t="s">
        <v>2</v>
      </c>
      <c r="C15" s="4">
        <f>C14/SQRT(COUNT(C5:C10))</f>
        <v>4.3668078735546886E-2</v>
      </c>
      <c r="D15" s="4">
        <f t="shared" ref="D15:M15" si="2">D14/SQRT(COUNT(D5:D10))</f>
        <v>3.4613957109694928E-2</v>
      </c>
      <c r="E15" s="4">
        <f t="shared" si="2"/>
        <v>3.8935480585895611E-2</v>
      </c>
      <c r="G15" s="4">
        <f t="shared" si="2"/>
        <v>4.7723965097708682E-2</v>
      </c>
      <c r="H15" s="4">
        <f t="shared" si="2"/>
        <v>7.4873443922464783E-2</v>
      </c>
      <c r="I15" s="4">
        <f t="shared" si="2"/>
        <v>3.1146836524458148E-2</v>
      </c>
      <c r="K15" s="4">
        <f t="shared" si="2"/>
        <v>2.0006401096565578E-2</v>
      </c>
      <c r="L15" s="4">
        <f t="shared" si="2"/>
        <v>2.1846992005980934E-2</v>
      </c>
      <c r="M15" s="4">
        <f t="shared" si="2"/>
        <v>5.4275790988895359E-2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>
      <selection activeCell="W5" sqref="W5"/>
    </sheetView>
  </sheetViews>
  <sheetFormatPr baseColWidth="10" defaultRowHeight="14.5" x14ac:dyDescent="0.35"/>
  <cols>
    <col min="1" max="1" width="18.26953125" customWidth="1"/>
    <col min="2" max="2" width="13.08984375" style="11" customWidth="1"/>
    <col min="3" max="9" width="10.90625" style="11"/>
    <col min="11" max="11" width="10.90625" customWidth="1"/>
    <col min="15" max="15" width="12.1796875" customWidth="1"/>
  </cols>
  <sheetData>
    <row r="1" spans="1:18" x14ac:dyDescent="0.35">
      <c r="A1" s="2"/>
      <c r="B1" s="26" t="s">
        <v>136</v>
      </c>
      <c r="R1" s="2" t="s">
        <v>151</v>
      </c>
    </row>
    <row r="2" spans="1:18" x14ac:dyDescent="0.35">
      <c r="R2" s="2" t="s">
        <v>148</v>
      </c>
    </row>
    <row r="3" spans="1:18" s="1" customFormat="1" x14ac:dyDescent="0.35">
      <c r="A3" s="48" t="s">
        <v>11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R3" s="1" t="s">
        <v>149</v>
      </c>
    </row>
    <row r="4" spans="1:18" x14ac:dyDescent="0.35">
      <c r="B4" s="4"/>
      <c r="C4" s="3" t="s">
        <v>9</v>
      </c>
      <c r="D4" s="3" t="s">
        <v>10</v>
      </c>
      <c r="E4" s="3" t="s">
        <v>13</v>
      </c>
      <c r="F4" s="3" t="s">
        <v>137</v>
      </c>
      <c r="G4" s="3" t="s">
        <v>138</v>
      </c>
      <c r="H4" s="3" t="s">
        <v>139</v>
      </c>
      <c r="I4" s="3" t="s">
        <v>140</v>
      </c>
      <c r="R4" t="s">
        <v>170</v>
      </c>
    </row>
    <row r="5" spans="1:18" x14ac:dyDescent="0.35">
      <c r="C5" s="11">
        <v>100.9452</v>
      </c>
      <c r="D5" s="11">
        <v>96.450419861263242</v>
      </c>
      <c r="E5" s="11">
        <v>88.817987776104303</v>
      </c>
      <c r="F5" s="11">
        <v>70.268335199104428</v>
      </c>
      <c r="G5" s="11">
        <v>45.120189274447945</v>
      </c>
      <c r="H5" s="11">
        <v>26.958286064694164</v>
      </c>
      <c r="I5" s="11">
        <v>29.627644010972265</v>
      </c>
      <c r="R5" t="s">
        <v>169</v>
      </c>
    </row>
    <row r="6" spans="1:18" x14ac:dyDescent="0.35">
      <c r="C6" s="11">
        <v>102.26390000000001</v>
      </c>
      <c r="D6" s="11">
        <v>96.792361414229603</v>
      </c>
      <c r="E6" s="11">
        <v>91.541481906295459</v>
      </c>
      <c r="F6" s="11">
        <v>73.315711645101658</v>
      </c>
      <c r="G6" s="11">
        <v>41.8</v>
      </c>
      <c r="H6" s="11">
        <v>38.110010214504598</v>
      </c>
      <c r="I6" s="11">
        <v>37.572873841193065</v>
      </c>
      <c r="K6" s="2" t="s">
        <v>161</v>
      </c>
      <c r="R6" t="s">
        <v>150</v>
      </c>
    </row>
    <row r="7" spans="1:18" x14ac:dyDescent="0.35">
      <c r="C7" s="11">
        <v>100.55540000000001</v>
      </c>
      <c r="D7" s="11">
        <v>97.523010244286837</v>
      </c>
      <c r="E7" s="11">
        <v>89.764723252550951</v>
      </c>
      <c r="F7" s="11">
        <v>81.378384798099759</v>
      </c>
      <c r="G7" s="11">
        <v>42.298834838333811</v>
      </c>
      <c r="H7" s="11">
        <v>31.284126984126985</v>
      </c>
      <c r="I7" s="11">
        <v>35.255259975816202</v>
      </c>
    </row>
    <row r="8" spans="1:18" ht="16.5" x14ac:dyDescent="0.35">
      <c r="C8" s="11">
        <v>99.343100000000007</v>
      </c>
      <c r="D8" s="11">
        <v>95.447350029120557</v>
      </c>
      <c r="E8" s="11">
        <v>88.790779619385333</v>
      </c>
      <c r="F8" s="11">
        <v>75.379590228526396</v>
      </c>
      <c r="G8" s="11">
        <v>43.492907367777427</v>
      </c>
      <c r="H8" s="11">
        <v>42.76825859056494</v>
      </c>
      <c r="I8" s="11">
        <v>42.324124066628372</v>
      </c>
      <c r="K8" s="4" t="s">
        <v>152</v>
      </c>
      <c r="L8" s="4" t="s">
        <v>153</v>
      </c>
      <c r="N8" s="4" t="s">
        <v>154</v>
      </c>
      <c r="O8" s="67">
        <v>0.33244299999999999</v>
      </c>
    </row>
    <row r="9" spans="1:18" x14ac:dyDescent="0.35">
      <c r="E9" s="11">
        <v>85.136579835187518</v>
      </c>
      <c r="F9" s="11">
        <v>86.449097262667451</v>
      </c>
      <c r="G9" s="11">
        <v>56.141826527009528</v>
      </c>
      <c r="H9" s="11">
        <v>30.313410545565375</v>
      </c>
      <c r="I9" s="11">
        <v>28.030357549533136</v>
      </c>
      <c r="K9" s="14">
        <v>0.99980000000000002</v>
      </c>
      <c r="L9" s="14">
        <v>0.99970000000000003</v>
      </c>
      <c r="N9" s="4" t="s">
        <v>155</v>
      </c>
      <c r="O9" s="67">
        <v>1.0129140000000001</v>
      </c>
    </row>
    <row r="10" spans="1:18" x14ac:dyDescent="0.35">
      <c r="G10" s="11">
        <v>58.175968992248059</v>
      </c>
      <c r="H10" s="11">
        <v>37.512414349052797</v>
      </c>
      <c r="I10" s="11">
        <v>30.718310202093988</v>
      </c>
      <c r="N10" s="13" t="s">
        <v>156</v>
      </c>
      <c r="O10" s="13" t="s">
        <v>160</v>
      </c>
    </row>
    <row r="11" spans="1:18" x14ac:dyDescent="0.35">
      <c r="G11" s="11">
        <v>63.764581852641548</v>
      </c>
      <c r="H11" s="11">
        <v>41.654011104729086</v>
      </c>
      <c r="I11" s="11">
        <v>30.18694618910202</v>
      </c>
      <c r="N11" s="4" t="s">
        <v>157</v>
      </c>
      <c r="O11" s="11">
        <v>-0.49909999999999999</v>
      </c>
    </row>
    <row r="12" spans="1:18" x14ac:dyDescent="0.35">
      <c r="G12" s="11">
        <v>78.372068235024827</v>
      </c>
      <c r="H12" s="11">
        <v>29.282919608289681</v>
      </c>
      <c r="I12" s="11">
        <v>34.44240506329114</v>
      </c>
      <c r="N12" s="4" t="s">
        <v>158</v>
      </c>
      <c r="O12" s="11">
        <v>5.4298999999999999</v>
      </c>
    </row>
    <row r="13" spans="1:18" x14ac:dyDescent="0.35">
      <c r="G13" s="11">
        <v>64.10251463434679</v>
      </c>
      <c r="H13" s="11">
        <v>32.374019965911856</v>
      </c>
      <c r="I13" s="11">
        <v>32.547958426132141</v>
      </c>
    </row>
    <row r="14" spans="1:18" x14ac:dyDescent="0.35">
      <c r="A14" s="1"/>
      <c r="G14" s="11">
        <v>63.332684141049974</v>
      </c>
      <c r="H14" s="11">
        <v>29.304243761670346</v>
      </c>
    </row>
    <row r="15" spans="1:18" x14ac:dyDescent="0.35">
      <c r="A15" s="1"/>
      <c r="G15" s="11">
        <v>49.102867383512539</v>
      </c>
      <c r="H15" s="11">
        <v>35.170253164556961</v>
      </c>
    </row>
    <row r="16" spans="1:18" x14ac:dyDescent="0.35">
      <c r="A16" s="1"/>
      <c r="G16" s="11">
        <v>61.313779082900382</v>
      </c>
      <c r="H16" s="11">
        <v>33.067631774313291</v>
      </c>
    </row>
    <row r="17" spans="1:15" x14ac:dyDescent="0.35">
      <c r="A17" s="1"/>
      <c r="G17" s="11">
        <v>67.810612926305751</v>
      </c>
    </row>
    <row r="18" spans="1:15" x14ac:dyDescent="0.35">
      <c r="A18" s="1"/>
    </row>
    <row r="19" spans="1:15" x14ac:dyDescent="0.35">
      <c r="A19" s="1"/>
      <c r="B19" s="4" t="s">
        <v>0</v>
      </c>
      <c r="C19" s="4">
        <f>AVERAGE(C5:C9)</f>
        <v>100.7769</v>
      </c>
      <c r="D19" s="4">
        <f>AVERAGE(D5:D9)</f>
        <v>96.55328538722506</v>
      </c>
      <c r="E19" s="4">
        <f>AVERAGE(E5:E9)</f>
        <v>88.810310477904707</v>
      </c>
      <c r="F19" s="4">
        <f>AVERAGE(F5:F9)</f>
        <v>77.358223826699941</v>
      </c>
      <c r="G19" s="4">
        <f>AVERAGE(G5:G17)</f>
        <v>56.525295019661421</v>
      </c>
      <c r="H19" s="4">
        <f>AVERAGE(H5:H17)</f>
        <v>33.983298843998341</v>
      </c>
      <c r="I19" s="4">
        <f>AVERAGE(I5:I17)</f>
        <v>33.411764369418037</v>
      </c>
    </row>
    <row r="20" spans="1:15" x14ac:dyDescent="0.35">
      <c r="A20" s="1"/>
      <c r="B20" s="4" t="s">
        <v>1</v>
      </c>
      <c r="C20" s="11">
        <f>STDEV(C5:C9)</f>
        <v>1.2033756105223337</v>
      </c>
      <c r="D20" s="11">
        <f>STDEV(D5:D9)</f>
        <v>0.8623993618250767</v>
      </c>
      <c r="E20" s="11">
        <f>STDEV(E5:E9)</f>
        <v>2.3381049135061991</v>
      </c>
      <c r="F20" s="11">
        <f>STDEV(F5:F9)</f>
        <v>6.5063255849720196</v>
      </c>
      <c r="G20" s="11">
        <f>STDEV(G5:G17)</f>
        <v>11.404830152647026</v>
      </c>
      <c r="H20" s="11">
        <f>STDEV(H5:H17)</f>
        <v>5.0849900991472419</v>
      </c>
      <c r="I20" s="11">
        <f>STDEV(I5:I17)</f>
        <v>4.5122762867366593</v>
      </c>
    </row>
    <row r="21" spans="1:15" x14ac:dyDescent="0.35">
      <c r="A21" s="1"/>
      <c r="B21" s="4" t="s">
        <v>2</v>
      </c>
      <c r="C21" s="4">
        <f>C20/SQRT(COUNT(C5:C9))</f>
        <v>0.60168780526116683</v>
      </c>
      <c r="D21" s="4">
        <f>D20/SQRT(COUNT(D5:D9))</f>
        <v>0.43119968091253835</v>
      </c>
      <c r="E21" s="4">
        <f>E20/SQRT(COUNT(E5:E9))</f>
        <v>1.0456323050252254</v>
      </c>
      <c r="F21" s="4">
        <f>F20/SQRT(COUNT(F5:F9))</f>
        <v>2.9097172583487039</v>
      </c>
      <c r="G21" s="4">
        <f>G20/SQRT(COUNT(G5:G17))</f>
        <v>3.1631307617943576</v>
      </c>
      <c r="H21" s="4">
        <f>H20/SQRT(COUNT(H5:H17))</f>
        <v>1.467910201284621</v>
      </c>
      <c r="I21" s="4">
        <f>I20/SQRT(COUNT(I5:I17))</f>
        <v>1.5040920955788863</v>
      </c>
    </row>
    <row r="22" spans="1:15" x14ac:dyDescent="0.35">
      <c r="A22" s="1"/>
    </row>
    <row r="23" spans="1:15" x14ac:dyDescent="0.35">
      <c r="A23" s="1"/>
    </row>
    <row r="24" spans="1:15" x14ac:dyDescent="0.35">
      <c r="A24" s="1"/>
    </row>
    <row r="25" spans="1:15" x14ac:dyDescent="0.35">
      <c r="A25" s="51"/>
      <c r="B25" s="52"/>
      <c r="C25" s="52"/>
      <c r="D25" s="52"/>
      <c r="E25" s="52"/>
      <c r="F25" s="52"/>
      <c r="G25" s="52"/>
      <c r="H25" s="52"/>
      <c r="I25" s="52"/>
      <c r="J25" s="51"/>
    </row>
    <row r="26" spans="1:15" ht="16.5" x14ac:dyDescent="0.45">
      <c r="A26" s="47" t="s">
        <v>12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</row>
    <row r="27" spans="1:15" x14ac:dyDescent="0.35">
      <c r="C27" s="3" t="s">
        <v>9</v>
      </c>
      <c r="D27" s="3" t="s">
        <v>10</v>
      </c>
      <c r="E27" s="3" t="s">
        <v>13</v>
      </c>
      <c r="F27" s="3" t="s">
        <v>137</v>
      </c>
      <c r="G27" s="3" t="s">
        <v>138</v>
      </c>
      <c r="H27" s="3" t="s">
        <v>139</v>
      </c>
      <c r="I27" s="3" t="s">
        <v>140</v>
      </c>
      <c r="K27" s="2" t="s">
        <v>161</v>
      </c>
    </row>
    <row r="28" spans="1:15" x14ac:dyDescent="0.35">
      <c r="C28" s="11">
        <v>95.288512188288053</v>
      </c>
      <c r="D28" s="11">
        <v>89.936873073690109</v>
      </c>
      <c r="E28" s="11">
        <v>82.270916334661351</v>
      </c>
      <c r="F28" s="11">
        <v>69.29357208448117</v>
      </c>
      <c r="G28" s="11">
        <v>38.766326056665115</v>
      </c>
      <c r="H28" s="11">
        <v>38.081450872359959</v>
      </c>
      <c r="I28" s="11">
        <v>36.47906336088154</v>
      </c>
    </row>
    <row r="29" spans="1:15" ht="16.5" x14ac:dyDescent="0.35">
      <c r="C29" s="11">
        <v>98.600923889133298</v>
      </c>
      <c r="D29" s="11">
        <v>91.102571166207525</v>
      </c>
      <c r="E29" s="11">
        <v>82.137285491419661</v>
      </c>
      <c r="F29" s="11">
        <v>67.021544715447149</v>
      </c>
      <c r="G29" s="11">
        <v>49.713841151881091</v>
      </c>
      <c r="H29" s="11">
        <v>36.137225760792639</v>
      </c>
      <c r="I29" s="11">
        <v>34.127317763623495</v>
      </c>
      <c r="K29" s="4" t="s">
        <v>152</v>
      </c>
      <c r="L29" s="4" t="s">
        <v>153</v>
      </c>
      <c r="M29" s="1"/>
      <c r="N29" s="4" t="s">
        <v>154</v>
      </c>
      <c r="O29" s="67">
        <v>0.32523200000000002</v>
      </c>
    </row>
    <row r="30" spans="1:15" x14ac:dyDescent="0.35">
      <c r="C30" s="11">
        <v>96.653535353535347</v>
      </c>
      <c r="D30" s="11">
        <v>85.009349593495926</v>
      </c>
      <c r="E30" s="11">
        <v>79.659183121449828</v>
      </c>
      <c r="F30" s="11">
        <v>71.593701344656751</v>
      </c>
      <c r="G30" s="11">
        <v>48.798838829540173</v>
      </c>
      <c r="H30" s="11">
        <v>30.936785162287482</v>
      </c>
      <c r="I30" s="11">
        <v>31.459235668789805</v>
      </c>
      <c r="K30" s="14">
        <v>0.99839999999999995</v>
      </c>
      <c r="L30" s="14">
        <v>0.99670000000000003</v>
      </c>
      <c r="M30" s="1"/>
      <c r="N30" s="4" t="s">
        <v>155</v>
      </c>
      <c r="O30" s="67">
        <v>1.022113</v>
      </c>
    </row>
    <row r="31" spans="1:15" x14ac:dyDescent="0.35">
      <c r="C31" s="11">
        <v>95.76824987093444</v>
      </c>
      <c r="D31" s="11">
        <v>88.858423252540106</v>
      </c>
      <c r="E31" s="11">
        <v>78.668590272052768</v>
      </c>
      <c r="F31" s="11">
        <v>68.121651561148497</v>
      </c>
      <c r="G31" s="11">
        <v>32.960473757547604</v>
      </c>
      <c r="H31" s="11">
        <v>31.498860037998735</v>
      </c>
      <c r="I31" s="11">
        <v>28.303376477208779</v>
      </c>
      <c r="K31" s="1"/>
      <c r="L31" s="1"/>
      <c r="M31" s="1"/>
      <c r="N31" s="13" t="s">
        <v>156</v>
      </c>
      <c r="O31" s="13" t="s">
        <v>159</v>
      </c>
    </row>
    <row r="32" spans="1:15" x14ac:dyDescent="0.35">
      <c r="E32" s="11">
        <v>82.008874546187982</v>
      </c>
      <c r="H32" s="11">
        <v>29.288182329769278</v>
      </c>
      <c r="I32" s="11">
        <v>36.307027406886853</v>
      </c>
      <c r="K32" s="1"/>
      <c r="L32" s="1"/>
      <c r="M32" s="1"/>
      <c r="N32" s="4" t="s">
        <v>157</v>
      </c>
      <c r="O32" s="11">
        <v>-0.3054</v>
      </c>
    </row>
    <row r="33" spans="2:15" x14ac:dyDescent="0.35">
      <c r="E33" s="11">
        <v>78.285335981463092</v>
      </c>
      <c r="H33" s="11">
        <v>36.798945888966969</v>
      </c>
      <c r="I33" s="11">
        <v>35.07613342729622</v>
      </c>
      <c r="K33" s="1"/>
      <c r="L33" s="1"/>
      <c r="M33" s="1"/>
      <c r="N33" s="4" t="s">
        <v>158</v>
      </c>
      <c r="O33" s="11">
        <v>8.5890000000000004</v>
      </c>
    </row>
    <row r="34" spans="2:15" x14ac:dyDescent="0.35">
      <c r="H34" s="11">
        <v>35.804345783415549</v>
      </c>
      <c r="I34" s="11">
        <v>38.029667812142037</v>
      </c>
    </row>
    <row r="35" spans="2:15" x14ac:dyDescent="0.35">
      <c r="H35" s="11">
        <v>39.189461626575024</v>
      </c>
      <c r="I35" s="11">
        <v>36.374755606670497</v>
      </c>
    </row>
    <row r="36" spans="2:15" x14ac:dyDescent="0.35">
      <c r="H36" s="11">
        <v>35.397182288671651</v>
      </c>
    </row>
    <row r="38" spans="2:15" x14ac:dyDescent="0.35">
      <c r="B38" s="4" t="s">
        <v>0</v>
      </c>
      <c r="C38" s="4">
        <f>AVERAGE(C28:C36)</f>
        <v>96.577805325472781</v>
      </c>
      <c r="D38" s="4">
        <f t="shared" ref="D38:I38" si="0">AVERAGE(D28:D36)</f>
        <v>88.726804271483417</v>
      </c>
      <c r="E38" s="4">
        <f t="shared" si="0"/>
        <v>80.505030957872449</v>
      </c>
      <c r="F38" s="4">
        <f t="shared" si="0"/>
        <v>69.007617426433399</v>
      </c>
      <c r="G38" s="4">
        <f t="shared" si="0"/>
        <v>42.559869948908499</v>
      </c>
      <c r="H38" s="4">
        <f t="shared" si="0"/>
        <v>34.792493305648598</v>
      </c>
      <c r="I38" s="4">
        <f t="shared" si="0"/>
        <v>34.519572190437401</v>
      </c>
    </row>
    <row r="39" spans="2:15" x14ac:dyDescent="0.35">
      <c r="B39" s="4" t="s">
        <v>1</v>
      </c>
      <c r="C39" s="11">
        <f>STDEV(C28:C36)</f>
        <v>1.4624637416978434</v>
      </c>
      <c r="D39" s="11">
        <f t="shared" ref="D39:I39" si="1">STDEV(D28:D36)</f>
        <v>2.6423050343217658</v>
      </c>
      <c r="E39" s="11">
        <f t="shared" si="1"/>
        <v>1.8471150645031118</v>
      </c>
      <c r="F39" s="11">
        <f t="shared" si="1"/>
        <v>1.9578066321206629</v>
      </c>
      <c r="G39" s="11">
        <f t="shared" si="1"/>
        <v>8.0961599779883819</v>
      </c>
      <c r="H39" s="11">
        <f t="shared" si="1"/>
        <v>3.4166169039447927</v>
      </c>
      <c r="I39" s="11">
        <f t="shared" si="1"/>
        <v>3.1907780353444961</v>
      </c>
    </row>
    <row r="40" spans="2:15" x14ac:dyDescent="0.35">
      <c r="B40" s="4" t="s">
        <v>2</v>
      </c>
      <c r="C40" s="4">
        <f>C39/SQRT(COUNT(C28:C36))</f>
        <v>0.73123187084892172</v>
      </c>
      <c r="D40" s="4">
        <f t="shared" ref="D40:I40" si="2">D39/SQRT(COUNT(D28:D36))</f>
        <v>1.3211525171608829</v>
      </c>
      <c r="E40" s="4">
        <f t="shared" si="2"/>
        <v>0.75408156737344356</v>
      </c>
      <c r="F40" s="4">
        <f t="shared" si="2"/>
        <v>0.97890331606033143</v>
      </c>
      <c r="G40" s="4">
        <f t="shared" si="2"/>
        <v>4.048079988994191</v>
      </c>
      <c r="H40" s="4">
        <f t="shared" si="2"/>
        <v>1.1388723013149309</v>
      </c>
      <c r="I40" s="4">
        <f t="shared" si="2"/>
        <v>1.1281103930265912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"/>
  <sheetViews>
    <sheetView workbookViewId="0">
      <selection activeCell="A3" sqref="A3"/>
    </sheetView>
  </sheetViews>
  <sheetFormatPr baseColWidth="10" defaultRowHeight="14.5" x14ac:dyDescent="0.35"/>
  <cols>
    <col min="2" max="2" width="12.6328125" customWidth="1"/>
    <col min="3" max="8" width="10.90625" style="11"/>
    <col min="9" max="9" width="13.453125" style="11" customWidth="1"/>
    <col min="10" max="17" width="10.90625" style="11"/>
    <col min="18" max="18" width="12" style="11" customWidth="1"/>
    <col min="19" max="26" width="10.90625" style="11"/>
    <col min="27" max="27" width="12" style="11" customWidth="1"/>
    <col min="28" max="28" width="10.90625" style="11"/>
  </cols>
  <sheetData>
    <row r="1" spans="1:28" x14ac:dyDescent="0.35">
      <c r="A1" s="2" t="s">
        <v>28</v>
      </c>
    </row>
    <row r="3" spans="1:28" x14ac:dyDescent="0.35">
      <c r="C3" s="13" t="s">
        <v>21</v>
      </c>
      <c r="L3" s="13" t="s">
        <v>22</v>
      </c>
      <c r="U3" s="13" t="s">
        <v>25</v>
      </c>
    </row>
    <row r="4" spans="1:28" x14ac:dyDescent="0.35">
      <c r="B4" s="10" t="s">
        <v>27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9" t="s">
        <v>0</v>
      </c>
      <c r="I4" s="4" t="s">
        <v>1</v>
      </c>
      <c r="J4" s="4" t="s">
        <v>2</v>
      </c>
      <c r="L4" s="4" t="s">
        <v>3</v>
      </c>
      <c r="M4" s="4" t="s">
        <v>4</v>
      </c>
      <c r="N4" s="4" t="s">
        <v>5</v>
      </c>
      <c r="O4" s="4" t="s">
        <v>6</v>
      </c>
      <c r="P4" s="4" t="s">
        <v>7</v>
      </c>
      <c r="Q4" s="9" t="s">
        <v>0</v>
      </c>
      <c r="R4" s="4" t="s">
        <v>1</v>
      </c>
      <c r="S4" s="4" t="s">
        <v>2</v>
      </c>
      <c r="U4" s="4" t="s">
        <v>3</v>
      </c>
      <c r="V4" s="4" t="s">
        <v>4</v>
      </c>
      <c r="W4" s="4" t="s">
        <v>5</v>
      </c>
      <c r="X4" s="4" t="s">
        <v>6</v>
      </c>
      <c r="Y4" s="4" t="s">
        <v>7</v>
      </c>
      <c r="Z4" s="9" t="s">
        <v>0</v>
      </c>
      <c r="AA4" s="4" t="s">
        <v>1</v>
      </c>
      <c r="AB4" s="4" t="s">
        <v>2</v>
      </c>
    </row>
    <row r="5" spans="1:28" x14ac:dyDescent="0.35">
      <c r="B5" s="11">
        <v>2</v>
      </c>
      <c r="C5" s="11">
        <v>1.4206680442245516</v>
      </c>
      <c r="D5" s="11">
        <v>1.1425855513307985</v>
      </c>
      <c r="E5" s="11">
        <v>1.2038294797687861</v>
      </c>
      <c r="F5" s="11">
        <v>1.1749049429657794</v>
      </c>
      <c r="G5" s="11">
        <v>1.1255328024761806</v>
      </c>
      <c r="H5" s="9">
        <f>AVERAGE(C5:G5)</f>
        <v>1.2135041641532192</v>
      </c>
      <c r="I5" s="11">
        <f>STDEV(C5:G5)</f>
        <v>0.11965448457997034</v>
      </c>
      <c r="J5" s="4">
        <f>I5/SQRT(COUNT(C5:G5))</f>
        <v>5.3511112266702805E-2</v>
      </c>
      <c r="L5" s="11">
        <v>1.6223932046754697</v>
      </c>
      <c r="M5" s="11">
        <v>1.4717069312625828</v>
      </c>
      <c r="N5" s="11">
        <v>1.5767045454545454</v>
      </c>
      <c r="O5" s="11">
        <v>1.4838083028561904</v>
      </c>
      <c r="P5" s="11">
        <v>2.0442477876106193</v>
      </c>
      <c r="Q5" s="9">
        <f>AVERAGE(L5:P5)</f>
        <v>1.6397721543718817</v>
      </c>
      <c r="R5" s="11">
        <f>STDEV(L5:P5)</f>
        <v>0.23476090564091007</v>
      </c>
      <c r="S5" s="11">
        <f>R5/SQRT(COUNT(L5:P5))</f>
        <v>0.10498826869449775</v>
      </c>
      <c r="U5" s="11">
        <v>1.4598218616173269</v>
      </c>
      <c r="V5" s="11">
        <v>1.5370919881305636</v>
      </c>
      <c r="W5" s="11">
        <f>(U5+N5)/2</f>
        <v>1.5182632035359362</v>
      </c>
      <c r="X5" s="11">
        <v>1.4675480769230769</v>
      </c>
      <c r="Y5" s="11">
        <v>1.3049224851155958</v>
      </c>
      <c r="Z5" s="9">
        <f>AVERAGE(U5:Y5)</f>
        <v>1.4575295230644998</v>
      </c>
      <c r="AA5" s="11">
        <f>STDEV(U5:Y5)</f>
        <v>9.1396526274239998E-2</v>
      </c>
      <c r="AB5" s="11">
        <f>AA5/SQRT(COUNT(U5:Y5))</f>
        <v>4.0873769131309245E-2</v>
      </c>
    </row>
    <row r="6" spans="1:28" x14ac:dyDescent="0.35">
      <c r="B6" s="11">
        <v>3</v>
      </c>
      <c r="C6" s="11">
        <v>1.5440870124270705</v>
      </c>
      <c r="D6" s="11">
        <v>1.290874524714829</v>
      </c>
      <c r="E6" s="11">
        <v>1.3255057803468207</v>
      </c>
      <c r="F6" s="11">
        <v>1.4142110266159695</v>
      </c>
      <c r="G6" s="11">
        <v>1.6459273572997182</v>
      </c>
      <c r="H6" s="9">
        <f t="shared" ref="H6:H23" si="0">AVERAGE(C6:G6)</f>
        <v>1.4441211402808816</v>
      </c>
      <c r="I6" s="11">
        <f t="shared" ref="I6:I23" si="1">STDEV(C6:G6)</f>
        <v>0.14930477932369265</v>
      </c>
      <c r="J6" s="4">
        <f t="shared" ref="J6:J23" si="2">I6/SQRT(COUNT(C6:G6))</f>
        <v>6.6771127186676368E-2</v>
      </c>
      <c r="L6" s="11">
        <v>1.9407158983858999</v>
      </c>
      <c r="M6" s="11">
        <v>1.9003091745757839</v>
      </c>
      <c r="N6" s="11">
        <v>1.8096590909090908</v>
      </c>
      <c r="O6" s="11">
        <v>1.728208842783699</v>
      </c>
      <c r="P6" s="11">
        <v>3.5619469026548671</v>
      </c>
      <c r="Q6" s="9">
        <f t="shared" ref="Q6:Q23" si="3">AVERAGE(L6:P6)</f>
        <v>2.1881679818618682</v>
      </c>
      <c r="R6" s="11">
        <f t="shared" ref="R6:R23" si="4">STDEV(L6:P6)</f>
        <v>0.77236570676004423</v>
      </c>
      <c r="S6" s="11">
        <f t="shared" ref="S6:S23" si="5">R6/SQRT(COUNT(L6:P6))</f>
        <v>0.34541244476102556</v>
      </c>
      <c r="U6" s="11">
        <v>1.6972570490520997</v>
      </c>
      <c r="V6" s="11">
        <v>2.1483679525222552</v>
      </c>
      <c r="W6" s="11">
        <f t="shared" ref="W6:W23" si="6">(U6+N6)/2</f>
        <v>1.7534580699805953</v>
      </c>
      <c r="X6" s="11">
        <v>1.7307692307692306</v>
      </c>
      <c r="Y6" s="11">
        <v>1.8344271115234929</v>
      </c>
      <c r="Z6" s="9">
        <f t="shared" ref="Z6:Z23" si="7">AVERAGE(U6:Y6)</f>
        <v>1.8328558827695349</v>
      </c>
      <c r="AA6" s="11">
        <f t="shared" ref="AA6:AA23" si="8">STDEV(U6:Y6)</f>
        <v>0.18348233962514626</v>
      </c>
      <c r="AB6" s="11">
        <f t="shared" ref="AB6:AB23" si="9">AA6/SQRT(COUNT(U6:Y6))</f>
        <v>8.205579681450606E-2</v>
      </c>
    </row>
    <row r="7" spans="1:28" x14ac:dyDescent="0.35">
      <c r="B7" s="11">
        <v>4</v>
      </c>
      <c r="C7" s="11">
        <v>1.6039147769202229</v>
      </c>
      <c r="D7" s="11">
        <v>1.2680608365019013</v>
      </c>
      <c r="E7" s="11">
        <v>1.5464367204137512</v>
      </c>
      <c r="F7" s="11">
        <v>1.4885931558935361</v>
      </c>
      <c r="G7" s="11">
        <v>2.1038300176375992</v>
      </c>
      <c r="H7" s="9">
        <f t="shared" si="0"/>
        <v>1.6021671014734022</v>
      </c>
      <c r="I7" s="11">
        <f t="shared" si="1"/>
        <v>0.30793694508968517</v>
      </c>
      <c r="J7" s="4">
        <f t="shared" si="2"/>
        <v>0.13771358840083123</v>
      </c>
      <c r="L7" s="11">
        <v>2.3937651634361865</v>
      </c>
      <c r="M7" s="11">
        <v>1.7672922059246479</v>
      </c>
      <c r="N7" s="11">
        <v>2.076704545454545</v>
      </c>
      <c r="O7" s="11">
        <v>2.1088695839747427</v>
      </c>
      <c r="P7" s="11">
        <v>3.413716814159292</v>
      </c>
      <c r="Q7" s="9">
        <f t="shared" si="3"/>
        <v>2.3520696625898827</v>
      </c>
      <c r="R7" s="11">
        <f t="shared" si="4"/>
        <v>0.63359491968912807</v>
      </c>
      <c r="S7" s="11">
        <f t="shared" si="5"/>
        <v>0.28335226212468206</v>
      </c>
      <c r="U7" s="11">
        <v>1.8438568536782303</v>
      </c>
      <c r="V7" s="11">
        <v>2.409495548961424</v>
      </c>
      <c r="W7" s="11">
        <f t="shared" si="6"/>
        <v>1.9602806995663875</v>
      </c>
      <c r="X7" s="11">
        <v>1.8016826923076923</v>
      </c>
      <c r="Y7" s="11">
        <v>2.0810442923786696</v>
      </c>
      <c r="Z7" s="9">
        <f t="shared" si="7"/>
        <v>2.0192720173784808</v>
      </c>
      <c r="AA7" s="11">
        <f t="shared" si="8"/>
        <v>0.24376514731279658</v>
      </c>
      <c r="AB7" s="11">
        <f t="shared" si="9"/>
        <v>0.10901508798733267</v>
      </c>
    </row>
    <row r="8" spans="1:28" x14ac:dyDescent="0.35">
      <c r="B8" s="11">
        <v>5</v>
      </c>
      <c r="C8" s="11">
        <v>1.6664626831137803</v>
      </c>
      <c r="D8" s="11">
        <v>1.273764258555133</v>
      </c>
      <c r="E8" s="11">
        <v>1.6601688469729237</v>
      </c>
      <c r="F8" s="11">
        <v>1.4961977186311788</v>
      </c>
      <c r="G8" s="11">
        <v>2.0541745560339613</v>
      </c>
      <c r="H8" s="9">
        <f t="shared" si="0"/>
        <v>1.6301536126613954</v>
      </c>
      <c r="I8" s="11">
        <f t="shared" si="1"/>
        <v>0.2859067053131874</v>
      </c>
      <c r="J8" s="4">
        <f t="shared" si="2"/>
        <v>0.12786136566065745</v>
      </c>
      <c r="L8" s="11">
        <v>2.4329522190586959</v>
      </c>
      <c r="M8" s="11">
        <v>2.2736194995685937</v>
      </c>
      <c r="N8" s="11">
        <v>2.1903409090909087</v>
      </c>
      <c r="O8" s="11">
        <v>2.3849953589766217</v>
      </c>
      <c r="P8" s="11">
        <v>3.2876106194690262</v>
      </c>
      <c r="Q8" s="9">
        <f t="shared" si="3"/>
        <v>2.5139037212327691</v>
      </c>
      <c r="R8" s="11">
        <f t="shared" si="4"/>
        <v>0.44278162691220696</v>
      </c>
      <c r="S8" s="11">
        <f t="shared" si="5"/>
        <v>0.19801796339272901</v>
      </c>
      <c r="U8" s="11">
        <v>1.9270422683588271</v>
      </c>
      <c r="V8" s="11">
        <v>2.9703264094955486</v>
      </c>
      <c r="W8" s="11">
        <f t="shared" si="6"/>
        <v>2.058691588724868</v>
      </c>
      <c r="X8" s="11">
        <v>1.6213942307692308</v>
      </c>
      <c r="Y8" s="11">
        <v>2.0731317173123021</v>
      </c>
      <c r="Z8" s="9">
        <f t="shared" si="7"/>
        <v>2.1301172429321551</v>
      </c>
      <c r="AA8" s="11">
        <f t="shared" si="8"/>
        <v>0.50357198248819002</v>
      </c>
      <c r="AB8" s="11">
        <f t="shared" si="9"/>
        <v>0.22520423688158531</v>
      </c>
    </row>
    <row r="9" spans="1:28" x14ac:dyDescent="0.35">
      <c r="B9" s="11">
        <v>6</v>
      </c>
      <c r="C9" s="11">
        <v>1.6194807860489011</v>
      </c>
      <c r="D9" s="11">
        <v>1.5038022813688212</v>
      </c>
      <c r="E9" s="11">
        <v>1.9174893519926983</v>
      </c>
      <c r="F9" s="11">
        <v>1.6810836501901141</v>
      </c>
      <c r="G9" s="11">
        <v>2.2177951704103336</v>
      </c>
      <c r="H9" s="9">
        <f t="shared" si="0"/>
        <v>1.7879302480021735</v>
      </c>
      <c r="I9" s="11">
        <f t="shared" si="1"/>
        <v>0.28376466088264313</v>
      </c>
      <c r="J9" s="4">
        <f t="shared" si="2"/>
        <v>0.12690341426915311</v>
      </c>
      <c r="L9" s="11">
        <v>2.6462915695241906</v>
      </c>
      <c r="M9" s="11">
        <v>2.9179608858211106</v>
      </c>
      <c r="N9" s="11">
        <v>1.9971590909090906</v>
      </c>
      <c r="O9" s="11">
        <v>2.3668720809760533</v>
      </c>
      <c r="P9" s="11">
        <v>3.7367256637168142</v>
      </c>
      <c r="Q9" s="9">
        <f t="shared" si="3"/>
        <v>2.7330018581894522</v>
      </c>
      <c r="R9" s="11">
        <f t="shared" si="4"/>
        <v>0.65664023364517055</v>
      </c>
      <c r="S9" s="11">
        <f t="shared" si="5"/>
        <v>0.29365843983838918</v>
      </c>
      <c r="U9" s="11">
        <v>1.9352893489726488</v>
      </c>
      <c r="V9" s="11">
        <v>3.2195845697329375</v>
      </c>
      <c r="W9" s="11">
        <f t="shared" si="6"/>
        <v>1.9662242199408697</v>
      </c>
      <c r="X9" s="11">
        <v>1.7283653846153848</v>
      </c>
      <c r="Y9" s="11">
        <v>2.3770393566844508</v>
      </c>
      <c r="Z9" s="9">
        <f t="shared" si="7"/>
        <v>2.2453005759892584</v>
      </c>
      <c r="AA9" s="11">
        <f t="shared" si="8"/>
        <v>0.5932531020286621</v>
      </c>
      <c r="AB9" s="11">
        <f t="shared" si="9"/>
        <v>0.26531085279974137</v>
      </c>
    </row>
    <row r="10" spans="1:28" x14ac:dyDescent="0.35">
      <c r="B10" s="11">
        <v>7</v>
      </c>
      <c r="C10" s="11">
        <v>1.6188783911469355</v>
      </c>
      <c r="D10" s="11">
        <v>1.7414448669201519</v>
      </c>
      <c r="E10" s="11">
        <v>1.8281601764526925</v>
      </c>
      <c r="F10" s="11">
        <v>1.5218631178707223</v>
      </c>
      <c r="G10" s="11">
        <v>2.4959720997388941</v>
      </c>
      <c r="H10" s="9">
        <f t="shared" si="0"/>
        <v>1.8412637304258794</v>
      </c>
      <c r="I10" s="11">
        <f t="shared" si="1"/>
        <v>0.38413882513800485</v>
      </c>
      <c r="J10" s="4">
        <f t="shared" si="2"/>
        <v>0.17179210516109678</v>
      </c>
      <c r="L10" s="11">
        <v>2.8400830469494194</v>
      </c>
      <c r="M10" s="11">
        <v>2.6651567443198161</v>
      </c>
      <c r="N10" s="11">
        <v>2.46875</v>
      </c>
      <c r="O10" s="11">
        <v>2.3640907352753731</v>
      </c>
      <c r="P10" s="11">
        <v>3.6725663716814156</v>
      </c>
      <c r="Q10" s="9">
        <f t="shared" si="3"/>
        <v>2.8021293796452049</v>
      </c>
      <c r="R10" s="11">
        <f t="shared" si="4"/>
        <v>0.51982742461533438</v>
      </c>
      <c r="S10" s="11">
        <f t="shared" si="5"/>
        <v>0.23247389160170701</v>
      </c>
      <c r="U10" s="11">
        <v>2.053352980189084</v>
      </c>
      <c r="V10" s="11">
        <v>3.1839762611275959</v>
      </c>
      <c r="W10" s="11">
        <f t="shared" si="6"/>
        <v>2.261051490094542</v>
      </c>
      <c r="X10" s="11">
        <v>1.721153846153846</v>
      </c>
      <c r="Y10" s="11">
        <v>2.3930900280935079</v>
      </c>
      <c r="Z10" s="9">
        <f t="shared" si="7"/>
        <v>2.3225249211317149</v>
      </c>
      <c r="AA10" s="11">
        <f t="shared" si="8"/>
        <v>0.54427877320257012</v>
      </c>
      <c r="AB10" s="11">
        <f t="shared" si="9"/>
        <v>0.24340886711822754</v>
      </c>
    </row>
    <row r="11" spans="1:28" x14ac:dyDescent="0.35">
      <c r="B11" s="11">
        <v>8</v>
      </c>
      <c r="C11" s="11">
        <v>1.7158631421978139</v>
      </c>
      <c r="D11" s="11">
        <v>1.6749049429657794</v>
      </c>
      <c r="E11" s="11">
        <v>1.8938469729236385</v>
      </c>
      <c r="F11" s="11">
        <v>1.5632129277566538</v>
      </c>
      <c r="G11" s="11">
        <v>2.561218247998478</v>
      </c>
      <c r="H11" s="9">
        <f t="shared" si="0"/>
        <v>1.8818092467684728</v>
      </c>
      <c r="I11" s="11">
        <f t="shared" si="1"/>
        <v>0.39799265472036943</v>
      </c>
      <c r="J11" s="4">
        <f t="shared" si="2"/>
        <v>0.17798772610006972</v>
      </c>
      <c r="L11" s="11">
        <v>2.8035358107076886</v>
      </c>
      <c r="M11" s="11">
        <v>2.9050546448087431</v>
      </c>
      <c r="N11" s="11">
        <v>2.7329545454545454</v>
      </c>
      <c r="O11" s="11">
        <v>2.4403808253831296</v>
      </c>
      <c r="P11" s="11">
        <v>3.7699115044247788</v>
      </c>
      <c r="Q11" s="9">
        <f t="shared" si="3"/>
        <v>2.930367466155777</v>
      </c>
      <c r="R11" s="11">
        <f t="shared" si="4"/>
        <v>0.50015496831900141</v>
      </c>
      <c r="S11" s="11">
        <f t="shared" si="5"/>
        <v>0.22367610168910818</v>
      </c>
      <c r="U11" s="11">
        <v>2.0443883777721639</v>
      </c>
      <c r="V11" s="11">
        <v>3.2789317507418394</v>
      </c>
      <c r="W11" s="11">
        <f t="shared" si="6"/>
        <v>2.3886714616133546</v>
      </c>
      <c r="X11" s="11">
        <v>1.765625</v>
      </c>
      <c r="Y11" s="11">
        <v>2.4796901982009847</v>
      </c>
      <c r="Z11" s="9">
        <f t="shared" si="7"/>
        <v>2.3914613576656683</v>
      </c>
      <c r="AA11" s="11">
        <f t="shared" si="8"/>
        <v>0.57173564922028208</v>
      </c>
      <c r="AB11" s="11">
        <f t="shared" si="9"/>
        <v>0.25568795536330508</v>
      </c>
    </row>
    <row r="12" spans="1:28" x14ac:dyDescent="0.35">
      <c r="B12" s="11">
        <v>9</v>
      </c>
      <c r="C12" s="11">
        <v>1.6698970857745108</v>
      </c>
      <c r="D12" s="11">
        <v>1.7072243346007603</v>
      </c>
      <c r="E12" s="11">
        <v>2.2318451475509584</v>
      </c>
      <c r="F12" s="11">
        <v>1.7195817490494296</v>
      </c>
      <c r="G12" s="11">
        <v>2.3570122425688647</v>
      </c>
      <c r="H12" s="9">
        <f t="shared" si="0"/>
        <v>1.9371121119089048</v>
      </c>
      <c r="I12" s="11">
        <f t="shared" si="1"/>
        <v>0.32967992096141102</v>
      </c>
      <c r="J12" s="4">
        <f t="shared" si="2"/>
        <v>0.14743734281729456</v>
      </c>
      <c r="L12" s="11">
        <v>3.2003647118881338</v>
      </c>
      <c r="M12" s="11">
        <v>3.0253091745757836</v>
      </c>
      <c r="N12" s="11">
        <v>2.8159090909090909</v>
      </c>
      <c r="O12" s="11">
        <v>2.8000830154885987</v>
      </c>
      <c r="P12" s="11">
        <v>4.4159292035398225</v>
      </c>
      <c r="Q12" s="9">
        <f t="shared" si="3"/>
        <v>3.2515190392802857</v>
      </c>
      <c r="R12" s="11">
        <f t="shared" si="4"/>
        <v>0.67141440434136945</v>
      </c>
      <c r="S12" s="11">
        <f t="shared" si="5"/>
        <v>0.30026564983596638</v>
      </c>
      <c r="U12" s="11">
        <v>2.026693980444398</v>
      </c>
      <c r="V12" s="11">
        <v>3.4451038575667652</v>
      </c>
      <c r="W12" s="11">
        <f t="shared" si="6"/>
        <v>2.4213015356767444</v>
      </c>
      <c r="X12" s="11">
        <v>1.7439903846153846</v>
      </c>
      <c r="Y12" s="11">
        <v>2.5422224155261732</v>
      </c>
      <c r="Z12" s="9">
        <f t="shared" si="7"/>
        <v>2.4358624347658933</v>
      </c>
      <c r="AA12" s="11">
        <f t="shared" si="8"/>
        <v>0.64734041905670603</v>
      </c>
      <c r="AB12" s="11">
        <f t="shared" si="9"/>
        <v>0.28949943631879899</v>
      </c>
    </row>
    <row r="13" spans="1:28" x14ac:dyDescent="0.35">
      <c r="B13" s="11">
        <v>10</v>
      </c>
      <c r="C13" s="11">
        <v>1.688908008896282</v>
      </c>
      <c r="D13" s="11">
        <v>2.047528517110266</v>
      </c>
      <c r="E13" s="11">
        <v>2.1033351080012168</v>
      </c>
      <c r="F13" s="11">
        <v>1.603374524714829</v>
      </c>
      <c r="G13" s="11">
        <v>2.8906420215801214</v>
      </c>
      <c r="H13" s="9">
        <f t="shared" si="0"/>
        <v>2.0667576360605429</v>
      </c>
      <c r="I13" s="11">
        <f t="shared" si="1"/>
        <v>0.50940833321627943</v>
      </c>
      <c r="J13" s="4">
        <f t="shared" si="2"/>
        <v>0.22781433227529296</v>
      </c>
      <c r="L13" s="11">
        <v>2.8397854357333445</v>
      </c>
      <c r="M13" s="11">
        <v>3.5584915156744321</v>
      </c>
      <c r="N13" s="11">
        <v>2.8607954545454546</v>
      </c>
      <c r="O13" s="11">
        <v>2.724939290838555</v>
      </c>
      <c r="P13" s="11">
        <v>4.438053097345132</v>
      </c>
      <c r="Q13" s="9">
        <f t="shared" si="3"/>
        <v>3.2844129588273838</v>
      </c>
      <c r="R13" s="11">
        <f t="shared" si="4"/>
        <v>0.723906215252065</v>
      </c>
      <c r="S13" s="11">
        <f t="shared" si="5"/>
        <v>0.32374070132764249</v>
      </c>
      <c r="U13" s="11">
        <v>2.1868499435807345</v>
      </c>
      <c r="V13" s="11">
        <v>3.8338278931750733</v>
      </c>
      <c r="W13" s="11">
        <f t="shared" si="6"/>
        <v>2.5238226990630945</v>
      </c>
      <c r="X13" s="11">
        <v>1.794471153846154</v>
      </c>
      <c r="Y13" s="11">
        <v>2.65787455862265</v>
      </c>
      <c r="Z13" s="9">
        <f t="shared" si="7"/>
        <v>2.5993692496575411</v>
      </c>
      <c r="AA13" s="11">
        <f t="shared" si="8"/>
        <v>0.76665693396164214</v>
      </c>
      <c r="AB13" s="11">
        <f t="shared" si="9"/>
        <v>0.3428594039519598</v>
      </c>
    </row>
    <row r="14" spans="1:28" x14ac:dyDescent="0.35">
      <c r="B14" s="11">
        <v>11</v>
      </c>
      <c r="C14" s="11">
        <v>1.584204690933702</v>
      </c>
      <c r="D14" s="11">
        <v>1.7566539923954374</v>
      </c>
      <c r="E14" s="11">
        <v>2.2860397018557954</v>
      </c>
      <c r="F14" s="11">
        <v>1.7212452471482889</v>
      </c>
      <c r="G14" s="11">
        <v>2.761054840829313</v>
      </c>
      <c r="H14" s="9">
        <f t="shared" si="0"/>
        <v>2.0218396946325075</v>
      </c>
      <c r="I14" s="11">
        <f t="shared" si="1"/>
        <v>0.49204815597035589</v>
      </c>
      <c r="J14" s="4">
        <f t="shared" si="2"/>
        <v>0.22005062499062694</v>
      </c>
      <c r="L14" s="11">
        <v>3.0675264324019933</v>
      </c>
      <c r="M14" s="11">
        <v>3.6296016681046881</v>
      </c>
      <c r="N14" s="11">
        <v>3.0028409090909087</v>
      </c>
      <c r="O14" s="11">
        <v>2.9182068654462734</v>
      </c>
      <c r="P14" s="11">
        <v>4.2433628318584073</v>
      </c>
      <c r="Q14" s="9">
        <f t="shared" si="3"/>
        <v>3.3723077413804545</v>
      </c>
      <c r="R14" s="11">
        <f t="shared" si="4"/>
        <v>0.56136933639218545</v>
      </c>
      <c r="S14" s="11">
        <f t="shared" si="5"/>
        <v>0.25105199933137462</v>
      </c>
      <c r="U14" s="11">
        <v>2.0906688347231874</v>
      </c>
      <c r="V14" s="11">
        <v>3.8931750741839757</v>
      </c>
      <c r="W14" s="11">
        <f t="shared" si="6"/>
        <v>2.5467548719070479</v>
      </c>
      <c r="X14" s="11">
        <v>1.84375</v>
      </c>
      <c r="Y14" s="11">
        <v>2.5225988427536792</v>
      </c>
      <c r="Z14" s="9">
        <f t="shared" si="7"/>
        <v>2.5793895247135779</v>
      </c>
      <c r="AA14" s="11">
        <f t="shared" si="8"/>
        <v>0.79220200947485864</v>
      </c>
      <c r="AB14" s="11">
        <f t="shared" si="9"/>
        <v>0.35428350901954325</v>
      </c>
    </row>
    <row r="15" spans="1:28" x14ac:dyDescent="0.35">
      <c r="B15" s="11">
        <v>12</v>
      </c>
      <c r="C15" s="11">
        <v>1.6025174067663932</v>
      </c>
      <c r="D15" s="11">
        <v>1.8612167300380229</v>
      </c>
      <c r="E15" s="11">
        <v>2.2659567995132339</v>
      </c>
      <c r="F15" s="11">
        <v>1.6423479087452471</v>
      </c>
      <c r="G15" s="11">
        <v>3.0069756056440315</v>
      </c>
      <c r="H15" s="9">
        <f t="shared" si="0"/>
        <v>2.0758028901413859</v>
      </c>
      <c r="I15" s="11">
        <f t="shared" si="1"/>
        <v>0.58334610762490358</v>
      </c>
      <c r="J15" s="4">
        <f t="shared" si="2"/>
        <v>0.26088031021183855</v>
      </c>
      <c r="L15" s="11">
        <v>3.2062056280359768</v>
      </c>
      <c r="M15" s="11">
        <v>3.9249352890422777</v>
      </c>
      <c r="N15" s="11">
        <v>2.8409090909090908</v>
      </c>
      <c r="O15" s="11">
        <v>2.8040434099102192</v>
      </c>
      <c r="P15" s="11">
        <v>5.3827433628318584</v>
      </c>
      <c r="Q15" s="9">
        <f t="shared" si="3"/>
        <v>3.6317673561458848</v>
      </c>
      <c r="R15" s="11">
        <f t="shared" si="4"/>
        <v>1.0774450013998271</v>
      </c>
      <c r="S15" s="11">
        <f t="shared" si="5"/>
        <v>0.48184805302947387</v>
      </c>
      <c r="U15" s="11">
        <v>2.1007190385636867</v>
      </c>
      <c r="V15" s="11">
        <v>3.8071216617210681</v>
      </c>
      <c r="W15" s="11">
        <f t="shared" si="6"/>
        <v>2.4708140647363885</v>
      </c>
      <c r="X15" s="11">
        <v>1.8413461538461537</v>
      </c>
      <c r="Y15" s="11">
        <v>2.6082920951570916</v>
      </c>
      <c r="Z15" s="9">
        <f t="shared" si="7"/>
        <v>2.5656586028048776</v>
      </c>
      <c r="AA15" s="11">
        <f t="shared" si="8"/>
        <v>0.75710649017137932</v>
      </c>
      <c r="AB15" s="11">
        <f t="shared" si="9"/>
        <v>0.33858831564589609</v>
      </c>
    </row>
    <row r="16" spans="1:28" x14ac:dyDescent="0.35">
      <c r="B16" s="11">
        <v>13</v>
      </c>
      <c r="C16" s="11">
        <v>1.5463814770192972</v>
      </c>
      <c r="D16" s="11">
        <v>1.9372623574144487</v>
      </c>
      <c r="E16" s="11">
        <v>2.4808107696988131</v>
      </c>
      <c r="F16" s="11">
        <v>1.6471007604562737</v>
      </c>
      <c r="G16" s="11">
        <v>2.973812704258961</v>
      </c>
      <c r="H16" s="9">
        <f t="shared" si="0"/>
        <v>2.1170736137695587</v>
      </c>
      <c r="I16" s="11">
        <f t="shared" si="1"/>
        <v>0.60108291305944617</v>
      </c>
      <c r="J16" s="4">
        <f t="shared" si="2"/>
        <v>0.26881245074290355</v>
      </c>
      <c r="L16" s="11">
        <v>3.077048412477041</v>
      </c>
      <c r="M16" s="11">
        <v>4.1238855335058959</v>
      </c>
      <c r="N16" s="11">
        <v>3.5681818181818179</v>
      </c>
      <c r="O16" s="11">
        <v>3.0248184444727699</v>
      </c>
      <c r="P16" s="11">
        <v>4.9933628318584065</v>
      </c>
      <c r="Q16" s="9">
        <f t="shared" si="3"/>
        <v>3.7574594080991863</v>
      </c>
      <c r="R16" s="11">
        <f t="shared" si="4"/>
        <v>0.8211688755719202</v>
      </c>
      <c r="S16" s="11">
        <f t="shared" si="5"/>
        <v>0.367237885357176</v>
      </c>
      <c r="U16" s="11">
        <v>2.0649737424732963</v>
      </c>
      <c r="V16" s="11">
        <v>3.9762611275964388</v>
      </c>
      <c r="W16" s="11">
        <f t="shared" si="6"/>
        <v>2.8165777803275569</v>
      </c>
      <c r="X16" s="11">
        <v>1.921875</v>
      </c>
      <c r="Y16" s="11">
        <v>2.7457634217376734</v>
      </c>
      <c r="Z16" s="9">
        <f t="shared" si="7"/>
        <v>2.7050902144269933</v>
      </c>
      <c r="AA16" s="11">
        <f t="shared" si="8"/>
        <v>0.81442225648120836</v>
      </c>
      <c r="AB16" s="11">
        <f t="shared" si="9"/>
        <v>0.36422070557615011</v>
      </c>
    </row>
    <row r="17" spans="2:28" x14ac:dyDescent="0.35">
      <c r="B17" s="11">
        <v>14</v>
      </c>
      <c r="C17" s="11">
        <v>1.625142890415092</v>
      </c>
      <c r="D17" s="11">
        <v>1.8802281368821294</v>
      </c>
      <c r="E17" s="11">
        <v>2.5451209309400671</v>
      </c>
      <c r="F17" s="11">
        <v>1.6618346007604561</v>
      </c>
      <c r="G17" s="11">
        <v>2.3555629766042436</v>
      </c>
      <c r="H17" s="9">
        <f t="shared" si="0"/>
        <v>2.0135779071203976</v>
      </c>
      <c r="I17" s="11">
        <f t="shared" si="1"/>
        <v>0.415896336517798</v>
      </c>
      <c r="J17" s="4">
        <f t="shared" si="2"/>
        <v>0.18599449600938489</v>
      </c>
      <c r="L17" s="11">
        <v>3.1360262192586825</v>
      </c>
      <c r="M17" s="11">
        <v>4.5381435145240152</v>
      </c>
      <c r="N17" s="11">
        <v>3.4431818181818179</v>
      </c>
      <c r="O17" s="11">
        <v>2.8617665467190907</v>
      </c>
      <c r="P17" s="11">
        <v>4.9535398230088497</v>
      </c>
      <c r="Q17" s="9">
        <f t="shared" si="3"/>
        <v>3.7865315843384915</v>
      </c>
      <c r="R17" s="11">
        <f t="shared" si="4"/>
        <v>0.91146384863064878</v>
      </c>
      <c r="S17" s="11">
        <f t="shared" si="5"/>
        <v>0.40761902491434182</v>
      </c>
      <c r="U17" s="11">
        <v>2.0414621667515482</v>
      </c>
      <c r="V17" s="11">
        <v>4.1691394658753707</v>
      </c>
      <c r="W17" s="11">
        <f t="shared" si="6"/>
        <v>2.7423219924666831</v>
      </c>
      <c r="X17" s="11">
        <v>1.9615384615384612</v>
      </c>
      <c r="Y17" s="11">
        <v>2.6626652748782185</v>
      </c>
      <c r="Z17" s="9">
        <f t="shared" si="7"/>
        <v>2.7154254723020563</v>
      </c>
      <c r="AA17" s="11">
        <f t="shared" si="8"/>
        <v>0.88591246725716011</v>
      </c>
      <c r="AB17" s="11">
        <f t="shared" si="9"/>
        <v>0.39619209978031333</v>
      </c>
    </row>
    <row r="18" spans="2:28" x14ac:dyDescent="0.35">
      <c r="B18" s="11">
        <v>15</v>
      </c>
      <c r="C18" s="11">
        <v>1.5370190651361149</v>
      </c>
      <c r="D18" s="11">
        <v>1.9657794676806084</v>
      </c>
      <c r="E18" s="11">
        <v>2.4856023729844843</v>
      </c>
      <c r="F18" s="11">
        <v>1.6951045627376424</v>
      </c>
      <c r="G18" s="11">
        <v>2.7200782236170911</v>
      </c>
      <c r="H18" s="9">
        <f t="shared" si="0"/>
        <v>2.080716738431188</v>
      </c>
      <c r="I18" s="11">
        <f t="shared" si="1"/>
        <v>0.50750122463003144</v>
      </c>
      <c r="J18" s="4">
        <f t="shared" si="2"/>
        <v>0.22696144738742816</v>
      </c>
      <c r="L18" s="11">
        <v>3.0685439943582811</v>
      </c>
      <c r="M18" s="11">
        <v>4.5239071038251364</v>
      </c>
      <c r="N18" s="11">
        <v>3.4034090909090904</v>
      </c>
      <c r="O18" s="11">
        <v>2.8604020204793326</v>
      </c>
      <c r="P18" s="11">
        <v>4.7035398230088488</v>
      </c>
      <c r="Q18" s="9">
        <f t="shared" si="3"/>
        <v>3.7119604065161376</v>
      </c>
      <c r="R18" s="11">
        <f t="shared" si="4"/>
        <v>0.84806064893814581</v>
      </c>
      <c r="S18" s="11">
        <f t="shared" si="5"/>
        <v>0.37926425201365577</v>
      </c>
      <c r="U18" s="11">
        <v>1.9899071945032134</v>
      </c>
      <c r="V18" s="11">
        <v>4.3768545994065278</v>
      </c>
      <c r="W18" s="11">
        <f t="shared" si="6"/>
        <v>2.696658142706152</v>
      </c>
      <c r="X18" s="11">
        <v>2.0324519230769229</v>
      </c>
      <c r="Y18" s="11">
        <v>3.1064395989587359</v>
      </c>
      <c r="Z18" s="9">
        <f t="shared" si="7"/>
        <v>2.8404622917303106</v>
      </c>
      <c r="AA18" s="11">
        <f t="shared" si="8"/>
        <v>0.97829566256756806</v>
      </c>
      <c r="AB18" s="11">
        <f t="shared" si="9"/>
        <v>0.43750712071885572</v>
      </c>
    </row>
    <row r="19" spans="2:28" x14ac:dyDescent="0.35">
      <c r="B19" s="11">
        <v>16</v>
      </c>
      <c r="C19" s="11">
        <v>1.4425009097080372</v>
      </c>
      <c r="D19" s="11">
        <v>1.7186311787072244</v>
      </c>
      <c r="E19" s="11">
        <v>2.663469729236386</v>
      </c>
      <c r="F19" s="11">
        <v>1.6701520912547527</v>
      </c>
      <c r="G19" s="11">
        <v>3.1818342454738811</v>
      </c>
      <c r="H19" s="9">
        <f t="shared" si="0"/>
        <v>2.1353176308760564</v>
      </c>
      <c r="I19" s="11">
        <f t="shared" si="1"/>
        <v>0.74902323919788083</v>
      </c>
      <c r="J19" s="4">
        <f t="shared" si="2"/>
        <v>0.33497337591470933</v>
      </c>
      <c r="L19" s="11">
        <v>3.0102542983901106</v>
      </c>
      <c r="M19" s="11">
        <v>4.6800762151279844</v>
      </c>
      <c r="N19" s="11">
        <v>3.2670454545454541</v>
      </c>
      <c r="O19" s="11">
        <v>3.1389390032258384</v>
      </c>
      <c r="P19" s="11">
        <v>5.6991150442477876</v>
      </c>
      <c r="Q19" s="9">
        <f t="shared" si="3"/>
        <v>3.9590860031074349</v>
      </c>
      <c r="R19" s="11">
        <f t="shared" si="4"/>
        <v>1.1831494808335488</v>
      </c>
      <c r="S19" s="11">
        <f t="shared" si="5"/>
        <v>0.52912053333747988</v>
      </c>
      <c r="U19" s="11">
        <v>1.9321708702609939</v>
      </c>
      <c r="V19" s="11">
        <v>4.421364985163204</v>
      </c>
      <c r="W19" s="11">
        <f t="shared" si="6"/>
        <v>2.5996081624032241</v>
      </c>
      <c r="X19" s="11">
        <v>1.8389423076923077</v>
      </c>
      <c r="Y19" s="11">
        <v>3.1214013247764116</v>
      </c>
      <c r="Z19" s="9">
        <f t="shared" si="7"/>
        <v>2.7826975300592287</v>
      </c>
      <c r="AA19" s="11">
        <f t="shared" si="8"/>
        <v>1.0544598764644628</v>
      </c>
      <c r="AB19" s="11">
        <f t="shared" si="9"/>
        <v>0.47156879266411389</v>
      </c>
    </row>
    <row r="20" spans="2:28" x14ac:dyDescent="0.35">
      <c r="B20" s="11">
        <v>17</v>
      </c>
      <c r="C20" s="11">
        <v>1.536771953268018</v>
      </c>
      <c r="D20" s="11">
        <v>2.0076045627376424</v>
      </c>
      <c r="E20" s="11">
        <v>2.5554609066017644</v>
      </c>
      <c r="F20" s="11">
        <v>1.7162547528517111</v>
      </c>
      <c r="G20" s="11">
        <v>2.7080107338624613</v>
      </c>
      <c r="H20" s="9">
        <f t="shared" si="0"/>
        <v>2.1048205818643195</v>
      </c>
      <c r="I20" s="11">
        <f t="shared" si="1"/>
        <v>0.5123545315619461</v>
      </c>
      <c r="J20" s="4">
        <f t="shared" si="2"/>
        <v>0.22913191223051457</v>
      </c>
      <c r="L20" s="11">
        <v>3.1611405535410739</v>
      </c>
      <c r="M20" s="11">
        <v>4.7036238136324418</v>
      </c>
      <c r="N20" s="11">
        <v>3.1079545454545454</v>
      </c>
      <c r="O20" s="11">
        <v>3.1405016717489138</v>
      </c>
      <c r="P20" s="11">
        <v>4.8230088495575218</v>
      </c>
      <c r="Q20" s="9">
        <f t="shared" si="3"/>
        <v>3.7872458867868994</v>
      </c>
      <c r="R20" s="11">
        <f t="shared" si="4"/>
        <v>0.89222700506516139</v>
      </c>
      <c r="S20" s="11">
        <f t="shared" si="5"/>
        <v>0.39901604693734999</v>
      </c>
      <c r="U20" s="11">
        <v>2.0743947314352735</v>
      </c>
      <c r="V20" s="11">
        <v>4.4896142433234418</v>
      </c>
      <c r="W20" s="11">
        <f t="shared" si="6"/>
        <v>2.5911746384449095</v>
      </c>
      <c r="X20" s="11">
        <v>1.9435096153846152</v>
      </c>
      <c r="Y20" s="11">
        <v>3.2917826490373465</v>
      </c>
      <c r="Z20" s="9">
        <f t="shared" si="7"/>
        <v>2.8780951755251172</v>
      </c>
      <c r="AA20" s="11">
        <f t="shared" si="8"/>
        <v>1.0452079935675782</v>
      </c>
      <c r="AB20" s="11">
        <f t="shared" si="9"/>
        <v>0.46743122484865351</v>
      </c>
    </row>
    <row r="21" spans="2:28" x14ac:dyDescent="0.35">
      <c r="B21" s="11">
        <v>18</v>
      </c>
      <c r="C21" s="11">
        <v>1.5140451785983666</v>
      </c>
      <c r="D21" s="11">
        <v>1.9505703422053231</v>
      </c>
      <c r="E21" s="11">
        <v>2.517987526620018</v>
      </c>
      <c r="F21" s="11">
        <v>1.7554657794676807</v>
      </c>
      <c r="G21" s="11">
        <v>3.1291532655496188</v>
      </c>
      <c r="H21" s="9">
        <f t="shared" si="0"/>
        <v>2.1734444184882014</v>
      </c>
      <c r="I21" s="11">
        <f t="shared" si="1"/>
        <v>0.65024528215056654</v>
      </c>
      <c r="J21" s="4">
        <f t="shared" si="2"/>
        <v>0.29079853058743949</v>
      </c>
      <c r="L21" s="11">
        <v>3.0682508565203435</v>
      </c>
      <c r="M21" s="11">
        <v>4.5047095197008922</v>
      </c>
      <c r="N21" s="11">
        <v>3.5170454545454541</v>
      </c>
      <c r="O21" s="11">
        <v>3.0552187817640464</v>
      </c>
      <c r="P21" s="11">
        <v>4.6592920353982299</v>
      </c>
      <c r="Q21" s="9">
        <f t="shared" si="3"/>
        <v>3.7609033295857932</v>
      </c>
      <c r="R21" s="11">
        <f t="shared" si="4"/>
        <v>0.77420519048281744</v>
      </c>
      <c r="S21" s="11">
        <f t="shared" si="5"/>
        <v>0.3462350868905506</v>
      </c>
      <c r="U21" s="11">
        <v>1.9717135723029877</v>
      </c>
      <c r="V21" s="11">
        <v>4.5727002967359045</v>
      </c>
      <c r="W21" s="11">
        <f t="shared" si="6"/>
        <v>2.7443795134242208</v>
      </c>
      <c r="X21" s="11">
        <v>1.9495192307692306</v>
      </c>
      <c r="Y21" s="11">
        <v>2.9916041650558007</v>
      </c>
      <c r="Z21" s="9">
        <f t="shared" si="7"/>
        <v>2.8459833556576286</v>
      </c>
      <c r="AA21" s="11">
        <f t="shared" si="8"/>
        <v>1.0701723852716425</v>
      </c>
      <c r="AB21" s="11">
        <f t="shared" si="9"/>
        <v>0.47859564022209744</v>
      </c>
    </row>
    <row r="22" spans="2:28" x14ac:dyDescent="0.35">
      <c r="B22" s="11">
        <v>19</v>
      </c>
      <c r="C22" s="11">
        <v>1.4653466854010464</v>
      </c>
      <c r="D22" s="11">
        <v>2.0608365019011408</v>
      </c>
      <c r="E22" s="11">
        <v>2.4775935503498632</v>
      </c>
      <c r="F22" s="11">
        <v>1.5708174904942966</v>
      </c>
      <c r="G22" s="11">
        <v>3.1548639570472581</v>
      </c>
      <c r="H22" s="9">
        <f t="shared" si="0"/>
        <v>2.1458916370387207</v>
      </c>
      <c r="I22" s="11">
        <f t="shared" si="1"/>
        <v>0.69446695081088705</v>
      </c>
      <c r="J22" s="4">
        <f t="shared" si="2"/>
        <v>0.3105750620280292</v>
      </c>
      <c r="L22" s="11">
        <v>3.2539123638908918</v>
      </c>
      <c r="M22" s="11">
        <v>4.4301840667241876</v>
      </c>
      <c r="N22" s="11">
        <v>3.5880681818181817</v>
      </c>
      <c r="O22" s="11">
        <v>3.135254782378492</v>
      </c>
      <c r="P22" s="11">
        <v>5.7654867256637168</v>
      </c>
      <c r="Q22" s="9">
        <f t="shared" si="3"/>
        <v>4.0345812240950938</v>
      </c>
      <c r="R22" s="11">
        <f t="shared" si="4"/>
        <v>1.0920326551256714</v>
      </c>
      <c r="S22" s="11">
        <f t="shared" si="5"/>
        <v>0.48837185010211703</v>
      </c>
      <c r="U22" s="11">
        <v>2.0030368789963808</v>
      </c>
      <c r="V22" s="11">
        <v>4.421364985163204</v>
      </c>
      <c r="W22" s="11">
        <f t="shared" si="6"/>
        <v>2.7955525304072815</v>
      </c>
      <c r="X22" s="11">
        <v>1.872596153846154</v>
      </c>
      <c r="Y22" s="11">
        <v>2.9526904688265163</v>
      </c>
      <c r="Z22" s="9">
        <f t="shared" si="7"/>
        <v>2.8090482034479072</v>
      </c>
      <c r="AA22" s="11">
        <f t="shared" si="8"/>
        <v>1.0182064297751867</v>
      </c>
      <c r="AB22" s="11">
        <f t="shared" si="9"/>
        <v>0.45535575842093667</v>
      </c>
    </row>
    <row r="23" spans="2:28" x14ac:dyDescent="0.35">
      <c r="B23" s="11">
        <v>20</v>
      </c>
      <c r="C23" s="11">
        <v>1.4374454047767573</v>
      </c>
      <c r="D23" s="11">
        <v>1.9885931558935359</v>
      </c>
      <c r="E23" s="11">
        <v>2.8418885001521144</v>
      </c>
      <c r="F23" s="11">
        <v>1.7017585551330798</v>
      </c>
      <c r="G23" s="11">
        <v>3.2803092199685286</v>
      </c>
      <c r="H23" s="9">
        <f t="shared" si="0"/>
        <v>2.2499989671848035</v>
      </c>
      <c r="I23" s="11">
        <f t="shared" si="1"/>
        <v>0.78118760160300393</v>
      </c>
      <c r="J23" s="4">
        <f t="shared" si="2"/>
        <v>0.34935771607286809</v>
      </c>
      <c r="L23" s="11">
        <v>3.120899359517507</v>
      </c>
      <c r="M23" s="11">
        <v>4.8263589301121659</v>
      </c>
      <c r="N23" s="11">
        <v>3.7215909090909087</v>
      </c>
      <c r="O23" s="11">
        <v>3.2479875280667523</v>
      </c>
      <c r="P23" s="11">
        <v>5.4867256637168138</v>
      </c>
      <c r="Q23" s="9">
        <f t="shared" si="3"/>
        <v>4.0807124781008302</v>
      </c>
      <c r="R23" s="11">
        <f t="shared" si="4"/>
        <v>1.033985260516942</v>
      </c>
      <c r="S23" s="11">
        <f t="shared" si="5"/>
        <v>0.46241226604974228</v>
      </c>
      <c r="U23" s="11">
        <v>1.9359947782444571</v>
      </c>
      <c r="V23" s="11">
        <v>4.5578635014836788</v>
      </c>
      <c r="W23" s="11">
        <f t="shared" si="6"/>
        <v>2.8287928436676828</v>
      </c>
      <c r="X23" s="11">
        <v>1.872596153846154</v>
      </c>
      <c r="Y23" s="11">
        <v>3.2459567256888064</v>
      </c>
      <c r="Z23" s="9">
        <f t="shared" si="7"/>
        <v>2.8882408005861557</v>
      </c>
      <c r="AA23" s="11">
        <f t="shared" si="8"/>
        <v>1.1019801769455038</v>
      </c>
      <c r="AB23" s="11">
        <f t="shared" si="9"/>
        <v>0.49282051710147856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3"/>
  <sheetViews>
    <sheetView workbookViewId="0">
      <selection activeCell="L3" sqref="L3"/>
    </sheetView>
  </sheetViews>
  <sheetFormatPr baseColWidth="10" defaultRowHeight="14.5" x14ac:dyDescent="0.35"/>
  <cols>
    <col min="2" max="2" width="11.81640625" style="11" customWidth="1"/>
    <col min="3" max="4" width="10.90625" style="11"/>
    <col min="6" max="6" width="10.90625" style="11"/>
    <col min="7" max="7" width="14.08984375" style="11" customWidth="1"/>
    <col min="8" max="8" width="15.7265625" customWidth="1"/>
    <col min="9" max="9" width="14.26953125" style="11" customWidth="1"/>
  </cols>
  <sheetData>
    <row r="1" spans="1:17" x14ac:dyDescent="0.35">
      <c r="A1" s="2" t="s">
        <v>29</v>
      </c>
      <c r="F1" s="37" t="s">
        <v>121</v>
      </c>
      <c r="K1" s="11"/>
    </row>
    <row r="2" spans="1:17" x14ac:dyDescent="0.35">
      <c r="G2" s="13" t="s">
        <v>21</v>
      </c>
      <c r="H2" s="13" t="s">
        <v>22</v>
      </c>
      <c r="I2" s="13" t="s">
        <v>25</v>
      </c>
      <c r="L2" s="11"/>
    </row>
    <row r="3" spans="1:17" x14ac:dyDescent="0.35">
      <c r="B3" s="3" t="s">
        <v>122</v>
      </c>
      <c r="C3" s="3" t="s">
        <v>22</v>
      </c>
      <c r="D3" s="3" t="s">
        <v>25</v>
      </c>
      <c r="F3" s="3" t="s">
        <v>123</v>
      </c>
      <c r="G3" s="3" t="s">
        <v>124</v>
      </c>
      <c r="H3" s="3" t="s">
        <v>124</v>
      </c>
      <c r="I3" s="3" t="s">
        <v>124</v>
      </c>
      <c r="L3" s="36"/>
      <c r="Q3" s="1"/>
    </row>
    <row r="4" spans="1:17" x14ac:dyDescent="0.35">
      <c r="A4" s="4" t="s">
        <v>3</v>
      </c>
      <c r="B4" s="36">
        <v>0.2154000000000007</v>
      </c>
      <c r="C4" s="36">
        <v>0.14000000000000101</v>
      </c>
      <c r="D4" s="11">
        <v>0.20250146563250127</v>
      </c>
      <c r="F4" s="11">
        <v>2.5</v>
      </c>
      <c r="G4" s="11">
        <v>0</v>
      </c>
      <c r="H4" s="11">
        <v>0</v>
      </c>
      <c r="I4" s="11">
        <v>0</v>
      </c>
      <c r="L4" s="36"/>
      <c r="P4" s="1"/>
    </row>
    <row r="5" spans="1:17" x14ac:dyDescent="0.35">
      <c r="B5" s="36">
        <v>0.23600000000000065</v>
      </c>
      <c r="C5" s="36">
        <v>0.1639999999999997</v>
      </c>
      <c r="D5" s="11">
        <v>0.23096146563250031</v>
      </c>
      <c r="F5" s="11">
        <v>7.5</v>
      </c>
      <c r="G5" s="11">
        <v>3.4951456310679609</v>
      </c>
      <c r="H5" s="11">
        <v>18.404907975460123</v>
      </c>
      <c r="I5" s="11">
        <v>3.3932135728542914</v>
      </c>
      <c r="J5" s="1"/>
      <c r="L5" s="11"/>
      <c r="P5" s="1"/>
    </row>
    <row r="6" spans="1:17" x14ac:dyDescent="0.35">
      <c r="B6" s="36">
        <v>0.23600000000000065</v>
      </c>
      <c r="C6" s="36">
        <v>0.23600000000000065</v>
      </c>
      <c r="D6" s="11">
        <v>0.30196146563250004</v>
      </c>
      <c r="F6" s="11">
        <v>12.5</v>
      </c>
      <c r="G6" s="11">
        <v>14.174757281553399</v>
      </c>
      <c r="H6" s="11">
        <v>25.766871165644172</v>
      </c>
      <c r="I6" s="11">
        <v>15.169660678642714</v>
      </c>
      <c r="J6" s="1"/>
      <c r="L6" s="36"/>
      <c r="P6" s="1"/>
      <c r="Q6" s="1"/>
    </row>
    <row r="7" spans="1:17" x14ac:dyDescent="0.35">
      <c r="B7" s="36">
        <v>0.25099999999999945</v>
      </c>
      <c r="C7" s="36">
        <v>0.25450000000000017</v>
      </c>
      <c r="D7" s="11">
        <v>0.30296146563250126</v>
      </c>
      <c r="F7" s="11">
        <v>17.5</v>
      </c>
      <c r="G7" s="11">
        <v>19.029126213592232</v>
      </c>
      <c r="H7" s="11">
        <v>15.337423312883436</v>
      </c>
      <c r="I7" s="11">
        <v>19.161676646706585</v>
      </c>
      <c r="J7" s="1"/>
      <c r="L7" s="11"/>
      <c r="P7" s="1"/>
      <c r="Q7" s="1"/>
    </row>
    <row r="8" spans="1:17" x14ac:dyDescent="0.35">
      <c r="B8" s="36">
        <v>0.25399999999999956</v>
      </c>
      <c r="C8" s="36">
        <v>0.25600000000000023</v>
      </c>
      <c r="D8" s="11">
        <v>0.30296146563250126</v>
      </c>
      <c r="F8" s="11">
        <v>22.5</v>
      </c>
      <c r="G8" s="11">
        <v>12.038834951456311</v>
      </c>
      <c r="H8" s="11">
        <v>7.9754601226993866</v>
      </c>
      <c r="I8" s="11">
        <v>10.578842315369261</v>
      </c>
      <c r="J8" s="1"/>
      <c r="L8" s="11"/>
      <c r="P8" s="1"/>
      <c r="Q8" s="1"/>
    </row>
    <row r="9" spans="1:17" x14ac:dyDescent="0.35">
      <c r="B9" s="36">
        <v>0.32499999999999929</v>
      </c>
      <c r="C9" s="36">
        <v>0.25600000000000023</v>
      </c>
      <c r="D9" s="11">
        <v>0.35673853436750003</v>
      </c>
      <c r="F9" s="11">
        <v>27.5</v>
      </c>
      <c r="G9" s="11">
        <v>4.8543689320388346</v>
      </c>
      <c r="H9" s="11">
        <v>19.018404907975459</v>
      </c>
      <c r="I9" s="11">
        <v>5.1896207584830343</v>
      </c>
      <c r="J9" s="1"/>
      <c r="L9" s="36"/>
      <c r="P9" s="1"/>
      <c r="Q9" s="1"/>
    </row>
    <row r="10" spans="1:17" x14ac:dyDescent="0.35">
      <c r="B10" s="36">
        <v>0.32600000000000051</v>
      </c>
      <c r="C10" s="36">
        <v>0.26500000000000057</v>
      </c>
      <c r="D10" s="11">
        <v>0.52396146563250134</v>
      </c>
      <c r="F10" s="11">
        <v>32.5</v>
      </c>
      <c r="G10" s="11">
        <v>5.2427184466019421</v>
      </c>
      <c r="H10" s="11">
        <v>10.429447852760736</v>
      </c>
      <c r="I10" s="11">
        <v>5.1896207584830343</v>
      </c>
      <c r="J10" s="1"/>
      <c r="L10" s="11"/>
      <c r="P10" s="1"/>
      <c r="Q10" s="1"/>
    </row>
    <row r="11" spans="1:17" x14ac:dyDescent="0.35">
      <c r="B11" s="36">
        <v>0.3332499999999996</v>
      </c>
      <c r="C11" s="36">
        <v>0.26539999999999964</v>
      </c>
      <c r="D11" s="11">
        <v>0.68978853436749998</v>
      </c>
      <c r="F11" s="11">
        <v>37.5</v>
      </c>
      <c r="G11" s="11">
        <v>4.2718446601941746</v>
      </c>
      <c r="H11" s="11">
        <v>3.0674846625766872</v>
      </c>
      <c r="I11" s="11">
        <v>3.5928143712574849</v>
      </c>
      <c r="J11" s="1"/>
      <c r="L11" s="11"/>
      <c r="P11" s="1"/>
      <c r="Q11" s="1"/>
    </row>
    <row r="12" spans="1:17" x14ac:dyDescent="0.35">
      <c r="B12" s="36">
        <v>0.40199999999999902</v>
      </c>
      <c r="C12" s="36">
        <v>0.2654999999999994</v>
      </c>
      <c r="D12" s="11">
        <v>0.69703853436749896</v>
      </c>
      <c r="F12" s="11">
        <v>42.5</v>
      </c>
      <c r="G12" s="11">
        <v>3.1067961165048543</v>
      </c>
      <c r="H12" s="11">
        <v>0</v>
      </c>
      <c r="I12" s="11">
        <v>3.3932135728542914</v>
      </c>
      <c r="J12" s="1"/>
      <c r="K12" s="11"/>
      <c r="L12" s="11"/>
      <c r="P12" s="1"/>
      <c r="Q12" s="1"/>
    </row>
    <row r="13" spans="1:17" x14ac:dyDescent="0.35">
      <c r="B13" s="36">
        <v>0.66629999999999967</v>
      </c>
      <c r="C13" s="36">
        <v>0.32499999999999929</v>
      </c>
      <c r="D13" s="11">
        <v>0.69803853436749996</v>
      </c>
      <c r="F13" s="11">
        <v>47.5</v>
      </c>
      <c r="G13" s="11">
        <v>6.7961165048543686</v>
      </c>
      <c r="H13" s="11">
        <v>0</v>
      </c>
      <c r="I13" s="11">
        <v>7.3852295409181634</v>
      </c>
      <c r="J13" s="1"/>
      <c r="K13" s="11"/>
      <c r="L13" s="11"/>
      <c r="P13" s="1"/>
      <c r="Q13" s="1"/>
    </row>
    <row r="14" spans="1:17" x14ac:dyDescent="0.35">
      <c r="B14" s="36">
        <v>0.67</v>
      </c>
      <c r="C14" s="36">
        <v>0.34539999999999998</v>
      </c>
      <c r="D14" s="11">
        <v>0.76903853436749969</v>
      </c>
      <c r="F14" s="11">
        <v>52.5</v>
      </c>
      <c r="G14" s="11">
        <v>6.2135922330097086</v>
      </c>
      <c r="H14" s="11">
        <v>0</v>
      </c>
      <c r="I14" s="11">
        <v>5.9880239520958085</v>
      </c>
      <c r="J14" s="1"/>
      <c r="L14" s="11"/>
      <c r="P14" s="1"/>
      <c r="Q14" s="1"/>
    </row>
    <row r="15" spans="1:17" x14ac:dyDescent="0.35">
      <c r="B15" s="36">
        <v>0.74600000000000044</v>
      </c>
      <c r="C15" s="36">
        <v>0.34539999999999998</v>
      </c>
      <c r="D15" s="11">
        <v>0.77203853436749981</v>
      </c>
      <c r="F15" s="11">
        <v>57.5</v>
      </c>
      <c r="G15" s="11">
        <v>1.3592233009708738</v>
      </c>
      <c r="H15" s="11">
        <v>0</v>
      </c>
      <c r="I15" s="11">
        <v>0.99800399201596801</v>
      </c>
      <c r="J15" s="1"/>
      <c r="L15" s="11"/>
      <c r="P15" s="1"/>
      <c r="Q15" s="1"/>
    </row>
    <row r="16" spans="1:17" x14ac:dyDescent="0.35">
      <c r="B16" s="36">
        <v>0.74600000000000044</v>
      </c>
      <c r="C16" s="36">
        <v>0.35650000000000048</v>
      </c>
      <c r="D16" s="11">
        <v>0.7870385343674986</v>
      </c>
      <c r="F16" s="11">
        <v>62.5</v>
      </c>
      <c r="G16" s="11">
        <v>1.5533980582524272</v>
      </c>
      <c r="H16" s="11">
        <v>0</v>
      </c>
      <c r="I16" s="11">
        <v>1.7964071856287425</v>
      </c>
      <c r="J16" s="1"/>
      <c r="L16" s="36"/>
      <c r="P16" s="1"/>
      <c r="Q16" s="1"/>
    </row>
    <row r="17" spans="2:17" x14ac:dyDescent="0.35">
      <c r="B17" s="36">
        <v>0.75</v>
      </c>
      <c r="C17" s="36">
        <v>0.36565000000000047</v>
      </c>
      <c r="D17" s="11">
        <v>0.7870385343674986</v>
      </c>
      <c r="F17" s="11">
        <v>67.5</v>
      </c>
      <c r="G17" s="11">
        <v>3.4951456310679609</v>
      </c>
      <c r="H17" s="11">
        <v>0</v>
      </c>
      <c r="I17" s="11">
        <v>3.3932135728542914</v>
      </c>
      <c r="J17" s="1"/>
      <c r="K17" s="11"/>
      <c r="L17" s="11"/>
      <c r="P17" s="1"/>
      <c r="Q17" s="1"/>
    </row>
    <row r="18" spans="2:17" x14ac:dyDescent="0.35">
      <c r="B18" s="36">
        <v>0.76350000000000051</v>
      </c>
      <c r="C18" s="36">
        <v>0.40315000000000001</v>
      </c>
      <c r="D18" s="11">
        <v>0.80763853436749855</v>
      </c>
      <c r="F18" s="11">
        <v>72.5</v>
      </c>
      <c r="G18" s="11">
        <v>2.5242718446601944</v>
      </c>
      <c r="H18" s="11">
        <v>0</v>
      </c>
      <c r="I18" s="11">
        <v>3.3932135728542914</v>
      </c>
      <c r="J18" s="1"/>
      <c r="L18" s="11"/>
      <c r="P18" s="1"/>
      <c r="Q18" s="1"/>
    </row>
    <row r="19" spans="2:17" x14ac:dyDescent="0.35">
      <c r="B19" s="36">
        <v>0.76399999999999935</v>
      </c>
      <c r="C19" s="36">
        <v>0.52439999999999998</v>
      </c>
      <c r="D19" s="11">
        <v>1.232961465632501</v>
      </c>
      <c r="F19" s="11">
        <v>77.5</v>
      </c>
      <c r="G19" s="11">
        <v>2.1359223300970873</v>
      </c>
      <c r="H19" s="11">
        <v>0</v>
      </c>
      <c r="I19" s="11">
        <v>1.996007984031936</v>
      </c>
      <c r="J19" s="1"/>
      <c r="L19" s="11"/>
      <c r="P19" s="1"/>
      <c r="Q19" s="1"/>
    </row>
    <row r="20" spans="2:17" x14ac:dyDescent="0.35">
      <c r="B20" s="36">
        <v>1.2255400000000005</v>
      </c>
      <c r="C20" s="36">
        <v>0.63649999999999984</v>
      </c>
      <c r="D20" s="11">
        <v>1.2419614656325013</v>
      </c>
      <c r="F20" s="11">
        <v>82.5</v>
      </c>
      <c r="G20" s="11">
        <v>1.7475728155339805</v>
      </c>
      <c r="H20" s="11">
        <v>0</v>
      </c>
      <c r="I20" s="11">
        <v>1.3972055888223553</v>
      </c>
      <c r="J20" s="1"/>
      <c r="L20" s="11"/>
      <c r="P20" s="1"/>
      <c r="Q20" s="1"/>
    </row>
    <row r="21" spans="2:17" x14ac:dyDescent="0.35">
      <c r="B21" s="36">
        <v>1.2539999999999996</v>
      </c>
      <c r="C21" s="36">
        <v>0.65460000000000029</v>
      </c>
      <c r="D21" s="11">
        <v>1.3019614656325</v>
      </c>
      <c r="F21" s="11">
        <v>87.5</v>
      </c>
      <c r="G21" s="11">
        <v>1.3592233009708738</v>
      </c>
      <c r="H21" s="11">
        <v>0</v>
      </c>
      <c r="I21" s="11">
        <v>1.5968063872255489</v>
      </c>
      <c r="J21" s="1"/>
      <c r="K21" s="11"/>
      <c r="L21" s="36"/>
      <c r="P21" s="1"/>
      <c r="Q21" s="1"/>
    </row>
    <row r="22" spans="2:17" x14ac:dyDescent="0.35">
      <c r="B22" s="36">
        <v>1.3249999999999993</v>
      </c>
      <c r="C22" s="36">
        <v>0.66638000000000019</v>
      </c>
      <c r="D22" s="11">
        <v>1.4250385343674985</v>
      </c>
      <c r="F22" s="11">
        <v>92.5</v>
      </c>
      <c r="G22" s="11">
        <v>1.5533980582524272</v>
      </c>
      <c r="H22" s="11">
        <v>0</v>
      </c>
      <c r="I22" s="11">
        <v>1.5968063872255489</v>
      </c>
      <c r="J22" s="1"/>
      <c r="L22" s="11"/>
      <c r="P22" s="1"/>
      <c r="Q22" s="1"/>
    </row>
    <row r="23" spans="2:17" x14ac:dyDescent="0.35">
      <c r="B23" s="36">
        <v>1.3260000000000005</v>
      </c>
      <c r="C23" s="36">
        <v>0.66740000000000066</v>
      </c>
      <c r="D23" s="11">
        <v>1.6930385343674992</v>
      </c>
      <c r="F23" s="11">
        <v>97.5</v>
      </c>
      <c r="G23" s="11">
        <v>1.1650485436893203</v>
      </c>
      <c r="H23" s="11">
        <v>0</v>
      </c>
      <c r="I23" s="11">
        <v>0.79840319361277445</v>
      </c>
      <c r="J23" s="1"/>
      <c r="L23" s="11"/>
      <c r="P23" s="1"/>
      <c r="Q23" s="1"/>
    </row>
    <row r="24" spans="2:17" x14ac:dyDescent="0.35">
      <c r="B24" s="36">
        <v>1.3260000000000005</v>
      </c>
      <c r="C24" s="36">
        <v>0.67399999999999949</v>
      </c>
      <c r="D24" s="11">
        <v>1.7690385343674997</v>
      </c>
      <c r="F24" s="11">
        <v>102.5</v>
      </c>
      <c r="G24" s="11">
        <v>0.38834951456310679</v>
      </c>
      <c r="H24" s="11">
        <v>0</v>
      </c>
      <c r="I24" s="11">
        <v>0.79840319361277445</v>
      </c>
      <c r="J24" s="1"/>
      <c r="L24" s="11"/>
      <c r="P24" s="1"/>
      <c r="Q24" s="1"/>
    </row>
    <row r="25" spans="2:17" x14ac:dyDescent="0.35">
      <c r="B25" s="36">
        <v>1.452</v>
      </c>
      <c r="C25" s="36">
        <v>0.67674000000000056</v>
      </c>
      <c r="D25" s="11">
        <v>1.7690385343674997</v>
      </c>
      <c r="F25" s="11">
        <v>107.5</v>
      </c>
      <c r="G25" s="11">
        <v>1.5533980582524272</v>
      </c>
      <c r="H25" s="11">
        <v>0</v>
      </c>
      <c r="I25" s="11">
        <v>1.5968063872255489</v>
      </c>
      <c r="J25" s="1"/>
      <c r="L25" s="11"/>
      <c r="P25" s="1"/>
      <c r="Q25" s="1"/>
    </row>
    <row r="26" spans="2:17" x14ac:dyDescent="0.35">
      <c r="B26" s="36">
        <v>1.4589999999999996</v>
      </c>
      <c r="C26" s="36">
        <v>0.73460000000000036</v>
      </c>
      <c r="D26" s="11">
        <v>1.7730385343674993</v>
      </c>
      <c r="F26" s="11">
        <v>112.5</v>
      </c>
      <c r="G26" s="11">
        <v>1.1650485436893203</v>
      </c>
      <c r="H26" s="11">
        <v>0</v>
      </c>
      <c r="I26" s="11">
        <v>0.59880239520958078</v>
      </c>
      <c r="J26" s="1"/>
      <c r="L26" s="11"/>
    </row>
    <row r="27" spans="2:17" x14ac:dyDescent="0.35">
      <c r="B27" s="36">
        <v>1.4736999999999991</v>
      </c>
      <c r="C27" s="36">
        <v>0.73499999999999943</v>
      </c>
      <c r="D27" s="11">
        <v>1.7865385343674998</v>
      </c>
      <c r="F27" s="11">
        <v>117.5</v>
      </c>
      <c r="G27" s="11">
        <v>0.77669902912621358</v>
      </c>
      <c r="H27" s="11">
        <v>0</v>
      </c>
      <c r="I27" s="11">
        <v>0.99800399201596801</v>
      </c>
      <c r="J27" s="1"/>
      <c r="K27" s="11"/>
      <c r="L27" s="11"/>
    </row>
    <row r="28" spans="2:17" x14ac:dyDescent="0.35">
      <c r="B28" s="36">
        <v>1.4749999999999996</v>
      </c>
      <c r="C28" s="36">
        <v>0.78344599999999964</v>
      </c>
      <c r="D28" s="11">
        <v>1.7870385343674986</v>
      </c>
      <c r="J28" s="1"/>
      <c r="L28" s="11"/>
    </row>
    <row r="29" spans="2:17" x14ac:dyDescent="0.35">
      <c r="B29" s="36">
        <v>1.5470000000000006</v>
      </c>
      <c r="C29" s="36">
        <v>0.78500000000000014</v>
      </c>
      <c r="D29" s="11">
        <v>2.2170964656325012</v>
      </c>
      <c r="G29" s="4">
        <f>SUM(G4:G28)</f>
        <v>99.999999999999986</v>
      </c>
      <c r="H29" s="4">
        <f>SUM(H4:H28)</f>
        <v>100</v>
      </c>
      <c r="I29" s="4">
        <f>SUM(I4:I27)</f>
        <v>99.999999999999986</v>
      </c>
      <c r="K29" s="11"/>
      <c r="L29" s="11"/>
    </row>
    <row r="30" spans="2:17" x14ac:dyDescent="0.35">
      <c r="B30" s="36">
        <v>2.2560000000000002</v>
      </c>
      <c r="C30" s="36">
        <v>0.94449999999999967</v>
      </c>
      <c r="D30" s="11">
        <v>2.3036114656325015</v>
      </c>
      <c r="H30" s="11"/>
      <c r="L30" s="11"/>
    </row>
    <row r="31" spans="2:17" x14ac:dyDescent="0.35">
      <c r="B31" s="36">
        <v>2.2650000000000006</v>
      </c>
      <c r="C31" s="36">
        <v>0.97850000000000037</v>
      </c>
      <c r="D31" s="11">
        <v>2.3468424656325002</v>
      </c>
      <c r="L31" s="11"/>
    </row>
    <row r="32" spans="2:17" x14ac:dyDescent="0.35">
      <c r="B32" s="36">
        <v>2.3249999999999993</v>
      </c>
      <c r="C32" s="36">
        <v>0.99499999999999922</v>
      </c>
      <c r="D32" s="11">
        <v>2.4152874656325007</v>
      </c>
      <c r="K32" s="11"/>
      <c r="L32" s="11"/>
    </row>
    <row r="33" spans="2:12" x14ac:dyDescent="0.35">
      <c r="B33" s="36">
        <v>2.4445999999999994</v>
      </c>
      <c r="C33" s="36">
        <v>1.0024999999999995</v>
      </c>
      <c r="D33" s="11">
        <v>2.4750385343674992</v>
      </c>
      <c r="L33" s="11"/>
    </row>
    <row r="34" spans="2:12" x14ac:dyDescent="0.35">
      <c r="B34" s="36">
        <v>2.6739999999999995</v>
      </c>
      <c r="C34" s="36">
        <v>1.0135000000000005</v>
      </c>
      <c r="D34" s="11">
        <v>2.4820385343674989</v>
      </c>
      <c r="L34" s="36"/>
    </row>
    <row r="35" spans="2:12" x14ac:dyDescent="0.35">
      <c r="B35" s="36">
        <v>2.6745999999999999</v>
      </c>
      <c r="C35" s="36">
        <v>1.08</v>
      </c>
      <c r="D35" s="11">
        <v>2.4967385343674984</v>
      </c>
      <c r="L35" s="11"/>
    </row>
    <row r="36" spans="2:12" x14ac:dyDescent="0.35">
      <c r="B36" s="36">
        <v>2.6774000000000004</v>
      </c>
      <c r="C36" s="36">
        <v>1.2573399999999992</v>
      </c>
      <c r="D36" s="11">
        <v>2.4980385343674989</v>
      </c>
      <c r="K36" s="11"/>
      <c r="L36" s="11"/>
    </row>
    <row r="37" spans="2:12" x14ac:dyDescent="0.35">
      <c r="B37" s="36">
        <v>3.2401350000000004</v>
      </c>
      <c r="C37" s="36">
        <v>1.2650000000000006</v>
      </c>
      <c r="D37" s="11">
        <v>2.4999614656325004</v>
      </c>
      <c r="L37" s="36"/>
    </row>
    <row r="38" spans="2:12" x14ac:dyDescent="0.35">
      <c r="B38" s="36">
        <v>3.3266500000000008</v>
      </c>
      <c r="C38" s="36">
        <v>1.3249999999999993</v>
      </c>
      <c r="D38" s="11">
        <v>2.6042474656325005</v>
      </c>
      <c r="L38" s="36"/>
    </row>
    <row r="39" spans="2:12" x14ac:dyDescent="0.35">
      <c r="B39" s="36">
        <v>3.3698809999999995</v>
      </c>
      <c r="C39" s="36">
        <v>1.3255999999999997</v>
      </c>
      <c r="D39" s="11">
        <v>3.2269614656325007</v>
      </c>
      <c r="K39" s="11"/>
      <c r="L39" s="11"/>
    </row>
    <row r="40" spans="2:12" x14ac:dyDescent="0.35">
      <c r="B40" s="36">
        <v>3.438326</v>
      </c>
      <c r="C40" s="36">
        <v>1.3260000000000005</v>
      </c>
      <c r="D40" s="11">
        <v>3.2309614656325003</v>
      </c>
      <c r="L40" s="11"/>
    </row>
    <row r="41" spans="2:12" x14ac:dyDescent="0.35">
      <c r="B41" s="36">
        <v>3.476</v>
      </c>
      <c r="C41" s="36">
        <v>1.3264999999999993</v>
      </c>
      <c r="D41" s="11">
        <v>3.232961465632501</v>
      </c>
      <c r="L41" s="11"/>
    </row>
    <row r="42" spans="2:12" x14ac:dyDescent="0.35">
      <c r="B42" s="36">
        <v>3.476</v>
      </c>
      <c r="C42" s="36">
        <v>1.3265999999999991</v>
      </c>
      <c r="D42" s="11">
        <v>3.232961465632501</v>
      </c>
      <c r="L42" s="11"/>
    </row>
    <row r="43" spans="2:12" x14ac:dyDescent="0.35">
      <c r="B43" s="36">
        <v>3.5229999999999997</v>
      </c>
      <c r="C43" s="36">
        <v>1.3320000000000007</v>
      </c>
      <c r="D43" s="11">
        <v>3.2419614656325013</v>
      </c>
      <c r="K43" s="11"/>
      <c r="L43" s="11"/>
    </row>
    <row r="44" spans="2:12" x14ac:dyDescent="0.35">
      <c r="B44" s="36">
        <v>3.6272859999999998</v>
      </c>
      <c r="C44" s="36">
        <v>1.3324999999999996</v>
      </c>
      <c r="D44" s="11">
        <v>3.3019614656325</v>
      </c>
      <c r="L44" s="11"/>
    </row>
    <row r="45" spans="2:12" x14ac:dyDescent="0.35">
      <c r="B45" s="36">
        <v>3.7439999999999998</v>
      </c>
      <c r="C45" s="36">
        <v>1.3332499999999996</v>
      </c>
      <c r="D45" s="11">
        <v>3.4676385343674987</v>
      </c>
      <c r="K45" s="11"/>
      <c r="L45" s="11"/>
    </row>
    <row r="46" spans="2:12" x14ac:dyDescent="0.35">
      <c r="B46" s="36">
        <v>4.25</v>
      </c>
      <c r="C46" s="36">
        <v>1.3460000000000001</v>
      </c>
      <c r="D46" s="11">
        <v>3.5065184656325012</v>
      </c>
      <c r="L46" s="11"/>
    </row>
    <row r="47" spans="2:12" x14ac:dyDescent="0.35">
      <c r="B47" s="36">
        <v>4.2539999999999996</v>
      </c>
      <c r="C47" s="36">
        <v>1.3476999999999997</v>
      </c>
      <c r="D47" s="11">
        <v>3.6121614656325001</v>
      </c>
      <c r="K47" s="11"/>
      <c r="L47" s="36"/>
    </row>
    <row r="48" spans="2:12" x14ac:dyDescent="0.35">
      <c r="B48" s="36">
        <v>4.2560000000000002</v>
      </c>
      <c r="C48" s="36">
        <v>1.4344000000000001</v>
      </c>
      <c r="D48" s="11">
        <v>3.6970385343674987</v>
      </c>
      <c r="L48" s="36"/>
    </row>
    <row r="49" spans="2:12" x14ac:dyDescent="0.35">
      <c r="B49" s="36">
        <v>4.2560000000000002</v>
      </c>
      <c r="C49" s="36">
        <v>1.4345400000000001</v>
      </c>
      <c r="D49" s="11">
        <v>3.6976385343674991</v>
      </c>
      <c r="K49" s="11"/>
      <c r="L49" s="11"/>
    </row>
    <row r="50" spans="2:12" x14ac:dyDescent="0.35">
      <c r="B50" s="36">
        <v>4.2650000000000006</v>
      </c>
      <c r="C50" s="36">
        <v>1.5464599999999997</v>
      </c>
      <c r="D50" s="11">
        <v>3.7004385343674997</v>
      </c>
      <c r="L50" s="36"/>
    </row>
    <row r="51" spans="2:12" x14ac:dyDescent="0.35">
      <c r="B51" s="36">
        <v>4.3249999999999993</v>
      </c>
      <c r="C51" s="36">
        <v>1.5654000000000003</v>
      </c>
      <c r="D51" s="11">
        <v>3.8652194656325012</v>
      </c>
      <c r="L51" s="36"/>
    </row>
    <row r="52" spans="2:12" x14ac:dyDescent="0.35">
      <c r="B52" s="36">
        <v>4.4459999999999997</v>
      </c>
      <c r="C52" s="36">
        <v>1.6674399999999991</v>
      </c>
      <c r="D52" s="11">
        <v>4.221626465632502</v>
      </c>
      <c r="K52" s="11"/>
      <c r="L52" s="36"/>
    </row>
    <row r="53" spans="2:12" x14ac:dyDescent="0.35">
      <c r="B53" s="36">
        <v>4.5295570000000005</v>
      </c>
      <c r="C53" s="36">
        <v>1.7835000000000001</v>
      </c>
      <c r="D53" s="11">
        <v>4.3019614656325</v>
      </c>
      <c r="L53" s="36"/>
    </row>
    <row r="54" spans="2:12" x14ac:dyDescent="0.35">
      <c r="B54" s="36">
        <v>4.6351999999999993</v>
      </c>
      <c r="C54" s="36">
        <v>1.8346</v>
      </c>
      <c r="D54" s="11">
        <v>4.3019614656325</v>
      </c>
      <c r="L54" s="11"/>
    </row>
    <row r="55" spans="2:12" x14ac:dyDescent="0.35">
      <c r="B55" s="36">
        <v>4.8882580000000004</v>
      </c>
      <c r="C55" s="36">
        <v>1.8354599999999994</v>
      </c>
      <c r="D55" s="11">
        <v>4.4990385343675001</v>
      </c>
      <c r="L55" s="36"/>
    </row>
    <row r="56" spans="2:12" x14ac:dyDescent="0.35">
      <c r="B56" s="36">
        <v>5.2446650000000012</v>
      </c>
      <c r="C56" s="36">
        <v>1.8483499999999999</v>
      </c>
      <c r="D56" s="11">
        <v>4.4990385343675001</v>
      </c>
      <c r="L56" s="11"/>
    </row>
    <row r="57" spans="2:12" x14ac:dyDescent="0.35">
      <c r="B57" s="36">
        <v>5.3249999999999993</v>
      </c>
      <c r="C57" s="36">
        <v>1.8665240000000001</v>
      </c>
      <c r="D57" s="11">
        <v>4.767038534367499</v>
      </c>
      <c r="L57" s="11"/>
    </row>
    <row r="58" spans="2:12" x14ac:dyDescent="0.35">
      <c r="B58" s="36">
        <v>5.3249999999999993</v>
      </c>
      <c r="C58" s="36">
        <v>1.9559999999999995</v>
      </c>
      <c r="D58" s="11">
        <v>4.8445684656325003</v>
      </c>
      <c r="K58" s="11"/>
      <c r="L58" s="36"/>
    </row>
    <row r="59" spans="2:12" x14ac:dyDescent="0.35">
      <c r="B59" s="36">
        <v>5.6734999999999998</v>
      </c>
      <c r="C59" s="36">
        <v>2.2219999999999995</v>
      </c>
      <c r="D59" s="11">
        <v>5.096020465632499</v>
      </c>
      <c r="L59" s="36"/>
    </row>
    <row r="60" spans="2:12" x14ac:dyDescent="0.35">
      <c r="B60" s="36">
        <v>5.7634999999999996</v>
      </c>
      <c r="C60" s="36">
        <v>2.2255579999999995</v>
      </c>
      <c r="D60" s="11">
        <v>5.2736474656325001</v>
      </c>
      <c r="L60" s="11"/>
    </row>
    <row r="61" spans="2:12" x14ac:dyDescent="0.35">
      <c r="B61" s="36">
        <v>5.8676069999999996</v>
      </c>
      <c r="C61" s="36">
        <v>2.2545999999999999</v>
      </c>
      <c r="D61" s="11">
        <v>5.3506664656325</v>
      </c>
      <c r="K61" s="11"/>
      <c r="L61" s="11"/>
    </row>
    <row r="62" spans="2:12" x14ac:dyDescent="0.35">
      <c r="B62" s="36">
        <v>6.119059</v>
      </c>
      <c r="C62" s="36">
        <v>2.266</v>
      </c>
      <c r="D62" s="11">
        <v>5.4351564656324989</v>
      </c>
      <c r="L62" s="11"/>
    </row>
    <row r="63" spans="2:12" x14ac:dyDescent="0.35">
      <c r="B63" s="36">
        <v>6.2966860000000011</v>
      </c>
      <c r="C63" s="36">
        <v>2.3320000000000007</v>
      </c>
      <c r="D63" s="11">
        <v>5.469038534367499</v>
      </c>
      <c r="L63" s="36"/>
    </row>
    <row r="64" spans="2:12" x14ac:dyDescent="0.35">
      <c r="B64" s="36">
        <v>6.3737050000000011</v>
      </c>
      <c r="C64" s="36">
        <v>2.3453999999999997</v>
      </c>
      <c r="D64" s="11">
        <v>5.6523994656324987</v>
      </c>
      <c r="K64" s="11"/>
      <c r="L64" s="11"/>
    </row>
    <row r="65" spans="2:12" x14ac:dyDescent="0.35">
      <c r="B65" s="36">
        <v>6.4581949999999999</v>
      </c>
      <c r="C65" s="36">
        <v>2.3674199999999992</v>
      </c>
      <c r="D65" s="11">
        <v>6.1738834656324997</v>
      </c>
      <c r="L65" s="11"/>
    </row>
    <row r="66" spans="2:12" x14ac:dyDescent="0.35">
      <c r="B66" s="36">
        <v>6.6754379999999998</v>
      </c>
      <c r="C66" s="36">
        <v>2.4344000000000001</v>
      </c>
      <c r="D66" s="11">
        <v>6.2224734656325005</v>
      </c>
      <c r="L66" s="11"/>
    </row>
    <row r="67" spans="2:12" x14ac:dyDescent="0.35">
      <c r="B67" s="36">
        <v>6.7774999999999999</v>
      </c>
      <c r="C67" s="36">
        <v>2.4344000000000001</v>
      </c>
      <c r="D67" s="11">
        <v>6.3295614656324979</v>
      </c>
      <c r="K67" s="11"/>
      <c r="L67" s="11"/>
    </row>
    <row r="68" spans="2:12" x14ac:dyDescent="0.35">
      <c r="B68" s="36">
        <v>6.8742000000000001</v>
      </c>
      <c r="C68" s="36">
        <v>2.4345400000000001</v>
      </c>
      <c r="D68" s="11">
        <v>6.6151754656325004</v>
      </c>
      <c r="L68" s="11"/>
    </row>
    <row r="69" spans="2:12" x14ac:dyDescent="0.35">
      <c r="B69" s="36">
        <v>7.1969220000000007</v>
      </c>
      <c r="C69" s="36">
        <v>2.4374000000000002</v>
      </c>
      <c r="D69" s="11">
        <v>6.6796804656324973</v>
      </c>
      <c r="L69" s="11"/>
    </row>
    <row r="70" spans="2:12" x14ac:dyDescent="0.35">
      <c r="B70" s="36">
        <v>7.2455120000000015</v>
      </c>
      <c r="C70" s="36">
        <v>2.5664999999999996</v>
      </c>
      <c r="D70" s="11">
        <v>6.6965385343674999</v>
      </c>
      <c r="L70" s="36"/>
    </row>
    <row r="71" spans="2:12" x14ac:dyDescent="0.35">
      <c r="B71" s="36">
        <v>7.3525999999999989</v>
      </c>
      <c r="C71" s="36">
        <v>2.6349999999999998</v>
      </c>
      <c r="D71" s="11">
        <v>6.7865385343674998</v>
      </c>
      <c r="L71" s="11"/>
    </row>
    <row r="72" spans="2:12" x14ac:dyDescent="0.35">
      <c r="B72" s="36">
        <v>7.6382140000000014</v>
      </c>
      <c r="C72" s="36">
        <v>2.6400000000000006</v>
      </c>
      <c r="D72" s="11">
        <v>7.0858254656324995</v>
      </c>
      <c r="K72" s="11"/>
      <c r="L72" s="11"/>
    </row>
    <row r="73" spans="2:12" x14ac:dyDescent="0.35">
      <c r="B73" s="36">
        <v>7.7027189999999983</v>
      </c>
      <c r="C73" s="36">
        <v>2.66</v>
      </c>
      <c r="D73" s="11">
        <v>7.2706224656324991</v>
      </c>
      <c r="L73" s="11"/>
    </row>
    <row r="74" spans="2:12" x14ac:dyDescent="0.35">
      <c r="B74" s="36">
        <v>7.7346000000000004</v>
      </c>
      <c r="C74" s="36">
        <v>2.6700999999999997</v>
      </c>
      <c r="D74" s="11">
        <v>7.5270194656324989</v>
      </c>
      <c r="L74" s="11"/>
    </row>
    <row r="75" spans="2:12" x14ac:dyDescent="0.35">
      <c r="B75" s="36">
        <v>8.1088640000000005</v>
      </c>
      <c r="C75" s="36">
        <v>2.6739999999999995</v>
      </c>
      <c r="D75" s="11">
        <v>7.6250004656324997</v>
      </c>
      <c r="L75" s="36"/>
    </row>
    <row r="76" spans="2:12" x14ac:dyDescent="0.35">
      <c r="B76" s="36">
        <v>8.2936610000000002</v>
      </c>
      <c r="C76" s="36">
        <v>2.6744000000000003</v>
      </c>
      <c r="D76" s="11">
        <v>7.8005385343674991</v>
      </c>
      <c r="L76" s="11"/>
    </row>
    <row r="77" spans="2:12" x14ac:dyDescent="0.35">
      <c r="B77" s="36">
        <v>8.5500579999999999</v>
      </c>
      <c r="C77" s="36">
        <v>2.6979000000000006</v>
      </c>
      <c r="D77" s="11">
        <v>7.8972385343674993</v>
      </c>
      <c r="K77" s="11"/>
      <c r="L77" s="11"/>
    </row>
    <row r="78" spans="2:12" x14ac:dyDescent="0.35">
      <c r="B78" s="36">
        <v>8.6480390000000007</v>
      </c>
      <c r="C78" s="36">
        <v>2.7349999999999994</v>
      </c>
      <c r="D78" s="11">
        <v>8.040293465632498</v>
      </c>
      <c r="L78" s="11"/>
    </row>
    <row r="79" spans="2:12" x14ac:dyDescent="0.35">
      <c r="B79" s="36">
        <v>8.7460000000000004</v>
      </c>
      <c r="C79" s="36">
        <v>2.7834000000000003</v>
      </c>
      <c r="D79" s="11">
        <v>8.1838194656324994</v>
      </c>
      <c r="L79" s="11"/>
    </row>
    <row r="80" spans="2:12" x14ac:dyDescent="0.35">
      <c r="B80" s="36">
        <v>8.7650000000000006</v>
      </c>
      <c r="C80" s="36">
        <v>3.2899999999999991</v>
      </c>
      <c r="D80" s="11">
        <v>8.2492984656324992</v>
      </c>
      <c r="K80" s="11"/>
      <c r="L80" s="36"/>
    </row>
    <row r="81" spans="2:12" x14ac:dyDescent="0.35">
      <c r="B81" s="36">
        <v>9.0633319999999991</v>
      </c>
      <c r="C81" s="36">
        <v>3.3254999999999999</v>
      </c>
      <c r="D81" s="11">
        <v>8.3447004656324992</v>
      </c>
      <c r="L81" s="11"/>
    </row>
    <row r="82" spans="2:12" x14ac:dyDescent="0.35">
      <c r="B82" s="36">
        <v>9.2068580000000004</v>
      </c>
      <c r="C82" s="36">
        <v>3.3255999999999997</v>
      </c>
      <c r="D82" s="11">
        <v>8.7576385343674996</v>
      </c>
      <c r="L82" s="36"/>
    </row>
    <row r="83" spans="2:12" x14ac:dyDescent="0.35">
      <c r="B83" s="36">
        <v>9.2723370000000003</v>
      </c>
      <c r="C83" s="36">
        <v>3.3647999999999998</v>
      </c>
      <c r="D83" s="11">
        <v>8.9700704656324994</v>
      </c>
      <c r="L83" s="11"/>
    </row>
    <row r="84" spans="2:12" x14ac:dyDescent="0.35">
      <c r="B84" s="36">
        <v>9.3677390000000003</v>
      </c>
      <c r="C84" s="36">
        <v>3.3651660000000003</v>
      </c>
      <c r="D84" s="11">
        <v>9.0430624656324987</v>
      </c>
      <c r="L84" s="11"/>
    </row>
    <row r="85" spans="2:12" x14ac:dyDescent="0.35">
      <c r="B85" s="36">
        <v>9.9931090000000005</v>
      </c>
      <c r="C85" s="36">
        <v>3.5339999999999998</v>
      </c>
      <c r="D85" s="11">
        <v>9.7690385343674997</v>
      </c>
      <c r="L85" s="36"/>
    </row>
    <row r="86" spans="2:12" x14ac:dyDescent="0.35">
      <c r="B86" s="36">
        <v>10.066101</v>
      </c>
      <c r="C86" s="36">
        <v>3.5835999999999997</v>
      </c>
      <c r="D86" s="11">
        <v>9.7880385343674998</v>
      </c>
      <c r="K86" s="11"/>
      <c r="L86" s="11"/>
    </row>
    <row r="87" spans="2:12" x14ac:dyDescent="0.35">
      <c r="B87" s="36">
        <v>10.980720999999999</v>
      </c>
      <c r="C87" s="36">
        <v>3.62</v>
      </c>
      <c r="D87" s="11">
        <v>9.957682465632498</v>
      </c>
      <c r="K87" s="11"/>
      <c r="L87" s="36"/>
    </row>
    <row r="88" spans="2:12" x14ac:dyDescent="0.35">
      <c r="B88" s="36">
        <v>11.351406000000001</v>
      </c>
      <c r="C88" s="36">
        <v>3.7453500000000002</v>
      </c>
      <c r="D88" s="11">
        <v>10.3283674656325</v>
      </c>
      <c r="K88" s="11"/>
      <c r="L88" s="36"/>
    </row>
    <row r="89" spans="2:12" x14ac:dyDescent="0.35">
      <c r="B89" s="36">
        <v>11.587123999999999</v>
      </c>
      <c r="C89" s="36">
        <v>3.75</v>
      </c>
      <c r="D89" s="11">
        <v>10.564085465632498</v>
      </c>
      <c r="L89" s="11"/>
    </row>
    <row r="90" spans="2:12" x14ac:dyDescent="0.35">
      <c r="B90" s="36">
        <v>11.835569</v>
      </c>
      <c r="C90" s="36">
        <v>3.7634100000000004</v>
      </c>
      <c r="D90" s="11">
        <v>10.812530465632499</v>
      </c>
      <c r="L90" s="11"/>
    </row>
    <row r="91" spans="2:12" x14ac:dyDescent="0.35">
      <c r="B91" s="36">
        <v>12.005417000000001</v>
      </c>
      <c r="C91" s="36">
        <v>3.7645400000000002</v>
      </c>
      <c r="D91" s="11">
        <v>10.9823784656325</v>
      </c>
      <c r="L91" s="11"/>
    </row>
    <row r="92" spans="2:12" x14ac:dyDescent="0.35">
      <c r="B92" s="36">
        <v>12.262442</v>
      </c>
      <c r="C92" s="36">
        <v>3.7653499999999998</v>
      </c>
      <c r="D92" s="11">
        <v>11.239403465632499</v>
      </c>
      <c r="K92" s="11"/>
      <c r="L92" s="11"/>
    </row>
    <row r="93" spans="2:12" x14ac:dyDescent="0.35">
      <c r="B93" s="36">
        <v>12.722994</v>
      </c>
      <c r="C93" s="36">
        <v>3.7655000000000003</v>
      </c>
      <c r="D93" s="11">
        <v>11.699955465632499</v>
      </c>
      <c r="L93" s="11"/>
    </row>
    <row r="94" spans="2:12" x14ac:dyDescent="0.35">
      <c r="B94" s="36">
        <v>12.921129000000001</v>
      </c>
      <c r="C94" s="36">
        <v>3.9306559999999999</v>
      </c>
      <c r="D94" s="11">
        <v>11.8980904656325</v>
      </c>
      <c r="L94" s="11"/>
    </row>
    <row r="95" spans="2:12" x14ac:dyDescent="0.35">
      <c r="B95" s="36">
        <v>13.067305000000001</v>
      </c>
      <c r="C95" s="36">
        <v>4.0250000000000004</v>
      </c>
      <c r="D95" s="11">
        <v>12.0442664656325</v>
      </c>
      <c r="L95" s="36"/>
    </row>
    <row r="96" spans="2:12" x14ac:dyDescent="0.35">
      <c r="B96" s="36">
        <v>13.229279999999999</v>
      </c>
      <c r="C96" s="36">
        <v>4.0261999999999993</v>
      </c>
      <c r="D96" s="11">
        <v>12.206241465632498</v>
      </c>
      <c r="K96" s="11"/>
      <c r="L96" s="36"/>
    </row>
    <row r="97" spans="2:12" x14ac:dyDescent="0.35">
      <c r="B97" s="36">
        <v>13.356068</v>
      </c>
      <c r="C97" s="36">
        <v>4.0265000000000004</v>
      </c>
      <c r="D97" s="11">
        <v>12.333029465632499</v>
      </c>
      <c r="K97" s="11"/>
      <c r="L97" s="36"/>
    </row>
    <row r="98" spans="2:12" x14ac:dyDescent="0.35">
      <c r="B98" s="36">
        <v>13.634747000000001</v>
      </c>
      <c r="C98" s="36">
        <v>4.2360000000000007</v>
      </c>
      <c r="D98" s="11">
        <v>12.6117084656325</v>
      </c>
      <c r="K98" s="11"/>
      <c r="L98" s="11"/>
    </row>
    <row r="99" spans="2:12" x14ac:dyDescent="0.35">
      <c r="B99" s="36">
        <v>14.149114999999998</v>
      </c>
      <c r="C99" s="36">
        <v>4.2365399999999998</v>
      </c>
      <c r="D99" s="11">
        <v>13.126076465632497</v>
      </c>
      <c r="L99" s="36"/>
    </row>
    <row r="100" spans="2:12" x14ac:dyDescent="0.35">
      <c r="B100" s="36">
        <v>14.239597</v>
      </c>
      <c r="C100" s="36">
        <v>4.2439999999999998</v>
      </c>
      <c r="D100" s="11">
        <v>13.216558465632499</v>
      </c>
      <c r="L100" s="11"/>
    </row>
    <row r="101" spans="2:12" x14ac:dyDescent="0.35">
      <c r="B101" s="36">
        <v>14.383734</v>
      </c>
      <c r="C101" s="36">
        <v>4.3264999999999993</v>
      </c>
      <c r="D101" s="11">
        <v>13.360695465632499</v>
      </c>
      <c r="L101" s="36"/>
    </row>
    <row r="102" spans="2:12" x14ac:dyDescent="0.35">
      <c r="B102" s="36">
        <v>14.608847000000001</v>
      </c>
      <c r="C102" s="36">
        <v>4.3264999999999993</v>
      </c>
      <c r="D102" s="11">
        <v>13.5858084656325</v>
      </c>
      <c r="L102" s="36"/>
    </row>
    <row r="103" spans="2:12" x14ac:dyDescent="0.35">
      <c r="B103" s="36">
        <v>14.929279000000001</v>
      </c>
      <c r="C103" s="36">
        <v>4.3264999999999993</v>
      </c>
      <c r="D103" s="11">
        <v>13.9062404656325</v>
      </c>
      <c r="K103" s="11"/>
      <c r="L103" s="36"/>
    </row>
    <row r="104" spans="2:12" x14ac:dyDescent="0.35">
      <c r="B104" s="36">
        <v>15.284794000000002</v>
      </c>
      <c r="C104" s="36">
        <v>4.3674200000000001</v>
      </c>
      <c r="D104" s="11">
        <v>14.261755465632501</v>
      </c>
      <c r="L104" s="11"/>
    </row>
    <row r="105" spans="2:12" x14ac:dyDescent="0.35">
      <c r="B105" s="36">
        <v>15.481995000000001</v>
      </c>
      <c r="C105" s="36">
        <v>4.4448000000000008</v>
      </c>
      <c r="D105" s="11">
        <v>14.4589564656325</v>
      </c>
      <c r="K105" s="11"/>
      <c r="L105" s="11"/>
    </row>
    <row r="106" spans="2:12" x14ac:dyDescent="0.35">
      <c r="B106" s="36">
        <v>15.742258</v>
      </c>
      <c r="C106" s="36">
        <v>4.5485000000000007</v>
      </c>
      <c r="D106" s="11">
        <v>14.719219465632499</v>
      </c>
      <c r="L106" s="11"/>
    </row>
    <row r="107" spans="2:12" x14ac:dyDescent="0.35">
      <c r="B107" s="36">
        <v>15.783073000000002</v>
      </c>
      <c r="C107" s="36">
        <v>4.5559999999999992</v>
      </c>
      <c r="D107" s="11">
        <v>14.760034465632501</v>
      </c>
      <c r="L107" s="36"/>
    </row>
    <row r="108" spans="2:12" x14ac:dyDescent="0.35">
      <c r="B108" s="36">
        <v>15.809666</v>
      </c>
      <c r="C108" s="36">
        <v>4.6319999999999997</v>
      </c>
      <c r="D108" s="11">
        <v>14.786627465632499</v>
      </c>
      <c r="L108" s="36"/>
    </row>
    <row r="109" spans="2:12" x14ac:dyDescent="0.35">
      <c r="B109" s="36">
        <v>15.898717999999999</v>
      </c>
      <c r="C109" s="36">
        <v>4.6849999999999996</v>
      </c>
      <c r="D109" s="11">
        <v>14.875679465632498</v>
      </c>
      <c r="L109" s="11"/>
    </row>
    <row r="110" spans="2:12" x14ac:dyDescent="0.35">
      <c r="B110" s="36">
        <v>16.193871999999999</v>
      </c>
      <c r="C110" s="36">
        <v>4.7210000000000001</v>
      </c>
      <c r="D110" s="11">
        <v>15.170833465632498</v>
      </c>
      <c r="L110" s="11"/>
    </row>
    <row r="111" spans="2:12" x14ac:dyDescent="0.35">
      <c r="B111" s="36">
        <v>16.206823</v>
      </c>
      <c r="C111" s="36">
        <v>4.7788500000000003</v>
      </c>
      <c r="D111" s="11">
        <v>15.183784465632499</v>
      </c>
      <c r="L111" s="11"/>
    </row>
    <row r="112" spans="2:12" x14ac:dyDescent="0.35">
      <c r="B112" s="36">
        <v>16.3172</v>
      </c>
      <c r="C112" s="36">
        <v>4.7834599999999998</v>
      </c>
      <c r="D112" s="11">
        <v>15.294161465632499</v>
      </c>
      <c r="L112" s="11"/>
    </row>
    <row r="113" spans="2:12" x14ac:dyDescent="0.35">
      <c r="B113" s="36">
        <v>16.476130000000001</v>
      </c>
      <c r="C113" s="36">
        <v>4.7864760000000004</v>
      </c>
      <c r="D113" s="11">
        <v>15.4530914656325</v>
      </c>
      <c r="L113" s="11"/>
    </row>
    <row r="114" spans="2:12" x14ac:dyDescent="0.35">
      <c r="B114" s="36">
        <v>16.622574</v>
      </c>
      <c r="C114" s="36">
        <v>4.8785439999999998</v>
      </c>
      <c r="D114" s="11">
        <v>15.599535465632499</v>
      </c>
      <c r="L114" s="11"/>
    </row>
    <row r="115" spans="2:12" x14ac:dyDescent="0.35">
      <c r="B115" s="36">
        <v>17.419343999999999</v>
      </c>
      <c r="C115" s="36">
        <v>5.2349999999999994</v>
      </c>
      <c r="D115" s="11">
        <v>16.396305465632498</v>
      </c>
      <c r="L115" s="11"/>
    </row>
    <row r="116" spans="2:12" x14ac:dyDescent="0.35">
      <c r="B116" s="36">
        <v>17.580044000000001</v>
      </c>
      <c r="C116" s="36">
        <v>5.3674999999999997</v>
      </c>
      <c r="D116" s="11">
        <v>16.5570054656325</v>
      </c>
      <c r="L116" s="11"/>
    </row>
    <row r="117" spans="2:12" x14ac:dyDescent="0.35">
      <c r="B117" s="36">
        <v>17.628903999999999</v>
      </c>
      <c r="C117" s="36">
        <v>5.44</v>
      </c>
      <c r="D117" s="11">
        <v>16.605865465632498</v>
      </c>
      <c r="L117" s="11"/>
    </row>
    <row r="118" spans="2:12" x14ac:dyDescent="0.35">
      <c r="B118" s="36">
        <v>18.043779000000001</v>
      </c>
      <c r="C118" s="36">
        <v>5.5553999999999988</v>
      </c>
      <c r="D118" s="11">
        <v>17.0207404656325</v>
      </c>
      <c r="K118" s="11"/>
      <c r="L118" s="36"/>
    </row>
    <row r="119" spans="2:12" x14ac:dyDescent="0.35">
      <c r="B119" s="36">
        <v>18.331827000000001</v>
      </c>
      <c r="C119" s="36">
        <v>5.6879999999999997</v>
      </c>
      <c r="D119" s="11">
        <v>17.3087884656325</v>
      </c>
      <c r="L119" s="36"/>
    </row>
    <row r="120" spans="2:12" x14ac:dyDescent="0.35">
      <c r="B120" s="36">
        <v>18.638183999999999</v>
      </c>
      <c r="C120" s="36">
        <v>5.7343999999999999</v>
      </c>
      <c r="D120" s="11">
        <v>17.615145465632498</v>
      </c>
      <c r="K120" s="11"/>
      <c r="L120" s="11"/>
    </row>
    <row r="121" spans="2:12" x14ac:dyDescent="0.35">
      <c r="B121" s="36">
        <v>18.760014999999999</v>
      </c>
      <c r="C121" s="36">
        <v>5.7343999999999999</v>
      </c>
      <c r="D121" s="11">
        <v>17.736976465632498</v>
      </c>
      <c r="K121" s="11"/>
      <c r="L121" s="36"/>
    </row>
    <row r="122" spans="2:12" x14ac:dyDescent="0.35">
      <c r="B122" s="36">
        <v>18.761966999999999</v>
      </c>
      <c r="C122" s="36">
        <v>5.7350000000000003</v>
      </c>
      <c r="D122" s="11">
        <v>17.738928465632497</v>
      </c>
      <c r="L122" s="11"/>
    </row>
    <row r="123" spans="2:12" x14ac:dyDescent="0.35">
      <c r="B123" s="36">
        <v>18.973673000000002</v>
      </c>
      <c r="C123" s="36">
        <v>5.8514999999999997</v>
      </c>
      <c r="D123" s="11">
        <v>17.950634465632501</v>
      </c>
      <c r="L123" s="11"/>
    </row>
    <row r="124" spans="2:12" x14ac:dyDescent="0.35">
      <c r="B124" s="36">
        <v>19.109741</v>
      </c>
      <c r="C124" s="36">
        <v>6.11</v>
      </c>
      <c r="D124" s="11">
        <v>18.086702465632499</v>
      </c>
      <c r="L124" s="11"/>
    </row>
    <row r="125" spans="2:12" x14ac:dyDescent="0.35">
      <c r="B125" s="36">
        <v>19.121662000000001</v>
      </c>
      <c r="C125" s="36">
        <v>6.2364999999999995</v>
      </c>
      <c r="D125" s="11">
        <v>18.0986234656325</v>
      </c>
      <c r="L125" s="11"/>
    </row>
    <row r="126" spans="2:12" x14ac:dyDescent="0.35">
      <c r="B126" s="36">
        <v>19.129984</v>
      </c>
      <c r="C126" s="36">
        <v>6.2540000000000013</v>
      </c>
      <c r="D126" s="11">
        <v>18.106945465632499</v>
      </c>
      <c r="L126" s="11"/>
    </row>
    <row r="127" spans="2:12" x14ac:dyDescent="0.35">
      <c r="B127" s="36">
        <v>19.509976999999999</v>
      </c>
      <c r="C127" s="36">
        <v>6.2750000000000004</v>
      </c>
      <c r="D127" s="11">
        <v>18.486938465632498</v>
      </c>
      <c r="L127" s="11"/>
    </row>
    <row r="128" spans="2:12" x14ac:dyDescent="0.35">
      <c r="B128" s="36">
        <v>19.646667000000001</v>
      </c>
      <c r="C128" s="36">
        <v>6.3324999999999996</v>
      </c>
      <c r="D128" s="11">
        <v>18.6236284656325</v>
      </c>
      <c r="L128" s="11"/>
    </row>
    <row r="129" spans="2:12" x14ac:dyDescent="0.35">
      <c r="B129" s="36">
        <v>19.966415000000001</v>
      </c>
      <c r="C129" s="36">
        <v>6.4344000000000001</v>
      </c>
      <c r="D129" s="11">
        <v>18.9433764656325</v>
      </c>
      <c r="L129" s="11"/>
    </row>
    <row r="130" spans="2:12" x14ac:dyDescent="0.35">
      <c r="B130" s="36">
        <v>20.318041000000001</v>
      </c>
      <c r="C130" s="36">
        <v>6.5595860000000004</v>
      </c>
      <c r="D130" s="11">
        <v>19.2950024656325</v>
      </c>
      <c r="L130" s="36"/>
    </row>
    <row r="131" spans="2:12" x14ac:dyDescent="0.35">
      <c r="B131" s="36">
        <v>20.661149999999999</v>
      </c>
      <c r="C131" s="36">
        <v>6.6329999999999991</v>
      </c>
      <c r="D131" s="11">
        <v>19.638111465632498</v>
      </c>
      <c r="K131" s="11"/>
      <c r="L131" s="11"/>
    </row>
    <row r="132" spans="2:12" x14ac:dyDescent="0.35">
      <c r="B132" s="36">
        <v>20.723061000000001</v>
      </c>
      <c r="C132" s="36">
        <v>6.66744</v>
      </c>
      <c r="D132" s="11">
        <v>19.7000224656325</v>
      </c>
      <c r="L132" s="11"/>
    </row>
    <row r="133" spans="2:12" x14ac:dyDescent="0.35">
      <c r="B133" s="36">
        <v>20.774328000000001</v>
      </c>
      <c r="C133" s="36">
        <v>6.6744000000000003</v>
      </c>
      <c r="D133" s="11">
        <v>19.7512894656325</v>
      </c>
      <c r="L133" s="11"/>
    </row>
    <row r="134" spans="2:12" x14ac:dyDescent="0.35">
      <c r="B134" s="36">
        <v>21.443961999999999</v>
      </c>
      <c r="C134" s="36">
        <v>6.8346</v>
      </c>
      <c r="D134" s="11">
        <v>20.420923465632498</v>
      </c>
      <c r="L134" s="36"/>
    </row>
    <row r="135" spans="2:12" x14ac:dyDescent="0.35">
      <c r="B135" s="36">
        <v>21.588859999999997</v>
      </c>
      <c r="C135" s="36">
        <v>6.8583220000000003</v>
      </c>
      <c r="D135" s="11">
        <v>20.565821465632496</v>
      </c>
      <c r="L135" s="11"/>
    </row>
    <row r="136" spans="2:12" x14ac:dyDescent="0.35">
      <c r="B136" s="36">
        <v>22.047825000000003</v>
      </c>
      <c r="C136" s="36">
        <v>6.9329999999999998</v>
      </c>
      <c r="D136" s="11">
        <v>21.024786465632502</v>
      </c>
      <c r="K136" s="11"/>
      <c r="L136" s="11"/>
    </row>
    <row r="137" spans="2:12" x14ac:dyDescent="0.35">
      <c r="B137" s="36">
        <v>22.699455</v>
      </c>
      <c r="C137" s="36">
        <v>6.9480000000000004</v>
      </c>
      <c r="D137" s="11">
        <v>21.676416465632499</v>
      </c>
      <c r="L137" s="11"/>
    </row>
    <row r="138" spans="2:12" x14ac:dyDescent="0.35">
      <c r="B138" s="36">
        <v>24.233967</v>
      </c>
      <c r="C138" s="36">
        <v>6.9710000000000001</v>
      </c>
      <c r="D138" s="11">
        <v>23.210928465632499</v>
      </c>
      <c r="L138" s="36"/>
    </row>
    <row r="139" spans="2:12" x14ac:dyDescent="0.35">
      <c r="B139" s="36">
        <v>25.029716000000001</v>
      </c>
      <c r="C139" s="36">
        <v>6.9740000000000002</v>
      </c>
      <c r="D139" s="11">
        <v>24.006677465632499</v>
      </c>
      <c r="L139" s="11"/>
    </row>
    <row r="140" spans="2:12" x14ac:dyDescent="0.35">
      <c r="B140" s="36">
        <v>25.341251</v>
      </c>
      <c r="C140" s="36">
        <v>7.09</v>
      </c>
      <c r="D140" s="11">
        <v>24.318212465632499</v>
      </c>
      <c r="L140" s="11"/>
    </row>
    <row r="141" spans="2:12" x14ac:dyDescent="0.35">
      <c r="B141" s="36">
        <v>25.658127</v>
      </c>
      <c r="C141" s="36">
        <v>7.2200000000000006</v>
      </c>
      <c r="D141" s="11">
        <v>24.635088465632499</v>
      </c>
      <c r="L141" s="11"/>
    </row>
    <row r="142" spans="2:12" x14ac:dyDescent="0.35">
      <c r="B142" s="36">
        <v>27.539611999999998</v>
      </c>
      <c r="C142" s="36">
        <v>7.2770000000000001</v>
      </c>
      <c r="D142" s="11">
        <v>26.516573465632497</v>
      </c>
      <c r="L142" s="36"/>
    </row>
    <row r="143" spans="2:12" x14ac:dyDescent="0.35">
      <c r="B143" s="36">
        <v>27.933342000000003</v>
      </c>
      <c r="C143" s="36">
        <v>7.3249999999999993</v>
      </c>
      <c r="D143" s="11">
        <v>26.910303465632502</v>
      </c>
      <c r="K143" s="11"/>
      <c r="L143" s="36"/>
    </row>
    <row r="144" spans="2:12" x14ac:dyDescent="0.35">
      <c r="B144" s="36">
        <v>28.100571000000002</v>
      </c>
      <c r="C144" s="36">
        <v>7.3260000000000005</v>
      </c>
      <c r="D144" s="11">
        <v>27.077532465632501</v>
      </c>
      <c r="L144" s="11"/>
    </row>
    <row r="145" spans="2:12" x14ac:dyDescent="0.35">
      <c r="B145" s="36">
        <v>28.337521000000002</v>
      </c>
      <c r="C145" s="36">
        <v>7.3324999999999996</v>
      </c>
      <c r="D145" s="11">
        <v>27.314482465632501</v>
      </c>
      <c r="L145" s="11"/>
    </row>
    <row r="146" spans="2:12" x14ac:dyDescent="0.35">
      <c r="B146" s="36">
        <v>31.286388000000002</v>
      </c>
      <c r="C146" s="36">
        <v>7.4325999999999999</v>
      </c>
      <c r="D146" s="11">
        <v>30.263349465632501</v>
      </c>
      <c r="K146" s="11"/>
      <c r="L146" s="11"/>
    </row>
    <row r="147" spans="2:12" x14ac:dyDescent="0.35">
      <c r="B147" s="36">
        <v>31.777439000000001</v>
      </c>
      <c r="C147" s="36">
        <v>7.4353499999999997</v>
      </c>
      <c r="D147" s="11">
        <v>30.7544004656325</v>
      </c>
      <c r="K147" s="11"/>
      <c r="L147" s="11"/>
    </row>
    <row r="148" spans="2:12" x14ac:dyDescent="0.35">
      <c r="B148" s="36">
        <v>31.846477999999998</v>
      </c>
      <c r="C148" s="36">
        <v>7.5542000000000016</v>
      </c>
      <c r="D148" s="11">
        <v>30.823439465632497</v>
      </c>
      <c r="L148" s="1"/>
    </row>
    <row r="149" spans="2:12" x14ac:dyDescent="0.35">
      <c r="B149" s="36">
        <v>33.049683000000002</v>
      </c>
      <c r="C149" s="36">
        <v>7.5660999999999987</v>
      </c>
      <c r="D149" s="11">
        <v>32.026644465632501</v>
      </c>
      <c r="L149" s="36"/>
    </row>
    <row r="150" spans="2:12" x14ac:dyDescent="0.35">
      <c r="B150" s="36">
        <v>33.456038999999997</v>
      </c>
      <c r="C150" s="36">
        <v>7.5695000000000014</v>
      </c>
      <c r="D150" s="11">
        <v>32.433000465632496</v>
      </c>
      <c r="L150" s="36"/>
    </row>
    <row r="151" spans="2:12" x14ac:dyDescent="0.35">
      <c r="B151" s="36">
        <v>33.606051999999998</v>
      </c>
      <c r="C151" s="36">
        <v>7.5875000000000004</v>
      </c>
      <c r="D151" s="11">
        <v>32.583013465632497</v>
      </c>
      <c r="K151" s="11"/>
      <c r="L151" s="11"/>
    </row>
    <row r="152" spans="2:12" x14ac:dyDescent="0.35">
      <c r="B152" s="36">
        <v>33.972259999999999</v>
      </c>
      <c r="C152" s="36">
        <v>7.6676479999999998</v>
      </c>
      <c r="D152" s="11">
        <v>32.949221465632498</v>
      </c>
      <c r="L152" s="36"/>
    </row>
    <row r="153" spans="2:12" x14ac:dyDescent="0.35">
      <c r="B153" s="36">
        <v>35.121169999999999</v>
      </c>
      <c r="C153" s="36">
        <v>7.6799499999999998</v>
      </c>
      <c r="D153" s="11">
        <v>34.098131465632498</v>
      </c>
      <c r="L153" s="36"/>
    </row>
    <row r="154" spans="2:12" x14ac:dyDescent="0.35">
      <c r="B154" s="36">
        <v>36.977393999999997</v>
      </c>
      <c r="C154" s="36">
        <v>7.7835000000000001</v>
      </c>
      <c r="D154" s="11">
        <v>35.954355465632496</v>
      </c>
      <c r="L154" s="36"/>
    </row>
    <row r="155" spans="2:12" x14ac:dyDescent="0.35">
      <c r="B155" s="36">
        <v>38.330063000000003</v>
      </c>
      <c r="C155" s="36">
        <v>7.8483999999999998</v>
      </c>
      <c r="D155" s="11">
        <v>37.307024465632502</v>
      </c>
      <c r="L155" s="11"/>
    </row>
    <row r="156" spans="2:12" x14ac:dyDescent="0.35">
      <c r="B156" s="36">
        <v>38.885905999999999</v>
      </c>
      <c r="C156" s="36">
        <v>8.3256000000000014</v>
      </c>
      <c r="D156" s="11">
        <v>37.862867465632497</v>
      </c>
      <c r="K156" s="11"/>
      <c r="L156" s="11"/>
    </row>
    <row r="157" spans="2:12" x14ac:dyDescent="0.35">
      <c r="B157" s="36">
        <v>39.391314999999999</v>
      </c>
      <c r="C157" s="36">
        <v>8.3260000000000005</v>
      </c>
      <c r="D157" s="11">
        <v>38.368276465632498</v>
      </c>
      <c r="K157" s="11"/>
      <c r="L157" s="1"/>
    </row>
    <row r="158" spans="2:12" x14ac:dyDescent="0.35">
      <c r="B158" s="36">
        <v>42.273552000000002</v>
      </c>
      <c r="C158" s="36">
        <v>8.4350000000000005</v>
      </c>
      <c r="D158" s="11">
        <v>41.250513465632501</v>
      </c>
      <c r="K158" s="11"/>
      <c r="L158" s="36"/>
    </row>
    <row r="159" spans="2:12" x14ac:dyDescent="0.35">
      <c r="B159" s="36">
        <v>44.095314000000002</v>
      </c>
      <c r="C159" s="36">
        <v>8.5673999999999992</v>
      </c>
      <c r="D159" s="11">
        <v>43.072275465632501</v>
      </c>
      <c r="L159" s="36"/>
    </row>
    <row r="160" spans="2:12" x14ac:dyDescent="0.35">
      <c r="B160" s="36">
        <v>44.471347999999999</v>
      </c>
      <c r="C160" s="36">
        <v>8.6559999999999988</v>
      </c>
      <c r="D160" s="11">
        <v>43.448309465632498</v>
      </c>
      <c r="L160" s="36"/>
    </row>
    <row r="161" spans="2:12" x14ac:dyDescent="0.35">
      <c r="B161" s="36">
        <v>44.629371999999996</v>
      </c>
      <c r="C161" s="36">
        <v>8.6634479999999989</v>
      </c>
      <c r="D161" s="11">
        <v>43.606333465632495</v>
      </c>
      <c r="L161" s="11"/>
    </row>
    <row r="162" spans="2:12" x14ac:dyDescent="0.35">
      <c r="B162" s="36">
        <v>44.665996999999997</v>
      </c>
      <c r="C162" s="36">
        <v>8.6675000000000004</v>
      </c>
      <c r="D162" s="11">
        <v>43.642958465632496</v>
      </c>
      <c r="K162" s="11"/>
      <c r="L162" s="36"/>
    </row>
    <row r="163" spans="2:12" x14ac:dyDescent="0.35">
      <c r="B163" s="36">
        <v>45.492736999999998</v>
      </c>
      <c r="C163" s="36">
        <v>8.6734460000000002</v>
      </c>
      <c r="D163" s="11">
        <v>44.469698465632497</v>
      </c>
      <c r="L163" s="11"/>
    </row>
    <row r="164" spans="2:12" x14ac:dyDescent="0.35">
      <c r="B164" s="36">
        <v>45.557034000000002</v>
      </c>
      <c r="C164" s="36">
        <v>8.6735000000000007</v>
      </c>
      <c r="D164" s="11">
        <v>44.533995465632501</v>
      </c>
      <c r="K164" s="11"/>
      <c r="L164" s="11"/>
    </row>
    <row r="165" spans="2:12" x14ac:dyDescent="0.35">
      <c r="B165" s="36">
        <v>46.226748999999998</v>
      </c>
      <c r="C165" s="36">
        <v>8.6754999999999995</v>
      </c>
      <c r="D165" s="11">
        <v>45.203710465632497</v>
      </c>
      <c r="L165" s="1"/>
    </row>
    <row r="166" spans="2:12" x14ac:dyDescent="0.35">
      <c r="B166" s="36">
        <v>46.237988000000001</v>
      </c>
      <c r="C166" s="36">
        <v>8.7344000000000008</v>
      </c>
      <c r="D166" s="11">
        <v>45.2149494656325</v>
      </c>
      <c r="L166" s="36"/>
    </row>
    <row r="167" spans="2:12" x14ac:dyDescent="0.35">
      <c r="B167" s="36">
        <v>47.069240999999998</v>
      </c>
      <c r="C167" s="36">
        <v>8.7349999999999994</v>
      </c>
      <c r="D167" s="11">
        <v>46.046202465632497</v>
      </c>
      <c r="L167" s="11"/>
    </row>
    <row r="168" spans="2:12" x14ac:dyDescent="0.35">
      <c r="B168" s="36">
        <v>47.418827</v>
      </c>
      <c r="C168" s="36">
        <v>8.7458999999999989</v>
      </c>
      <c r="D168" s="11">
        <v>46.395788465632499</v>
      </c>
      <c r="K168" s="11"/>
      <c r="L168" s="11"/>
    </row>
    <row r="169" spans="2:12" x14ac:dyDescent="0.35">
      <c r="B169" s="36">
        <v>49.063144999999999</v>
      </c>
      <c r="C169" s="36">
        <v>8.8844799999999999</v>
      </c>
      <c r="D169" s="11">
        <v>48.040106465632498</v>
      </c>
      <c r="L169" s="36"/>
    </row>
    <row r="170" spans="2:12" x14ac:dyDescent="0.35">
      <c r="B170" s="36">
        <v>50.087769000000002</v>
      </c>
      <c r="C170" s="36">
        <v>9.2259999999999991</v>
      </c>
      <c r="D170" s="11">
        <v>49.064730465632501</v>
      </c>
      <c r="L170" s="11"/>
    </row>
    <row r="171" spans="2:12" x14ac:dyDescent="0.35">
      <c r="B171" s="36">
        <v>50.477511999999997</v>
      </c>
      <c r="C171" s="36">
        <v>9.6392570000000006</v>
      </c>
      <c r="D171" s="11">
        <v>49.454473465632496</v>
      </c>
      <c r="L171" s="36"/>
    </row>
    <row r="172" spans="2:12" x14ac:dyDescent="0.35">
      <c r="B172" s="36">
        <v>50.720066000000003</v>
      </c>
      <c r="C172" s="36">
        <v>9.6745999999999999</v>
      </c>
      <c r="D172" s="11">
        <v>49.697027465632502</v>
      </c>
      <c r="L172" s="36"/>
    </row>
    <row r="173" spans="2:12" x14ac:dyDescent="0.35">
      <c r="B173" s="36">
        <v>51.188502999999997</v>
      </c>
      <c r="C173" s="36">
        <v>9.7734000000000005</v>
      </c>
      <c r="D173" s="11">
        <v>50.165464465632496</v>
      </c>
      <c r="L173" s="1"/>
    </row>
    <row r="174" spans="2:12" x14ac:dyDescent="0.35">
      <c r="B174" s="36">
        <v>51.585258000000003</v>
      </c>
      <c r="C174" s="36">
        <v>9.7835000000000001</v>
      </c>
      <c r="D174" s="11">
        <v>50.562219465632502</v>
      </c>
      <c r="K174" s="11"/>
      <c r="L174" s="11"/>
    </row>
    <row r="175" spans="2:12" x14ac:dyDescent="0.35">
      <c r="B175" s="36">
        <v>52.036797</v>
      </c>
      <c r="C175" s="36">
        <v>10.325399999999998</v>
      </c>
      <c r="D175" s="11">
        <v>51.013758465632499</v>
      </c>
      <c r="L175" s="11"/>
    </row>
    <row r="176" spans="2:12" x14ac:dyDescent="0.35">
      <c r="B176" s="36">
        <v>52.560927999999997</v>
      </c>
      <c r="C176" s="36">
        <v>10.326000000000001</v>
      </c>
      <c r="D176" s="11">
        <v>51.537889465632496</v>
      </c>
      <c r="L176" s="1"/>
    </row>
    <row r="177" spans="2:12" x14ac:dyDescent="0.35">
      <c r="B177" s="36">
        <v>54.471442999999994</v>
      </c>
      <c r="C177" s="36">
        <v>10.826499999999999</v>
      </c>
      <c r="D177" s="11">
        <v>53.448404465632493</v>
      </c>
      <c r="L177" s="1"/>
    </row>
    <row r="178" spans="2:12" x14ac:dyDescent="0.35">
      <c r="B178" s="36">
        <v>55.205466999999999</v>
      </c>
      <c r="C178" s="36">
        <v>11.326000000000001</v>
      </c>
      <c r="D178" s="11">
        <v>54.182428465632498</v>
      </c>
      <c r="L178" s="11"/>
    </row>
    <row r="179" spans="2:12" x14ac:dyDescent="0.35">
      <c r="B179" s="36">
        <v>63.558868000000004</v>
      </c>
      <c r="C179" s="36">
        <v>13.197773000000002</v>
      </c>
      <c r="D179" s="11">
        <v>62.535829465632503</v>
      </c>
      <c r="L179" s="11"/>
    </row>
    <row r="180" spans="2:12" x14ac:dyDescent="0.35">
      <c r="B180" s="36">
        <v>64.130379000000005</v>
      </c>
      <c r="C180" s="36">
        <v>14.323329999999999</v>
      </c>
      <c r="D180" s="11">
        <v>63.107340465632504</v>
      </c>
      <c r="L180" s="11"/>
    </row>
    <row r="181" spans="2:12" x14ac:dyDescent="0.35">
      <c r="B181" s="36">
        <v>64.142105000000001</v>
      </c>
      <c r="C181" s="36">
        <v>14.558399999999999</v>
      </c>
      <c r="D181" s="11">
        <v>63.1190664656325</v>
      </c>
      <c r="L181" s="11"/>
    </row>
    <row r="182" spans="2:12" x14ac:dyDescent="0.35">
      <c r="B182" s="36">
        <v>64.402702000000005</v>
      </c>
      <c r="C182" s="36">
        <v>15.086815000000001</v>
      </c>
      <c r="D182" s="11">
        <v>63.379663465632504</v>
      </c>
      <c r="K182" s="11"/>
      <c r="L182" s="1"/>
    </row>
    <row r="183" spans="2:12" x14ac:dyDescent="0.35">
      <c r="B183" s="36">
        <v>66.681449999999998</v>
      </c>
      <c r="C183" s="36">
        <v>15.3325</v>
      </c>
      <c r="D183" s="11">
        <v>65.658411465632497</v>
      </c>
      <c r="K183" s="11"/>
      <c r="L183" s="36"/>
    </row>
    <row r="184" spans="2:12" x14ac:dyDescent="0.35">
      <c r="B184" s="36">
        <v>67.174126000000001</v>
      </c>
      <c r="C184" s="36">
        <v>15.913029000000002</v>
      </c>
      <c r="D184" s="11">
        <v>66.1510874656325</v>
      </c>
      <c r="K184" s="11"/>
      <c r="L184" s="1"/>
    </row>
    <row r="185" spans="2:12" x14ac:dyDescent="0.35">
      <c r="B185" s="36">
        <v>69.363158999999996</v>
      </c>
      <c r="C185" s="36">
        <v>16.486113</v>
      </c>
      <c r="D185" s="11">
        <v>68.340120465632495</v>
      </c>
      <c r="L185" s="1"/>
    </row>
    <row r="186" spans="2:12" x14ac:dyDescent="0.35">
      <c r="B186" s="36">
        <v>71.550278000000006</v>
      </c>
      <c r="C186" s="36">
        <v>17.36</v>
      </c>
      <c r="D186" s="11">
        <v>70.527239465632505</v>
      </c>
      <c r="L186" s="1"/>
    </row>
    <row r="187" spans="2:12" x14ac:dyDescent="0.35">
      <c r="B187" s="36">
        <v>72.305992000000003</v>
      </c>
      <c r="C187" s="36">
        <v>19.174644000000001</v>
      </c>
      <c r="D187" s="11">
        <v>71.282953465632502</v>
      </c>
      <c r="L187" s="11"/>
    </row>
    <row r="188" spans="2:12" x14ac:dyDescent="0.35">
      <c r="B188" s="36">
        <v>72.646347000000006</v>
      </c>
      <c r="C188" s="36">
        <v>20.984451</v>
      </c>
      <c r="D188" s="11">
        <v>71.623308465632505</v>
      </c>
      <c r="L188" s="36"/>
    </row>
    <row r="189" spans="2:12" x14ac:dyDescent="0.35">
      <c r="B189" s="36">
        <v>74.005752999999999</v>
      </c>
      <c r="C189" s="36">
        <v>23.230311999999998</v>
      </c>
      <c r="D189" s="11">
        <v>72.982714465632498</v>
      </c>
      <c r="L189" s="11"/>
    </row>
    <row r="190" spans="2:12" x14ac:dyDescent="0.35">
      <c r="B190" s="36">
        <v>75.775649999999999</v>
      </c>
      <c r="C190" s="36">
        <v>23.306969000000002</v>
      </c>
      <c r="D190" s="11">
        <v>74.752611465632498</v>
      </c>
      <c r="L190" s="1"/>
    </row>
    <row r="191" spans="2:12" x14ac:dyDescent="0.35">
      <c r="B191" s="36">
        <v>77.796143000000001</v>
      </c>
      <c r="C191" s="36">
        <v>25.046267999999998</v>
      </c>
      <c r="D191" s="11">
        <v>76.7731044656325</v>
      </c>
      <c r="L191" s="11"/>
    </row>
    <row r="192" spans="2:12" x14ac:dyDescent="0.35">
      <c r="B192" s="36">
        <v>80.894424000000001</v>
      </c>
      <c r="C192" s="36">
        <v>25.554264000000003</v>
      </c>
      <c r="D192" s="11">
        <v>79.8713854656325</v>
      </c>
      <c r="L192" s="1"/>
    </row>
    <row r="193" spans="1:12" x14ac:dyDescent="0.35">
      <c r="B193" s="36">
        <v>83.689430000000002</v>
      </c>
      <c r="C193" s="36">
        <v>26.082675999999999</v>
      </c>
      <c r="D193" s="11">
        <v>82.666391465632501</v>
      </c>
      <c r="L193" s="11"/>
    </row>
    <row r="194" spans="1:12" x14ac:dyDescent="0.35">
      <c r="B194" s="36">
        <v>84.727058</v>
      </c>
      <c r="C194" s="36">
        <v>26.610439</v>
      </c>
      <c r="D194" s="11">
        <v>83.704019465632499</v>
      </c>
      <c r="L194" s="11"/>
    </row>
    <row r="195" spans="1:12" x14ac:dyDescent="0.35">
      <c r="B195" s="36">
        <v>87.602599999999995</v>
      </c>
      <c r="C195" s="36">
        <v>27.271576000000003</v>
      </c>
      <c r="D195" s="11">
        <v>86.579561465632494</v>
      </c>
      <c r="L195" s="36"/>
    </row>
    <row r="196" spans="1:12" x14ac:dyDescent="0.35">
      <c r="B196" s="36">
        <v>91.866264000000001</v>
      </c>
      <c r="C196" s="36">
        <v>27.75</v>
      </c>
      <c r="D196" s="11">
        <v>90.8432254656325</v>
      </c>
      <c r="L196" s="1"/>
    </row>
    <row r="197" spans="1:12" x14ac:dyDescent="0.35">
      <c r="B197" s="36">
        <v>92.690162999999998</v>
      </c>
      <c r="C197" s="36">
        <v>28.222244000000003</v>
      </c>
      <c r="D197" s="11">
        <v>91.667124465632497</v>
      </c>
      <c r="L197" s="36"/>
    </row>
    <row r="198" spans="1:12" x14ac:dyDescent="0.35">
      <c r="B198" s="36">
        <v>97.039375000000007</v>
      </c>
      <c r="C198" s="36">
        <v>29.547817000000002</v>
      </c>
      <c r="D198" s="11">
        <v>96.016336465632506</v>
      </c>
      <c r="K198" s="11"/>
      <c r="L198" s="11"/>
    </row>
    <row r="199" spans="1:12" x14ac:dyDescent="0.35">
      <c r="B199" s="36">
        <v>102.993134</v>
      </c>
      <c r="C199" s="36">
        <v>29.754860000000001</v>
      </c>
      <c r="D199" s="11">
        <v>101.9700954656325</v>
      </c>
      <c r="L199" s="11"/>
    </row>
    <row r="200" spans="1:12" x14ac:dyDescent="0.35">
      <c r="B200" s="36">
        <v>106.805824</v>
      </c>
      <c r="C200" s="36">
        <v>29.767493999999999</v>
      </c>
      <c r="D200" s="11">
        <v>105.7827854656325</v>
      </c>
      <c r="L200" s="11"/>
    </row>
    <row r="201" spans="1:12" x14ac:dyDescent="0.35">
      <c r="B201" s="36">
        <v>107.910721</v>
      </c>
      <c r="C201" s="36">
        <v>31.198417999999997</v>
      </c>
      <c r="D201" s="11">
        <v>106.88768246563249</v>
      </c>
      <c r="K201" s="11"/>
      <c r="L201" s="1"/>
    </row>
    <row r="202" spans="1:12" x14ac:dyDescent="0.35">
      <c r="B202" s="36">
        <v>114.489</v>
      </c>
      <c r="C202" s="36">
        <v>34.073813999999999</v>
      </c>
      <c r="D202" s="11">
        <v>113.46574621546601</v>
      </c>
      <c r="L202" s="11"/>
    </row>
    <row r="203" spans="1:12" x14ac:dyDescent="0.35">
      <c r="B203" s="36">
        <v>114.65</v>
      </c>
      <c r="C203" s="36">
        <v>35.232520999999998</v>
      </c>
      <c r="D203" s="11">
        <v>113.626748154656</v>
      </c>
      <c r="L203" s="36"/>
    </row>
    <row r="204" spans="1:12" x14ac:dyDescent="0.35">
      <c r="A204" s="4" t="s">
        <v>4</v>
      </c>
      <c r="B204" s="36">
        <v>8.6052199999999246E-2</v>
      </c>
      <c r="C204" s="11">
        <v>7.0584470000003598E-3</v>
      </c>
      <c r="D204" s="11">
        <v>0.27839746563250145</v>
      </c>
      <c r="F204" s="36"/>
      <c r="H204" s="11"/>
      <c r="L204" s="11"/>
    </row>
    <row r="205" spans="1:12" x14ac:dyDescent="0.35">
      <c r="B205" s="36">
        <v>8.8852199999999826E-2</v>
      </c>
      <c r="C205" s="11">
        <v>4.134155300000053E-2</v>
      </c>
      <c r="D205" s="11">
        <v>0.27969746563250197</v>
      </c>
      <c r="F205" s="36"/>
      <c r="H205" s="11"/>
      <c r="L205" s="11"/>
    </row>
    <row r="206" spans="1:12" x14ac:dyDescent="0.35">
      <c r="B206" s="36">
        <v>8.9452200000000204E-2</v>
      </c>
      <c r="C206" s="11">
        <v>7.8441552999999331E-2</v>
      </c>
      <c r="D206" s="11">
        <v>0.29439746563250146</v>
      </c>
      <c r="F206" s="36"/>
      <c r="H206" s="11"/>
      <c r="L206" s="11"/>
    </row>
    <row r="207" spans="1:12" x14ac:dyDescent="0.35">
      <c r="B207" s="36">
        <v>0.31885220000000025</v>
      </c>
      <c r="C207" s="11">
        <v>0.10194155299999963</v>
      </c>
      <c r="D207" s="11">
        <v>0.30139746563250114</v>
      </c>
      <c r="F207" s="36"/>
      <c r="H207" s="11"/>
      <c r="L207" s="1"/>
    </row>
    <row r="208" spans="1:12" x14ac:dyDescent="0.35">
      <c r="B208" s="36">
        <v>0.71254779999999995</v>
      </c>
      <c r="C208" s="11">
        <v>0.58845844700000005</v>
      </c>
      <c r="D208" s="11">
        <v>0.69120253436749801</v>
      </c>
      <c r="F208" s="36"/>
      <c r="H208" s="11"/>
      <c r="L208" s="1"/>
    </row>
    <row r="209" spans="2:12" x14ac:dyDescent="0.35">
      <c r="B209" s="36">
        <v>0.71254779999999995</v>
      </c>
      <c r="C209" s="11">
        <v>0.58882444700000003</v>
      </c>
      <c r="D209" s="11">
        <v>0.92060253436749839</v>
      </c>
      <c r="F209" s="36"/>
      <c r="H209" s="11"/>
      <c r="K209" s="11"/>
      <c r="L209" s="11"/>
    </row>
    <row r="210" spans="2:12" x14ac:dyDescent="0.35">
      <c r="B210" s="36">
        <v>0.98054780000000008</v>
      </c>
      <c r="C210" s="11">
        <v>0.75765844699999996</v>
      </c>
      <c r="D210" s="11">
        <v>0.92120253436749877</v>
      </c>
      <c r="F210" s="36"/>
      <c r="H210" s="11"/>
      <c r="L210" s="36"/>
    </row>
    <row r="211" spans="2:12" x14ac:dyDescent="0.35">
      <c r="B211" s="36">
        <v>1.2884522</v>
      </c>
      <c r="C211" s="11">
        <v>0.10234155300000047</v>
      </c>
      <c r="D211" s="11">
        <v>0.92400253436749935</v>
      </c>
      <c r="L211" s="1"/>
    </row>
    <row r="212" spans="2:12" x14ac:dyDescent="0.35">
      <c r="B212" s="36">
        <v>1.2897522000000006</v>
      </c>
      <c r="C212" s="11">
        <v>0.10624155300000027</v>
      </c>
      <c r="D212" s="11">
        <v>0.98939746563250175</v>
      </c>
      <c r="L212" s="11"/>
    </row>
    <row r="213" spans="2:12" x14ac:dyDescent="0.35">
      <c r="B213" s="36">
        <v>1.3044522000000001</v>
      </c>
      <c r="C213" s="11">
        <v>0.14134155300000018</v>
      </c>
      <c r="D213" s="11">
        <v>0.98989746563250058</v>
      </c>
      <c r="L213" s="11"/>
    </row>
    <row r="214" spans="2:12" x14ac:dyDescent="0.35">
      <c r="B214" s="36">
        <v>1.3114521999999997</v>
      </c>
      <c r="C214" s="11">
        <v>0.33894155299999973</v>
      </c>
      <c r="D214" s="11">
        <v>1.0033974656325011</v>
      </c>
      <c r="L214" s="11"/>
    </row>
    <row r="215" spans="2:12" x14ac:dyDescent="0.35">
      <c r="B215" s="36">
        <v>1.6825478</v>
      </c>
      <c r="C215" s="11">
        <v>0.34180155299999981</v>
      </c>
      <c r="D215" s="11">
        <v>1.0073974656325007</v>
      </c>
      <c r="L215" s="36"/>
    </row>
    <row r="216" spans="2:12" x14ac:dyDescent="0.35">
      <c r="B216" s="36">
        <v>1.9994522000000003</v>
      </c>
      <c r="C216" s="11">
        <v>0.34194155299999984</v>
      </c>
      <c r="D216" s="11">
        <v>1.0073974656325007</v>
      </c>
      <c r="L216" s="36"/>
    </row>
    <row r="217" spans="2:12" x14ac:dyDescent="0.35">
      <c r="B217" s="36">
        <v>1.9999521999999992</v>
      </c>
      <c r="C217" s="11">
        <v>0.34194155299999984</v>
      </c>
      <c r="D217" s="11">
        <v>1.0833974656325012</v>
      </c>
      <c r="K217" s="11"/>
      <c r="L217" s="11"/>
    </row>
    <row r="218" spans="2:12" x14ac:dyDescent="0.35">
      <c r="B218" s="36">
        <v>2.0134521999999997</v>
      </c>
      <c r="C218" s="11">
        <v>0.40892155300000077</v>
      </c>
      <c r="D218" s="11">
        <v>1.3513974656325018</v>
      </c>
      <c r="L218" s="36"/>
    </row>
    <row r="219" spans="2:12" x14ac:dyDescent="0.35">
      <c r="B219" s="36">
        <v>2.0174521999999993</v>
      </c>
      <c r="C219" s="11">
        <v>0.43094155300000025</v>
      </c>
      <c r="D219" s="11">
        <v>1.7226025343674998</v>
      </c>
      <c r="L219" s="11"/>
    </row>
    <row r="220" spans="2:12" x14ac:dyDescent="0.35">
      <c r="B220" s="36">
        <v>2.0174521999999993</v>
      </c>
      <c r="C220" s="11">
        <v>0.80725844699999971</v>
      </c>
      <c r="D220" s="11">
        <v>1.7226025343674998</v>
      </c>
      <c r="L220" s="36"/>
    </row>
    <row r="221" spans="2:12" x14ac:dyDescent="0.35">
      <c r="B221" s="36">
        <v>2.0934521999999998</v>
      </c>
      <c r="C221" s="11">
        <v>0.82034155300000045</v>
      </c>
      <c r="D221" s="11">
        <v>1.9687974656325018</v>
      </c>
      <c r="L221" s="36"/>
    </row>
    <row r="222" spans="2:12" x14ac:dyDescent="0.35">
      <c r="B222" s="36">
        <v>2.3614522000000004</v>
      </c>
      <c r="C222" s="11">
        <v>0.84365844700000014</v>
      </c>
      <c r="D222" s="11">
        <v>1.9893974656325017</v>
      </c>
      <c r="L222" s="11"/>
    </row>
    <row r="223" spans="2:12" x14ac:dyDescent="0.35">
      <c r="B223" s="36">
        <v>2.9100478000000001</v>
      </c>
      <c r="C223" s="11">
        <v>0.90981755299999989</v>
      </c>
      <c r="D223" s="11">
        <v>1.9893974656325017</v>
      </c>
      <c r="L223" s="11"/>
    </row>
    <row r="224" spans="2:12" x14ac:dyDescent="0.35">
      <c r="B224" s="36">
        <v>2.9788522000000004</v>
      </c>
      <c r="C224" s="11">
        <v>0.92799155300000002</v>
      </c>
      <c r="D224" s="11">
        <v>1.9906025343674987</v>
      </c>
      <c r="L224" s="1"/>
    </row>
    <row r="225" spans="2:12" x14ac:dyDescent="0.35">
      <c r="B225" s="36">
        <v>2.9994522000000003</v>
      </c>
      <c r="C225" s="11">
        <v>0.94088155300000054</v>
      </c>
      <c r="D225" s="11">
        <v>2.0043974656325005</v>
      </c>
      <c r="L225" s="36"/>
    </row>
    <row r="226" spans="2:12" x14ac:dyDescent="0.35">
      <c r="B226" s="36">
        <v>2.9994522000000003</v>
      </c>
      <c r="C226" s="11">
        <v>0.94174155299999995</v>
      </c>
      <c r="D226" s="11">
        <v>2.0073974656325007</v>
      </c>
      <c r="L226" s="11"/>
    </row>
    <row r="227" spans="2:12" x14ac:dyDescent="0.35">
      <c r="B227" s="36">
        <v>3.0000477999999999</v>
      </c>
      <c r="C227" s="11">
        <v>0.96900844700000022</v>
      </c>
      <c r="D227" s="11">
        <v>2.0783974656325004</v>
      </c>
      <c r="L227" s="11"/>
    </row>
    <row r="228" spans="2:12" x14ac:dyDescent="0.35">
      <c r="B228" s="36">
        <v>3.0144521999999991</v>
      </c>
      <c r="C228" s="11">
        <v>0.97365844700000004</v>
      </c>
      <c r="D228" s="11">
        <v>2.0793974656325016</v>
      </c>
      <c r="L228" s="1"/>
    </row>
    <row r="229" spans="2:12" x14ac:dyDescent="0.35">
      <c r="B229" s="36">
        <v>3.0174521999999993</v>
      </c>
      <c r="C229" s="11">
        <v>0.9870684470000004</v>
      </c>
      <c r="D229" s="11">
        <v>2.0866474656325007</v>
      </c>
      <c r="L229" s="11"/>
    </row>
    <row r="230" spans="2:12" x14ac:dyDescent="0.35">
      <c r="B230" s="36">
        <v>3.088452199999999</v>
      </c>
      <c r="C230" s="11">
        <v>0.98819844700000026</v>
      </c>
      <c r="D230" s="11">
        <v>2.4196974656325008</v>
      </c>
      <c r="L230" s="11"/>
    </row>
    <row r="231" spans="2:12" x14ac:dyDescent="0.35">
      <c r="B231" s="36">
        <v>3.0894522000000002</v>
      </c>
      <c r="C231" s="11">
        <v>0.98900844699999979</v>
      </c>
      <c r="D231" s="11">
        <v>2.6926025343674986</v>
      </c>
      <c r="L231" s="36"/>
    </row>
    <row r="232" spans="2:12" x14ac:dyDescent="0.35">
      <c r="B232" s="36">
        <v>3.0967021999999993</v>
      </c>
      <c r="C232" s="11">
        <v>0.98915844700000033</v>
      </c>
      <c r="D232" s="11">
        <v>2.9789374656325016</v>
      </c>
      <c r="L232" s="11"/>
    </row>
    <row r="233" spans="2:12" x14ac:dyDescent="0.35">
      <c r="B233" s="36">
        <v>3.4297521999999994</v>
      </c>
      <c r="C233" s="11">
        <v>0.99284155299999988</v>
      </c>
      <c r="D233" s="11">
        <v>3.0073974656325007</v>
      </c>
      <c r="K233" s="11"/>
      <c r="L233" s="1"/>
    </row>
    <row r="234" spans="2:12" x14ac:dyDescent="0.35">
      <c r="B234" s="36">
        <v>3.9889922000000002</v>
      </c>
      <c r="C234" s="11">
        <v>1.1089015530000008</v>
      </c>
      <c r="D234" s="11">
        <v>3.0783974656325004</v>
      </c>
      <c r="L234" s="11"/>
    </row>
    <row r="235" spans="2:12" x14ac:dyDescent="0.35">
      <c r="B235" s="36">
        <v>4.0140478000000002</v>
      </c>
      <c r="C235" s="11">
        <v>1.154314447</v>
      </c>
      <c r="D235" s="11">
        <v>3.0793974656325016</v>
      </c>
      <c r="L235" s="11"/>
    </row>
    <row r="236" spans="2:12" x14ac:dyDescent="0.35">
      <c r="B236" s="36">
        <v>4.0174521999999993</v>
      </c>
      <c r="C236" s="11">
        <v>1.2486584470000004</v>
      </c>
      <c r="D236" s="11">
        <v>3.0793974656325016</v>
      </c>
      <c r="L236" s="11"/>
    </row>
    <row r="237" spans="2:12" x14ac:dyDescent="0.35">
      <c r="B237" s="36">
        <v>4.088452199999999</v>
      </c>
      <c r="C237" s="11">
        <v>1.3418015529999998</v>
      </c>
      <c r="D237" s="11">
        <v>3.3003974656325017</v>
      </c>
      <c r="L237" s="36"/>
    </row>
    <row r="238" spans="2:12" x14ac:dyDescent="0.35">
      <c r="B238" s="36">
        <v>4.0894522000000002</v>
      </c>
      <c r="C238" s="11">
        <v>1.3419415529999998</v>
      </c>
      <c r="D238" s="11">
        <v>3.9201025343675</v>
      </c>
      <c r="K238" s="11"/>
      <c r="L238" s="11"/>
    </row>
    <row r="239" spans="2:12" x14ac:dyDescent="0.35">
      <c r="B239" s="36">
        <v>4.0894522000000002</v>
      </c>
      <c r="C239" s="11">
        <v>1.4286415530000003</v>
      </c>
      <c r="D239" s="11">
        <v>4.0093974656325013</v>
      </c>
      <c r="K239" s="11"/>
      <c r="L239" s="1"/>
    </row>
    <row r="240" spans="2:12" x14ac:dyDescent="0.35">
      <c r="B240" s="36">
        <v>4.1107478000000004</v>
      </c>
      <c r="C240" s="11">
        <v>1.4303415529999999</v>
      </c>
      <c r="D240" s="11">
        <v>4.0101025343674994</v>
      </c>
      <c r="L240" s="36"/>
    </row>
    <row r="241" spans="2:12" x14ac:dyDescent="0.35">
      <c r="B241" s="36">
        <v>4.3104522000000003</v>
      </c>
      <c r="C241" s="11">
        <v>1.4676584469999998</v>
      </c>
      <c r="D241" s="11">
        <v>4.0183974656325017</v>
      </c>
      <c r="K241" s="11"/>
      <c r="L241" s="36"/>
    </row>
    <row r="242" spans="2:12" x14ac:dyDescent="0.35">
      <c r="B242" s="36">
        <v>4.9711477999999998</v>
      </c>
      <c r="C242" s="11">
        <v>1.5190015530000007</v>
      </c>
      <c r="D242" s="11">
        <v>4.0783974656325004</v>
      </c>
      <c r="L242" s="11"/>
    </row>
    <row r="243" spans="2:12" x14ac:dyDescent="0.35">
      <c r="B243" s="36">
        <v>5.0194521999999999</v>
      </c>
      <c r="C243" s="11">
        <v>1.5910784470000001</v>
      </c>
      <c r="D243" s="11">
        <v>4.9935324656325015</v>
      </c>
      <c r="L243" s="11"/>
    </row>
    <row r="244" spans="2:12" x14ac:dyDescent="0.35">
      <c r="B244" s="36">
        <v>5.0284522000000003</v>
      </c>
      <c r="C244" s="11">
        <v>1.7628415529999995</v>
      </c>
      <c r="D244" s="11">
        <v>5.0241025343674997</v>
      </c>
      <c r="L244" s="11"/>
    </row>
    <row r="245" spans="2:12" x14ac:dyDescent="0.35">
      <c r="B245" s="36">
        <v>5.088452199999999</v>
      </c>
      <c r="C245" s="11">
        <v>1.7978415529999996</v>
      </c>
      <c r="D245" s="11">
        <v>5.0800474656325019</v>
      </c>
      <c r="L245" s="11"/>
    </row>
    <row r="246" spans="2:12" x14ac:dyDescent="0.35">
      <c r="B246" s="36">
        <v>5.9825477999999999</v>
      </c>
      <c r="C246" s="11">
        <v>1.8318415530000003</v>
      </c>
      <c r="D246" s="11">
        <v>5.1208025343674999</v>
      </c>
      <c r="L246" s="11"/>
    </row>
    <row r="247" spans="2:12" x14ac:dyDescent="0.35">
      <c r="B247" s="36">
        <v>6.0015478</v>
      </c>
      <c r="C247" s="11">
        <v>1.9086584469999996</v>
      </c>
      <c r="D247" s="11">
        <v>5.1232784656325006</v>
      </c>
      <c r="L247" s="11"/>
    </row>
    <row r="248" spans="2:12" x14ac:dyDescent="0.35">
      <c r="B248" s="36">
        <v>6.0035872000000001</v>
      </c>
      <c r="C248" s="11">
        <v>1.9446584470000001</v>
      </c>
      <c r="D248" s="11">
        <v>5.1917234656325011</v>
      </c>
      <c r="L248" s="11"/>
    </row>
    <row r="249" spans="2:12" x14ac:dyDescent="0.35">
      <c r="B249" s="36">
        <v>6.0901022000000005</v>
      </c>
      <c r="C249" s="11">
        <v>1.9913415529999998</v>
      </c>
      <c r="D249" s="11">
        <v>5.2763974656325008</v>
      </c>
      <c r="K249" s="11"/>
      <c r="L249" s="11"/>
    </row>
    <row r="250" spans="2:12" x14ac:dyDescent="0.35">
      <c r="B250" s="36">
        <v>6.1333331999999992</v>
      </c>
      <c r="C250" s="11">
        <v>1.9928955530000003</v>
      </c>
      <c r="D250" s="11">
        <v>5.3806834656325009</v>
      </c>
      <c r="L250" s="11"/>
    </row>
    <row r="251" spans="2:12" x14ac:dyDescent="0.35">
      <c r="B251" s="36">
        <v>6.2017781999999997</v>
      </c>
      <c r="C251" s="11">
        <v>2.0025084470000003</v>
      </c>
      <c r="D251" s="11">
        <v>5.9812025343675002</v>
      </c>
      <c r="L251" s="36"/>
    </row>
    <row r="252" spans="2:12" x14ac:dyDescent="0.35">
      <c r="B252" s="36">
        <v>6.2864521999999994</v>
      </c>
      <c r="C252" s="11">
        <v>2.0071184469999999</v>
      </c>
      <c r="D252" s="11">
        <v>6.0033974656325011</v>
      </c>
      <c r="L252" s="11"/>
    </row>
    <row r="253" spans="2:12" x14ac:dyDescent="0.35">
      <c r="B253" s="36">
        <v>6.3907381999999995</v>
      </c>
      <c r="C253" s="11">
        <v>2.0101344470000004</v>
      </c>
      <c r="D253" s="11">
        <v>6.0073974656325007</v>
      </c>
      <c r="K253" s="11"/>
      <c r="L253" s="1"/>
    </row>
    <row r="254" spans="2:12" x14ac:dyDescent="0.35">
      <c r="B254" s="36">
        <v>7.0134521999999997</v>
      </c>
      <c r="C254" s="11">
        <v>2.0413415530000005</v>
      </c>
      <c r="D254" s="11">
        <v>6.0093974656325013</v>
      </c>
      <c r="K254" s="11"/>
      <c r="L254" s="11"/>
    </row>
    <row r="255" spans="2:12" x14ac:dyDescent="0.35">
      <c r="B255" s="36">
        <v>7.0174521999999993</v>
      </c>
      <c r="C255" s="11">
        <v>2.0417415529999996</v>
      </c>
      <c r="D255" s="11">
        <v>6.0093974656325013</v>
      </c>
      <c r="L255" s="11"/>
    </row>
    <row r="256" spans="2:12" x14ac:dyDescent="0.35">
      <c r="B256" s="36">
        <v>7.0194521999999999</v>
      </c>
      <c r="C256" s="11">
        <v>2.0996015529999994</v>
      </c>
      <c r="D256" s="11">
        <v>6.0183974656325017</v>
      </c>
      <c r="K256" s="11"/>
      <c r="L256" s="11"/>
    </row>
    <row r="257" spans="2:12" x14ac:dyDescent="0.35">
      <c r="B257" s="36">
        <v>7.0194521999999999</v>
      </c>
      <c r="C257" s="11">
        <v>2.1022024469999998</v>
      </c>
      <c r="D257" s="11">
        <v>6.0783974656325004</v>
      </c>
      <c r="L257" s="11"/>
    </row>
    <row r="258" spans="2:12" x14ac:dyDescent="0.35">
      <c r="B258" s="36">
        <v>7.0284522000000003</v>
      </c>
      <c r="C258" s="11">
        <v>2.1023415530000005</v>
      </c>
      <c r="D258" s="11">
        <v>6.2829544656325016</v>
      </c>
      <c r="L258" s="1"/>
    </row>
    <row r="259" spans="2:12" x14ac:dyDescent="0.35">
      <c r="B259" s="36">
        <v>7.088452199999999</v>
      </c>
      <c r="C259" s="11">
        <v>2.1089415529999993</v>
      </c>
      <c r="D259" s="11">
        <v>6.3885974656325004</v>
      </c>
      <c r="L259" s="11"/>
    </row>
    <row r="260" spans="2:12" x14ac:dyDescent="0.35">
      <c r="B260" s="36">
        <v>7.2930092000000002</v>
      </c>
      <c r="C260" s="11">
        <v>2.1099615529999998</v>
      </c>
      <c r="D260" s="11">
        <v>6.6416554656325015</v>
      </c>
      <c r="L260" s="36"/>
    </row>
    <row r="261" spans="2:12" x14ac:dyDescent="0.35">
      <c r="B261" s="36">
        <v>7.398652199999999</v>
      </c>
      <c r="C261" s="11">
        <v>2.1398415530000001</v>
      </c>
      <c r="D261" s="11">
        <v>6.9926025343675002</v>
      </c>
      <c r="L261" s="1"/>
    </row>
    <row r="262" spans="2:12" x14ac:dyDescent="0.35">
      <c r="B262" s="36">
        <v>7.6517102000000001</v>
      </c>
      <c r="C262" s="11">
        <v>2.3731915529999998</v>
      </c>
      <c r="D262" s="11">
        <v>6.9980624656325023</v>
      </c>
      <c r="L262" s="1"/>
    </row>
    <row r="263" spans="2:12" x14ac:dyDescent="0.35">
      <c r="B263" s="36">
        <v>8.0081172000000009</v>
      </c>
      <c r="C263" s="11">
        <v>2.4309415530000003</v>
      </c>
      <c r="D263" s="11">
        <v>7.0116025343675004</v>
      </c>
      <c r="L263" s="11"/>
    </row>
    <row r="264" spans="2:12" x14ac:dyDescent="0.35">
      <c r="B264" s="36">
        <v>8.088452199999999</v>
      </c>
      <c r="C264" s="11">
        <v>2.4309415530000003</v>
      </c>
      <c r="D264" s="11">
        <v>7.0783974656325004</v>
      </c>
      <c r="L264" s="11"/>
    </row>
    <row r="265" spans="2:12" x14ac:dyDescent="0.35">
      <c r="B265" s="36">
        <v>8.088452199999999</v>
      </c>
      <c r="C265" s="11">
        <v>2.5911584469999998</v>
      </c>
      <c r="D265" s="11">
        <v>7.0783974656325004</v>
      </c>
      <c r="L265" s="36"/>
    </row>
    <row r="266" spans="2:12" x14ac:dyDescent="0.35">
      <c r="B266" s="36">
        <v>8.6310591999999993</v>
      </c>
      <c r="C266" s="11">
        <v>2.6363415529999994</v>
      </c>
      <c r="D266" s="11">
        <v>7.6210044656325007</v>
      </c>
      <c r="L266" s="11"/>
    </row>
    <row r="267" spans="2:12" x14ac:dyDescent="0.35">
      <c r="B267" s="36">
        <v>8.8825111999999997</v>
      </c>
      <c r="C267" s="11">
        <v>2.6636584470000004</v>
      </c>
      <c r="D267" s="11">
        <v>7.8724564656324993</v>
      </c>
      <c r="L267" s="11"/>
    </row>
    <row r="268" spans="2:12" x14ac:dyDescent="0.35">
      <c r="B268" s="36">
        <v>9.0601382000000008</v>
      </c>
      <c r="C268" s="11">
        <v>2.9116584469999998</v>
      </c>
      <c r="D268" s="11">
        <v>8.0500834656325004</v>
      </c>
      <c r="L268" s="36"/>
    </row>
    <row r="269" spans="2:12" x14ac:dyDescent="0.35">
      <c r="B269" s="36">
        <v>9.1371572000000008</v>
      </c>
      <c r="C269" s="11">
        <v>2.9403415529999997</v>
      </c>
      <c r="D269" s="11">
        <v>8.1271024656325004</v>
      </c>
      <c r="L269" s="1"/>
    </row>
    <row r="270" spans="2:12" x14ac:dyDescent="0.35">
      <c r="B270" s="36">
        <v>9.2216471999999996</v>
      </c>
      <c r="C270" s="11">
        <v>2.958058447</v>
      </c>
      <c r="D270" s="11">
        <v>8.2115924656324992</v>
      </c>
      <c r="K270" s="11"/>
      <c r="L270" s="11"/>
    </row>
    <row r="271" spans="2:12" x14ac:dyDescent="0.35">
      <c r="B271" s="36">
        <v>9.4388901999999995</v>
      </c>
      <c r="C271" s="11">
        <v>2.958058447</v>
      </c>
      <c r="D271" s="11">
        <v>8.4288354656324991</v>
      </c>
      <c r="K271" s="11"/>
      <c r="L271" s="11"/>
    </row>
    <row r="272" spans="2:12" x14ac:dyDescent="0.35">
      <c r="B272" s="36">
        <v>9.9603742000000004</v>
      </c>
      <c r="C272" s="11">
        <v>2.9586584470000004</v>
      </c>
      <c r="D272" s="11">
        <v>8.9503194656325</v>
      </c>
      <c r="K272" s="11"/>
      <c r="L272" s="36"/>
    </row>
    <row r="273" spans="2:12" x14ac:dyDescent="0.35">
      <c r="B273" s="36">
        <v>10.008964200000001</v>
      </c>
      <c r="C273" s="11">
        <v>3.0123415530000006</v>
      </c>
      <c r="D273" s="11">
        <v>8.9989094656325008</v>
      </c>
      <c r="L273" s="36"/>
    </row>
    <row r="274" spans="2:12" x14ac:dyDescent="0.35">
      <c r="B274" s="36">
        <v>10.116052199999999</v>
      </c>
      <c r="C274" s="11">
        <v>3.0308415530000001</v>
      </c>
      <c r="D274" s="11">
        <v>9.1059974656324982</v>
      </c>
      <c r="K274" s="11"/>
      <c r="L274" s="1"/>
    </row>
    <row r="275" spans="2:12" x14ac:dyDescent="0.35">
      <c r="B275" s="36">
        <v>10.401666200000001</v>
      </c>
      <c r="C275" s="11">
        <v>3.0323415530000002</v>
      </c>
      <c r="D275" s="11">
        <v>9.3916114656325007</v>
      </c>
      <c r="L275" s="11"/>
    </row>
    <row r="276" spans="2:12" x14ac:dyDescent="0.35">
      <c r="B276" s="36">
        <v>10.466171199999998</v>
      </c>
      <c r="C276" s="11">
        <v>3.0323415530000002</v>
      </c>
      <c r="D276" s="11">
        <v>9.4561164656324976</v>
      </c>
      <c r="L276" s="36"/>
    </row>
    <row r="277" spans="2:12" x14ac:dyDescent="0.35">
      <c r="B277" s="36">
        <v>10.8723162</v>
      </c>
      <c r="C277" s="11">
        <v>3.0413415530000005</v>
      </c>
      <c r="D277" s="11">
        <v>9.8622614656324998</v>
      </c>
      <c r="K277" s="11"/>
      <c r="L277" s="1"/>
    </row>
    <row r="278" spans="2:12" x14ac:dyDescent="0.35">
      <c r="B278" s="36">
        <v>11.0571132</v>
      </c>
      <c r="C278" s="11">
        <v>3.0417415529999996</v>
      </c>
      <c r="D278" s="11">
        <v>10.047058465632499</v>
      </c>
      <c r="L278" s="1"/>
    </row>
    <row r="279" spans="2:12" x14ac:dyDescent="0.35">
      <c r="B279" s="36">
        <v>11.3135102</v>
      </c>
      <c r="C279" s="11">
        <v>3.0418415529999994</v>
      </c>
      <c r="D279" s="11">
        <v>10.303455465632499</v>
      </c>
      <c r="K279" s="11"/>
      <c r="L279" s="11"/>
    </row>
    <row r="280" spans="2:12" x14ac:dyDescent="0.35">
      <c r="B280" s="36">
        <v>11.4114912</v>
      </c>
      <c r="C280" s="11">
        <v>3.0751584469999997</v>
      </c>
      <c r="D280" s="11">
        <v>10.4014364656325</v>
      </c>
      <c r="K280" s="11"/>
      <c r="L280" s="11"/>
    </row>
    <row r="281" spans="2:12" x14ac:dyDescent="0.35">
      <c r="B281" s="36">
        <v>11.826784199999999</v>
      </c>
      <c r="C281" s="11">
        <v>3.1013415529999993</v>
      </c>
      <c r="D281" s="11">
        <v>10.816729465632498</v>
      </c>
      <c r="L281" s="11"/>
    </row>
    <row r="282" spans="2:12" x14ac:dyDescent="0.35">
      <c r="B282" s="36">
        <v>11.9703102</v>
      </c>
      <c r="C282" s="11">
        <v>3.1328415530000004</v>
      </c>
      <c r="D282" s="11">
        <v>10.9602554656325</v>
      </c>
      <c r="L282" s="11"/>
    </row>
    <row r="283" spans="2:12" x14ac:dyDescent="0.35">
      <c r="B283" s="36">
        <v>12.0357892</v>
      </c>
      <c r="C283" s="11">
        <v>3.1419915530000004</v>
      </c>
      <c r="D283" s="11">
        <v>11.0257344656325</v>
      </c>
      <c r="L283" s="11"/>
    </row>
    <row r="284" spans="2:12" x14ac:dyDescent="0.35">
      <c r="B284" s="36">
        <v>12.1311912</v>
      </c>
      <c r="C284" s="11">
        <v>3.3007415529999999</v>
      </c>
      <c r="D284" s="11">
        <v>11.1211364656325</v>
      </c>
      <c r="L284" s="11"/>
    </row>
    <row r="285" spans="2:12" x14ac:dyDescent="0.35">
      <c r="B285" s="36">
        <v>12.7565612</v>
      </c>
      <c r="C285" s="11">
        <v>3.3336584470000004</v>
      </c>
      <c r="D285" s="11">
        <v>11.7465064656325</v>
      </c>
      <c r="L285" s="36"/>
    </row>
    <row r="286" spans="2:12" x14ac:dyDescent="0.35">
      <c r="B286" s="36">
        <v>12.829553199999999</v>
      </c>
      <c r="C286" s="11">
        <v>3.4309415530000003</v>
      </c>
      <c r="D286" s="11">
        <v>11.819498465632499</v>
      </c>
      <c r="L286" s="36"/>
    </row>
    <row r="287" spans="2:12" x14ac:dyDescent="0.35">
      <c r="B287" s="36">
        <v>13.744173199999999</v>
      </c>
      <c r="C287" s="11">
        <v>3.4986584470000004</v>
      </c>
      <c r="D287" s="11">
        <v>12.734118465632498</v>
      </c>
      <c r="L287" s="11"/>
    </row>
    <row r="288" spans="2:12" x14ac:dyDescent="0.35">
      <c r="B288" s="36">
        <v>14.1148582</v>
      </c>
      <c r="C288" s="11">
        <v>3.6580584470000002</v>
      </c>
      <c r="D288" s="11">
        <v>13.1048034656325</v>
      </c>
      <c r="L288" s="1"/>
    </row>
    <row r="289" spans="2:12" x14ac:dyDescent="0.35">
      <c r="B289" s="36">
        <v>14.350576199999999</v>
      </c>
      <c r="C289" s="11">
        <v>3.7713415529999992</v>
      </c>
      <c r="D289" s="11">
        <v>13.340521465632499</v>
      </c>
      <c r="K289" s="11"/>
      <c r="L289" s="11"/>
    </row>
    <row r="290" spans="2:12" x14ac:dyDescent="0.35">
      <c r="B290" s="36">
        <v>14.599021199999999</v>
      </c>
      <c r="C290" s="11">
        <v>3.7788415529999995</v>
      </c>
      <c r="D290" s="11">
        <v>13.588966465632499</v>
      </c>
      <c r="L290" s="36"/>
    </row>
    <row r="291" spans="2:12" x14ac:dyDescent="0.35">
      <c r="B291" s="36">
        <v>14.768869200000001</v>
      </c>
      <c r="C291" s="11">
        <v>3.7832444470000004</v>
      </c>
      <c r="D291" s="11">
        <v>13.758814465632501</v>
      </c>
      <c r="L291" s="1"/>
    </row>
    <row r="292" spans="2:12" x14ac:dyDescent="0.35">
      <c r="B292" s="36">
        <v>15.0258942</v>
      </c>
      <c r="C292" s="11">
        <v>3.856341553</v>
      </c>
      <c r="D292" s="11">
        <v>14.015839465632499</v>
      </c>
      <c r="L292" s="1"/>
    </row>
    <row r="293" spans="2:12" x14ac:dyDescent="0.35">
      <c r="B293" s="36">
        <v>15.4864462</v>
      </c>
      <c r="C293" s="11">
        <v>3.8910984470000001</v>
      </c>
      <c r="D293" s="11">
        <v>14.476391465632499</v>
      </c>
      <c r="L293" s="11"/>
    </row>
    <row r="294" spans="2:12" x14ac:dyDescent="0.35">
      <c r="B294" s="36">
        <v>15.6845812</v>
      </c>
      <c r="C294" s="11">
        <v>3.8980584470000004</v>
      </c>
      <c r="D294" s="11">
        <v>14.6745264656325</v>
      </c>
      <c r="L294" s="1"/>
    </row>
    <row r="295" spans="2:12" x14ac:dyDescent="0.35">
      <c r="B295" s="36">
        <v>15.830757200000001</v>
      </c>
      <c r="C295" s="11">
        <v>4.0413415530000005</v>
      </c>
      <c r="D295" s="11">
        <v>14.8207024656325</v>
      </c>
      <c r="L295" s="11"/>
    </row>
    <row r="296" spans="2:12" x14ac:dyDescent="0.35">
      <c r="B296" s="36">
        <v>15.992732199999999</v>
      </c>
      <c r="C296" s="11">
        <v>4.058258447</v>
      </c>
      <c r="D296" s="11">
        <v>14.982677465632499</v>
      </c>
      <c r="L296" s="36"/>
    </row>
    <row r="297" spans="2:12" x14ac:dyDescent="0.35">
      <c r="B297" s="36">
        <v>16.1195202</v>
      </c>
      <c r="C297" s="11">
        <v>4.0819804470000003</v>
      </c>
      <c r="D297" s="11">
        <v>15.1094654656325</v>
      </c>
      <c r="L297" s="36"/>
    </row>
    <row r="298" spans="2:12" x14ac:dyDescent="0.35">
      <c r="B298" s="36">
        <v>16.398199200000001</v>
      </c>
      <c r="C298" s="11">
        <v>4.1013415529999993</v>
      </c>
      <c r="D298" s="11">
        <v>15.3881444656325</v>
      </c>
      <c r="L298" s="1"/>
    </row>
    <row r="299" spans="2:12" x14ac:dyDescent="0.35">
      <c r="B299" s="36">
        <v>16.912567199999998</v>
      </c>
      <c r="C299" s="11">
        <v>4.1019415529999996</v>
      </c>
      <c r="D299" s="11">
        <v>15.902512465632498</v>
      </c>
      <c r="L299" s="1"/>
    </row>
    <row r="300" spans="2:12" x14ac:dyDescent="0.35">
      <c r="B300" s="36">
        <v>17.0030492</v>
      </c>
      <c r="C300" s="11">
        <v>4.1023415530000005</v>
      </c>
      <c r="D300" s="11">
        <v>15.992994465632499</v>
      </c>
      <c r="K300" s="11"/>
      <c r="L300" s="11"/>
    </row>
    <row r="301" spans="2:12" x14ac:dyDescent="0.35">
      <c r="B301" s="36">
        <v>17.1471862</v>
      </c>
      <c r="C301" s="11">
        <v>4.1028415529999993</v>
      </c>
      <c r="D301" s="11">
        <v>16.1371314656325</v>
      </c>
      <c r="L301" s="36"/>
    </row>
    <row r="302" spans="2:12" x14ac:dyDescent="0.35">
      <c r="B302" s="36">
        <v>17.3722992</v>
      </c>
      <c r="C302" s="11">
        <v>4.1029415529999991</v>
      </c>
      <c r="D302" s="11">
        <v>16.3622444656325</v>
      </c>
      <c r="L302" s="11"/>
    </row>
    <row r="303" spans="2:12" x14ac:dyDescent="0.35">
      <c r="B303" s="36">
        <v>17.692731200000001</v>
      </c>
      <c r="C303" s="11">
        <v>4.1083415530000007</v>
      </c>
      <c r="D303" s="11">
        <v>16.6826764656325</v>
      </c>
      <c r="K303" s="11"/>
      <c r="L303" s="11"/>
    </row>
    <row r="304" spans="2:12" x14ac:dyDescent="0.35">
      <c r="B304" s="36">
        <v>18.048246200000001</v>
      </c>
      <c r="C304" s="11">
        <v>4.1088415529999995</v>
      </c>
      <c r="D304" s="11">
        <v>17.038191465632501</v>
      </c>
      <c r="L304" s="1"/>
    </row>
    <row r="305" spans="2:12" x14ac:dyDescent="0.35">
      <c r="B305" s="36">
        <v>18.245447200000001</v>
      </c>
      <c r="C305" s="11">
        <v>4.1095915529999996</v>
      </c>
      <c r="D305" s="11">
        <v>17.235392465632501</v>
      </c>
      <c r="K305" s="11"/>
      <c r="L305" s="11"/>
    </row>
    <row r="306" spans="2:12" x14ac:dyDescent="0.35">
      <c r="B306" s="36">
        <v>18.505710199999999</v>
      </c>
      <c r="C306" s="11">
        <v>4.1566584469999999</v>
      </c>
      <c r="D306" s="11">
        <v>17.495655465632499</v>
      </c>
      <c r="L306" s="11"/>
    </row>
    <row r="307" spans="2:12" x14ac:dyDescent="0.35">
      <c r="B307" s="36">
        <v>18.546525200000001</v>
      </c>
      <c r="C307" s="11">
        <v>4.1716584470000004</v>
      </c>
      <c r="D307" s="11">
        <v>17.536470465632501</v>
      </c>
      <c r="K307" s="11"/>
      <c r="L307" s="11"/>
    </row>
    <row r="308" spans="2:12" x14ac:dyDescent="0.35">
      <c r="B308" s="36">
        <v>18.5731182</v>
      </c>
      <c r="C308" s="11">
        <v>4.1946584470000001</v>
      </c>
      <c r="D308" s="11">
        <v>17.563063465632499</v>
      </c>
      <c r="L308" s="1"/>
    </row>
    <row r="309" spans="2:12" x14ac:dyDescent="0.35">
      <c r="B309" s="36">
        <v>18.662170199999998</v>
      </c>
      <c r="C309" s="11">
        <v>4.1976584470000002</v>
      </c>
      <c r="D309" s="11">
        <v>17.652115465632498</v>
      </c>
      <c r="L309" s="11"/>
    </row>
    <row r="310" spans="2:12" x14ac:dyDescent="0.35">
      <c r="B310" s="36">
        <v>18.957324199999999</v>
      </c>
      <c r="C310" s="11">
        <v>4.3228015529999997</v>
      </c>
      <c r="D310" s="11">
        <v>17.947269465632498</v>
      </c>
      <c r="L310" s="11"/>
    </row>
    <row r="311" spans="2:12" x14ac:dyDescent="0.35">
      <c r="B311" s="36">
        <v>18.9702752</v>
      </c>
      <c r="C311" s="11">
        <v>4.3417415530000003</v>
      </c>
      <c r="D311" s="11">
        <v>17.960220465632499</v>
      </c>
      <c r="L311" s="11"/>
    </row>
    <row r="312" spans="2:12" x14ac:dyDescent="0.35">
      <c r="B312" s="36">
        <v>19.080652199999999</v>
      </c>
      <c r="C312" s="11">
        <v>4.4436584470000007</v>
      </c>
      <c r="D312" s="11">
        <v>18.070597465632499</v>
      </c>
      <c r="L312" s="11"/>
    </row>
    <row r="313" spans="2:12" x14ac:dyDescent="0.35">
      <c r="B313" s="36">
        <v>19.239582200000001</v>
      </c>
      <c r="C313" s="11">
        <v>4.5006584470000002</v>
      </c>
      <c r="D313" s="11">
        <v>18.229527465632501</v>
      </c>
      <c r="L313" s="36"/>
    </row>
    <row r="314" spans="2:12" x14ac:dyDescent="0.35">
      <c r="B314" s="36">
        <v>19.3860262</v>
      </c>
      <c r="C314" s="11">
        <v>4.6562584469999999</v>
      </c>
      <c r="D314" s="11">
        <v>18.3759714656325</v>
      </c>
      <c r="L314" s="11"/>
    </row>
    <row r="315" spans="2:12" x14ac:dyDescent="0.35">
      <c r="B315" s="36">
        <v>20.182796199999999</v>
      </c>
      <c r="C315" s="11">
        <v>4.6590084469999997</v>
      </c>
      <c r="D315" s="11">
        <v>19.172741465632498</v>
      </c>
      <c r="L315" s="11"/>
    </row>
    <row r="316" spans="2:12" x14ac:dyDescent="0.35">
      <c r="B316" s="36">
        <v>20.343496200000001</v>
      </c>
      <c r="C316" s="11">
        <v>4.8111584470000004</v>
      </c>
      <c r="D316" s="11">
        <v>19.3334414656325</v>
      </c>
      <c r="L316" s="11"/>
    </row>
    <row r="317" spans="2:12" x14ac:dyDescent="0.35">
      <c r="B317" s="36">
        <v>20.392356199999998</v>
      </c>
      <c r="C317" s="11">
        <v>4.8913064469999998</v>
      </c>
      <c r="D317" s="11">
        <v>19.382301465632498</v>
      </c>
      <c r="L317" s="11"/>
    </row>
    <row r="318" spans="2:12" x14ac:dyDescent="0.35">
      <c r="B318" s="36">
        <v>20.8072312</v>
      </c>
      <c r="C318" s="11">
        <v>4.9036084469999999</v>
      </c>
      <c r="D318" s="11">
        <v>19.7971764656325</v>
      </c>
      <c r="K318" s="11"/>
      <c r="L318" s="1"/>
    </row>
    <row r="319" spans="2:12" x14ac:dyDescent="0.35">
      <c r="B319" s="36">
        <v>21.0952792</v>
      </c>
      <c r="C319" s="11">
        <v>4.9983415529999995</v>
      </c>
      <c r="D319" s="11">
        <v>20.0852244656325</v>
      </c>
      <c r="L319" s="11"/>
    </row>
    <row r="320" spans="2:12" x14ac:dyDescent="0.35">
      <c r="B320" s="36">
        <v>21.401636199999999</v>
      </c>
      <c r="C320" s="11">
        <v>5.0018995529999994</v>
      </c>
      <c r="D320" s="11">
        <v>20.391581465632498</v>
      </c>
      <c r="K320" s="11"/>
      <c r="L320" s="36"/>
    </row>
    <row r="321" spans="2:12" x14ac:dyDescent="0.35">
      <c r="B321" s="36">
        <v>21.523467199999999</v>
      </c>
      <c r="C321" s="11">
        <v>5.0071584470000001</v>
      </c>
      <c r="D321" s="11">
        <v>20.513412465632499</v>
      </c>
      <c r="K321" s="11"/>
      <c r="L321" s="11"/>
    </row>
    <row r="322" spans="2:12" x14ac:dyDescent="0.35">
      <c r="B322" s="36">
        <v>21.525419199999998</v>
      </c>
      <c r="C322" s="11">
        <v>5.0309415529999999</v>
      </c>
      <c r="D322" s="11">
        <v>20.515364465632498</v>
      </c>
      <c r="L322" s="1"/>
    </row>
    <row r="323" spans="2:12" x14ac:dyDescent="0.35">
      <c r="B323" s="36">
        <v>21.737125200000001</v>
      </c>
      <c r="C323" s="11">
        <v>5.042341553</v>
      </c>
      <c r="D323" s="11">
        <v>20.727070465632501</v>
      </c>
      <c r="K323" s="11"/>
      <c r="L323" s="36"/>
    </row>
    <row r="324" spans="2:12" x14ac:dyDescent="0.35">
      <c r="B324" s="36">
        <v>21.873193199999999</v>
      </c>
      <c r="C324" s="11">
        <v>5.0720584469999999</v>
      </c>
      <c r="D324" s="11">
        <v>20.863138465632499</v>
      </c>
      <c r="K324" s="11"/>
      <c r="L324" s="1"/>
    </row>
    <row r="325" spans="2:12" x14ac:dyDescent="0.35">
      <c r="B325" s="36">
        <v>21.8851142</v>
      </c>
      <c r="C325" s="11">
        <v>5.1083415530000007</v>
      </c>
      <c r="D325" s="11">
        <v>20.8750594656325</v>
      </c>
      <c r="L325" s="11"/>
    </row>
    <row r="326" spans="2:12" x14ac:dyDescent="0.35">
      <c r="B326" s="36">
        <v>21.8934362</v>
      </c>
      <c r="C326" s="11">
        <v>5.3428415529999995</v>
      </c>
      <c r="D326" s="11">
        <v>20.8833814656325</v>
      </c>
      <c r="K326" s="11"/>
      <c r="L326" s="11"/>
    </row>
    <row r="327" spans="2:12" x14ac:dyDescent="0.35">
      <c r="B327" s="36">
        <v>22.273429199999999</v>
      </c>
      <c r="C327" s="11">
        <v>5.4163415530000005</v>
      </c>
      <c r="D327" s="11">
        <v>21.263374465632499</v>
      </c>
      <c r="L327" s="1"/>
    </row>
    <row r="328" spans="2:12" x14ac:dyDescent="0.35">
      <c r="B328" s="36">
        <v>22.4101192</v>
      </c>
      <c r="C328" s="11">
        <v>5.4363415530000001</v>
      </c>
      <c r="D328" s="11">
        <v>21.4000644656325</v>
      </c>
      <c r="K328" s="11"/>
      <c r="L328" s="11"/>
    </row>
    <row r="329" spans="2:12" x14ac:dyDescent="0.35">
      <c r="B329" s="36">
        <v>22.729867200000001</v>
      </c>
      <c r="C329" s="11">
        <v>5.6586584470000005</v>
      </c>
      <c r="D329" s="11">
        <v>21.719812465632501</v>
      </c>
      <c r="L329" s="11"/>
    </row>
    <row r="330" spans="2:12" x14ac:dyDescent="0.35">
      <c r="B330" s="36">
        <v>23.081493200000001</v>
      </c>
      <c r="C330" s="11">
        <v>5.7910584470000002</v>
      </c>
      <c r="D330" s="11">
        <v>22.0714384656325</v>
      </c>
      <c r="L330" s="11"/>
    </row>
    <row r="331" spans="2:12" x14ac:dyDescent="0.35">
      <c r="B331" s="36">
        <v>23.424602199999999</v>
      </c>
      <c r="C331" s="11">
        <v>5.8871064469999999</v>
      </c>
      <c r="D331" s="11">
        <v>22.414547465632499</v>
      </c>
      <c r="L331" s="36"/>
    </row>
    <row r="332" spans="2:12" x14ac:dyDescent="0.35">
      <c r="B332" s="36">
        <v>23.486513200000001</v>
      </c>
      <c r="C332" s="11">
        <v>5.8911584470000005</v>
      </c>
      <c r="D332" s="11">
        <v>22.476458465632501</v>
      </c>
      <c r="K332" s="11"/>
      <c r="L332" s="11"/>
    </row>
    <row r="333" spans="2:12" x14ac:dyDescent="0.35">
      <c r="B333" s="36">
        <v>23.5377802</v>
      </c>
      <c r="C333" s="11">
        <v>5.8971044470000002</v>
      </c>
      <c r="D333" s="11">
        <v>22.5277254656325</v>
      </c>
      <c r="K333" s="11"/>
      <c r="L333" s="11"/>
    </row>
    <row r="334" spans="2:12" x14ac:dyDescent="0.35">
      <c r="B334" s="36">
        <v>24.207414199999999</v>
      </c>
      <c r="C334" s="11">
        <v>5.8971584470000007</v>
      </c>
      <c r="D334" s="11">
        <v>23.197359465632498</v>
      </c>
      <c r="L334" s="11"/>
    </row>
    <row r="335" spans="2:12" x14ac:dyDescent="0.35">
      <c r="B335" s="36">
        <v>24.352312199999997</v>
      </c>
      <c r="C335" s="11">
        <v>5.8991584469999996</v>
      </c>
      <c r="D335" s="11">
        <v>23.342257465632496</v>
      </c>
      <c r="L335" s="11"/>
    </row>
    <row r="336" spans="2:12" x14ac:dyDescent="0.35">
      <c r="B336" s="36">
        <v>24.811277200000003</v>
      </c>
      <c r="C336" s="11">
        <v>5.958058447</v>
      </c>
      <c r="D336" s="11">
        <v>23.801222465632502</v>
      </c>
      <c r="L336" s="1"/>
    </row>
    <row r="337" spans="2:12" x14ac:dyDescent="0.35">
      <c r="B337" s="36">
        <v>25.462907200000004</v>
      </c>
      <c r="C337" s="11">
        <v>5.9586584469999995</v>
      </c>
      <c r="D337" s="11">
        <v>24.4528524656325</v>
      </c>
      <c r="L337" s="11"/>
    </row>
    <row r="338" spans="2:12" x14ac:dyDescent="0.35">
      <c r="B338" s="36">
        <v>26.997419200000003</v>
      </c>
      <c r="C338" s="11">
        <v>5.9695584469999998</v>
      </c>
      <c r="D338" s="11">
        <v>25.987364465632496</v>
      </c>
      <c r="L338" s="1"/>
    </row>
    <row r="339" spans="2:12" x14ac:dyDescent="0.35">
      <c r="B339" s="36">
        <v>27.793168200000004</v>
      </c>
      <c r="C339" s="11">
        <v>6.0663415529999991</v>
      </c>
      <c r="D339" s="11">
        <v>26.783113465632496</v>
      </c>
      <c r="L339" s="11"/>
    </row>
    <row r="340" spans="2:12" x14ac:dyDescent="0.35">
      <c r="B340" s="36">
        <v>28.104703200000003</v>
      </c>
      <c r="C340" s="11">
        <v>6.1018415529999999</v>
      </c>
      <c r="D340" s="11">
        <v>27.094648465632496</v>
      </c>
      <c r="L340" s="36"/>
    </row>
    <row r="341" spans="2:12" x14ac:dyDescent="0.35">
      <c r="B341" s="36">
        <v>28.421579200000004</v>
      </c>
      <c r="C341" s="11">
        <v>6.1019415529999996</v>
      </c>
      <c r="D341" s="11">
        <v>27.411524465632496</v>
      </c>
      <c r="K341" s="11"/>
      <c r="L341" s="11"/>
    </row>
    <row r="342" spans="2:12" x14ac:dyDescent="0.35">
      <c r="B342" s="36">
        <v>30.303064200000001</v>
      </c>
      <c r="C342" s="11">
        <v>6.108138447</v>
      </c>
      <c r="D342" s="11">
        <v>29.293009465632494</v>
      </c>
      <c r="L342" s="36"/>
    </row>
    <row r="343" spans="2:12" x14ac:dyDescent="0.35">
      <c r="B343" s="36">
        <v>30.696794200000006</v>
      </c>
      <c r="C343" s="11">
        <v>6.8025415529999993</v>
      </c>
      <c r="D343" s="11">
        <v>29.686739465632499</v>
      </c>
      <c r="L343" s="1"/>
    </row>
    <row r="344" spans="2:12" x14ac:dyDescent="0.35">
      <c r="B344" s="36">
        <v>30.864023200000005</v>
      </c>
      <c r="C344" s="11">
        <v>6.8028415530000004</v>
      </c>
      <c r="D344" s="11">
        <v>29.853968465632498</v>
      </c>
      <c r="K344" s="11"/>
      <c r="L344" s="1"/>
    </row>
    <row r="345" spans="2:12" x14ac:dyDescent="0.35">
      <c r="B345" s="36">
        <v>31.100973200000006</v>
      </c>
      <c r="C345" s="11">
        <v>6.8982584469999999</v>
      </c>
      <c r="D345" s="11">
        <v>30.090918465632498</v>
      </c>
      <c r="L345" s="1"/>
    </row>
    <row r="346" spans="2:12" x14ac:dyDescent="0.35">
      <c r="B346" s="36">
        <v>34.049840200000006</v>
      </c>
      <c r="C346" s="11">
        <v>6.9970584470000006</v>
      </c>
      <c r="D346" s="11">
        <v>33.039785465632498</v>
      </c>
      <c r="L346" s="11"/>
    </row>
    <row r="347" spans="2:12" x14ac:dyDescent="0.35">
      <c r="B347" s="36">
        <v>34.540891200000004</v>
      </c>
      <c r="C347" s="11">
        <v>7.0071584470000001</v>
      </c>
      <c r="D347" s="11">
        <v>33.530836465632497</v>
      </c>
      <c r="L347" s="11"/>
    </row>
    <row r="348" spans="2:12" x14ac:dyDescent="0.35">
      <c r="B348" s="36">
        <v>34.609930200000001</v>
      </c>
      <c r="C348" s="11">
        <v>7.0123415530000006</v>
      </c>
      <c r="D348" s="11">
        <v>33.599875465632493</v>
      </c>
      <c r="L348" s="36"/>
    </row>
    <row r="349" spans="2:12" x14ac:dyDescent="0.35">
      <c r="B349" s="36">
        <v>35.813135200000005</v>
      </c>
      <c r="C349" s="11">
        <v>7.0128815529999997</v>
      </c>
      <c r="D349" s="11">
        <v>34.803080465632497</v>
      </c>
      <c r="L349" s="1"/>
    </row>
    <row r="350" spans="2:12" x14ac:dyDescent="0.35">
      <c r="B350" s="36">
        <v>36.2194912</v>
      </c>
      <c r="C350" s="11">
        <v>7.1028415529999993</v>
      </c>
      <c r="D350" s="11">
        <v>35.209436465632493</v>
      </c>
      <c r="L350" s="1"/>
    </row>
    <row r="351" spans="2:12" x14ac:dyDescent="0.35">
      <c r="B351" s="36">
        <v>36.369504200000002</v>
      </c>
      <c r="C351" s="11">
        <v>7.1028415529999993</v>
      </c>
      <c r="D351" s="11">
        <v>35.359449465632494</v>
      </c>
      <c r="L351" s="11"/>
    </row>
    <row r="352" spans="2:12" x14ac:dyDescent="0.35">
      <c r="B352" s="36">
        <v>36.735712200000002</v>
      </c>
      <c r="C352" s="11">
        <v>7.1028415529999993</v>
      </c>
      <c r="D352" s="11">
        <v>35.725657465632494</v>
      </c>
      <c r="L352" s="36"/>
    </row>
    <row r="353" spans="2:12" x14ac:dyDescent="0.35">
      <c r="B353" s="36">
        <v>37.884622200000003</v>
      </c>
      <c r="C353" s="11">
        <v>7.2211415530000007</v>
      </c>
      <c r="D353" s="11">
        <v>36.874567465632495</v>
      </c>
      <c r="L353" s="36"/>
    </row>
    <row r="354" spans="2:12" x14ac:dyDescent="0.35">
      <c r="B354" s="36">
        <v>39.7408462</v>
      </c>
      <c r="C354" s="11">
        <v>7.3248415530000006</v>
      </c>
      <c r="D354" s="11">
        <v>38.730791465632493</v>
      </c>
      <c r="L354" s="1"/>
    </row>
    <row r="355" spans="2:12" x14ac:dyDescent="0.35">
      <c r="B355" s="36">
        <v>41.093515200000006</v>
      </c>
      <c r="C355" s="11">
        <v>7.3323415529999991</v>
      </c>
      <c r="D355" s="11">
        <v>40.083460465632498</v>
      </c>
      <c r="L355" s="1"/>
    </row>
    <row r="356" spans="2:12" x14ac:dyDescent="0.35">
      <c r="B356" s="36">
        <v>41.649358200000002</v>
      </c>
      <c r="C356" s="11">
        <v>7.4083415529999996</v>
      </c>
      <c r="D356" s="11">
        <v>40.639303465632494</v>
      </c>
      <c r="L356" s="36"/>
    </row>
    <row r="357" spans="2:12" x14ac:dyDescent="0.35">
      <c r="B357" s="36">
        <v>42.154767200000002</v>
      </c>
      <c r="C357" s="11">
        <v>8.0113415529999994</v>
      </c>
      <c r="D357" s="11">
        <v>41.144712465632495</v>
      </c>
      <c r="L357" s="11"/>
    </row>
    <row r="358" spans="2:12" x14ac:dyDescent="0.35">
      <c r="B358" s="36">
        <v>45.037004200000005</v>
      </c>
      <c r="C358" s="11">
        <v>8.3317415529999987</v>
      </c>
      <c r="D358" s="11">
        <v>44.026949465632498</v>
      </c>
      <c r="K358" s="11"/>
      <c r="L358" s="11"/>
    </row>
    <row r="359" spans="2:12" x14ac:dyDescent="0.35">
      <c r="B359" s="36">
        <v>46.858766200000005</v>
      </c>
      <c r="C359" s="11">
        <v>9.0128415530000012</v>
      </c>
      <c r="D359" s="11">
        <v>45.848711465632498</v>
      </c>
      <c r="L359" s="11"/>
    </row>
    <row r="360" spans="2:12" x14ac:dyDescent="0.35">
      <c r="B360" s="36">
        <v>47.234800200000002</v>
      </c>
      <c r="C360" s="11">
        <v>9.0303415529999995</v>
      </c>
      <c r="D360" s="11">
        <v>46.224745465632495</v>
      </c>
      <c r="L360" s="36"/>
    </row>
    <row r="361" spans="2:12" x14ac:dyDescent="0.35">
      <c r="B361" s="36">
        <v>47.3928242</v>
      </c>
      <c r="C361" s="11">
        <v>9.1088415529999978</v>
      </c>
      <c r="D361" s="11">
        <v>46.382769465632492</v>
      </c>
      <c r="L361" s="11"/>
    </row>
    <row r="362" spans="2:12" x14ac:dyDescent="0.35">
      <c r="B362" s="36">
        <v>47.429449200000001</v>
      </c>
      <c r="C362" s="11">
        <v>9.4093415529999973</v>
      </c>
      <c r="D362" s="11">
        <v>46.419394465632493</v>
      </c>
      <c r="K362" s="11"/>
      <c r="L362" s="36"/>
    </row>
    <row r="363" spans="2:12" x14ac:dyDescent="0.35">
      <c r="B363" s="36">
        <v>48.256189200000001</v>
      </c>
      <c r="C363" s="11">
        <v>9.866341552999998</v>
      </c>
      <c r="D363" s="11">
        <v>47.246134465632494</v>
      </c>
      <c r="L363" s="1"/>
    </row>
    <row r="364" spans="2:12" x14ac:dyDescent="0.35">
      <c r="B364" s="36">
        <v>48.320486200000005</v>
      </c>
      <c r="C364" s="11">
        <v>10.101341552999997</v>
      </c>
      <c r="D364" s="11">
        <v>47.310431465632497</v>
      </c>
      <c r="K364" s="11"/>
      <c r="L364" s="11"/>
    </row>
    <row r="365" spans="2:12" x14ac:dyDescent="0.35">
      <c r="B365" s="36">
        <v>48.990201200000001</v>
      </c>
      <c r="C365" s="11">
        <v>10.102341553000002</v>
      </c>
      <c r="D365" s="11">
        <v>47.980146465632494</v>
      </c>
      <c r="L365" s="36"/>
    </row>
    <row r="366" spans="2:12" x14ac:dyDescent="0.35">
      <c r="B366" s="36">
        <v>49.001440200000005</v>
      </c>
      <c r="C366" s="11">
        <v>10.108841552999998</v>
      </c>
      <c r="D366" s="11">
        <v>47.991385465632497</v>
      </c>
      <c r="K366" s="11"/>
      <c r="L366" s="1"/>
    </row>
    <row r="367" spans="2:12" x14ac:dyDescent="0.35">
      <c r="B367" s="36">
        <v>49.832693200000001</v>
      </c>
      <c r="C367" s="11">
        <v>10.330541553000003</v>
      </c>
      <c r="D367" s="11">
        <v>48.822638465632494</v>
      </c>
      <c r="K367" s="11"/>
      <c r="L367" s="36"/>
    </row>
    <row r="368" spans="2:12" x14ac:dyDescent="0.35">
      <c r="B368" s="36">
        <v>50.182279200000004</v>
      </c>
      <c r="C368" s="11">
        <v>10.342441553</v>
      </c>
      <c r="D368" s="11">
        <v>49.172224465632496</v>
      </c>
      <c r="L368" s="11"/>
    </row>
    <row r="369" spans="2:12" x14ac:dyDescent="0.35">
      <c r="B369" s="36">
        <v>51.826597200000002</v>
      </c>
      <c r="C369" s="11">
        <v>10.345841553</v>
      </c>
      <c r="D369" s="11">
        <v>50.816542465632494</v>
      </c>
      <c r="L369" s="11"/>
    </row>
    <row r="370" spans="2:12" x14ac:dyDescent="0.35">
      <c r="B370" s="36">
        <v>52.851221200000005</v>
      </c>
      <c r="C370" s="11">
        <v>11.101941553000003</v>
      </c>
      <c r="D370" s="11">
        <v>51.841166465632497</v>
      </c>
      <c r="K370" s="11"/>
      <c r="L370" s="11"/>
    </row>
    <row r="371" spans="2:12" x14ac:dyDescent="0.35">
      <c r="B371" s="36">
        <v>53.240964200000001</v>
      </c>
      <c r="C371" s="11">
        <v>11.102341553000002</v>
      </c>
      <c r="D371" s="11">
        <v>52.230909465632493</v>
      </c>
      <c r="L371" s="11"/>
    </row>
    <row r="372" spans="2:12" x14ac:dyDescent="0.35">
      <c r="B372" s="36">
        <v>53.483518200000006</v>
      </c>
      <c r="C372" s="11">
        <v>11.432341553000001</v>
      </c>
      <c r="D372" s="11">
        <v>52.473463465632499</v>
      </c>
      <c r="L372" s="11"/>
    </row>
    <row r="373" spans="2:12" x14ac:dyDescent="0.35">
      <c r="B373" s="36">
        <v>53.9519552</v>
      </c>
      <c r="C373" s="11">
        <v>12.002341553000001</v>
      </c>
      <c r="D373" s="11">
        <v>52.941900465632493</v>
      </c>
      <c r="K373" s="11"/>
      <c r="L373" s="11"/>
    </row>
    <row r="374" spans="2:12" x14ac:dyDescent="0.35">
      <c r="B374" s="36">
        <v>54.348710200000006</v>
      </c>
      <c r="C374" s="11">
        <v>12.415598553000002</v>
      </c>
      <c r="D374" s="11">
        <v>53.338655465632499</v>
      </c>
      <c r="L374" s="11"/>
    </row>
    <row r="375" spans="2:12" x14ac:dyDescent="0.35">
      <c r="B375" s="36">
        <v>54.800249200000003</v>
      </c>
      <c r="C375" s="11">
        <v>13.101741552999997</v>
      </c>
      <c r="D375" s="11">
        <v>53.790194465632496</v>
      </c>
      <c r="L375" s="36"/>
    </row>
    <row r="376" spans="2:12" x14ac:dyDescent="0.35">
      <c r="B376" s="36">
        <v>55.3243802</v>
      </c>
      <c r="C376" s="11">
        <v>13.102341553000002</v>
      </c>
      <c r="D376" s="11">
        <v>54.314325465632493</v>
      </c>
      <c r="K376" s="11"/>
      <c r="L376" s="1"/>
    </row>
    <row r="377" spans="2:12" x14ac:dyDescent="0.35">
      <c r="B377" s="36">
        <v>57.234895199999997</v>
      </c>
      <c r="C377" s="11">
        <v>13.602841552999998</v>
      </c>
      <c r="D377" s="11">
        <v>56.224840465632489</v>
      </c>
      <c r="L377" s="36"/>
    </row>
    <row r="378" spans="2:12" x14ac:dyDescent="0.35">
      <c r="B378" s="36">
        <v>57.968919200000002</v>
      </c>
      <c r="C378" s="11">
        <v>14.102341553000002</v>
      </c>
      <c r="D378" s="11">
        <v>56.958864465632495</v>
      </c>
      <c r="L378" s="11"/>
    </row>
    <row r="379" spans="2:12" x14ac:dyDescent="0.35">
      <c r="B379" s="36">
        <v>66.322320200000007</v>
      </c>
      <c r="C379" s="11">
        <v>15.974114553</v>
      </c>
      <c r="D379" s="11">
        <v>65.312265465632507</v>
      </c>
      <c r="L379" s="36"/>
    </row>
    <row r="380" spans="2:12" x14ac:dyDescent="0.35">
      <c r="B380" s="36">
        <v>66.893831200000008</v>
      </c>
      <c r="C380" s="11">
        <v>17.099671553</v>
      </c>
      <c r="D380" s="11">
        <v>65.883776465632508</v>
      </c>
      <c r="L380" s="11"/>
    </row>
    <row r="381" spans="2:12" x14ac:dyDescent="0.35">
      <c r="B381" s="36">
        <v>66.905557200000004</v>
      </c>
      <c r="C381" s="11">
        <v>17.334741553000001</v>
      </c>
      <c r="D381" s="11">
        <v>65.895502465632504</v>
      </c>
      <c r="L381" s="36"/>
    </row>
    <row r="382" spans="2:12" x14ac:dyDescent="0.35">
      <c r="B382" s="36">
        <v>67.166154200000008</v>
      </c>
      <c r="C382" s="11">
        <v>17.863156553000003</v>
      </c>
      <c r="D382" s="11">
        <v>66.156099465632508</v>
      </c>
      <c r="L382" s="1"/>
    </row>
    <row r="383" spans="2:12" x14ac:dyDescent="0.35">
      <c r="B383" s="36">
        <v>69.444902200000001</v>
      </c>
      <c r="C383" s="11">
        <v>18.108841552999998</v>
      </c>
      <c r="D383" s="11">
        <v>68.434847465632501</v>
      </c>
      <c r="L383" s="11"/>
    </row>
    <row r="384" spans="2:12" x14ac:dyDescent="0.35">
      <c r="B384" s="36">
        <v>69.937578200000004</v>
      </c>
      <c r="C384" s="11">
        <v>18.689370553000003</v>
      </c>
      <c r="D384" s="11">
        <v>68.927523465632504</v>
      </c>
      <c r="L384" s="36"/>
    </row>
    <row r="385" spans="2:12" x14ac:dyDescent="0.35">
      <c r="B385" s="36">
        <v>72.126611199999999</v>
      </c>
      <c r="C385" s="11">
        <v>19.262454552999998</v>
      </c>
      <c r="D385" s="11">
        <v>71.116556465632499</v>
      </c>
      <c r="L385" s="1"/>
    </row>
    <row r="386" spans="2:12" x14ac:dyDescent="0.35">
      <c r="B386" s="36">
        <v>74.313730200000009</v>
      </c>
      <c r="C386" s="11">
        <v>20.136341553000001</v>
      </c>
      <c r="D386" s="11">
        <v>73.303675465632509</v>
      </c>
      <c r="L386" s="1"/>
    </row>
    <row r="387" spans="2:12" x14ac:dyDescent="0.35">
      <c r="B387" s="36">
        <v>75.069444200000007</v>
      </c>
      <c r="C387" s="11">
        <v>21.950985553000002</v>
      </c>
      <c r="D387" s="11">
        <v>74.059389465632506</v>
      </c>
      <c r="L387" s="11"/>
    </row>
    <row r="388" spans="2:12" x14ac:dyDescent="0.35">
      <c r="B388" s="36">
        <v>75.409799200000009</v>
      </c>
      <c r="C388" s="11">
        <v>23.760792553000002</v>
      </c>
      <c r="D388" s="11">
        <v>74.399744465632509</v>
      </c>
      <c r="L388" s="11"/>
    </row>
    <row r="389" spans="2:12" x14ac:dyDescent="0.35">
      <c r="B389" s="36">
        <v>76.769205200000002</v>
      </c>
      <c r="C389" s="11">
        <v>26.006653553</v>
      </c>
      <c r="D389" s="11">
        <v>75.759150465632501</v>
      </c>
      <c r="L389" s="1"/>
    </row>
    <row r="390" spans="2:12" x14ac:dyDescent="0.35">
      <c r="B390" s="36">
        <v>78.539102200000002</v>
      </c>
      <c r="C390" s="11">
        <v>26.083310553000004</v>
      </c>
      <c r="D390" s="11">
        <v>77.529047465632502</v>
      </c>
      <c r="L390" s="11"/>
    </row>
    <row r="391" spans="2:12" x14ac:dyDescent="0.35">
      <c r="B391" s="36">
        <v>80.559595200000004</v>
      </c>
      <c r="C391" s="11">
        <v>27.822609552999999</v>
      </c>
      <c r="D391" s="11">
        <v>79.549540465632504</v>
      </c>
      <c r="K391" s="11"/>
      <c r="L391" s="36"/>
    </row>
    <row r="392" spans="2:12" x14ac:dyDescent="0.35">
      <c r="B392" s="36">
        <v>83.657876200000004</v>
      </c>
      <c r="C392" s="11">
        <v>28.330605553000005</v>
      </c>
      <c r="D392" s="11">
        <v>82.647821465632504</v>
      </c>
      <c r="L392" s="1"/>
    </row>
    <row r="393" spans="2:12" x14ac:dyDescent="0.35">
      <c r="B393" s="36">
        <v>86.452882200000005</v>
      </c>
      <c r="C393" s="11">
        <v>28.859017553000001</v>
      </c>
      <c r="D393" s="11">
        <v>85.442827465632504</v>
      </c>
      <c r="L393" s="11"/>
    </row>
    <row r="394" spans="2:12" x14ac:dyDescent="0.35">
      <c r="B394" s="36">
        <v>87.490510200000003</v>
      </c>
      <c r="C394" s="11">
        <v>29.386780553000001</v>
      </c>
      <c r="D394" s="11">
        <v>86.480455465632502</v>
      </c>
      <c r="K394" s="11"/>
      <c r="L394" s="1"/>
    </row>
    <row r="395" spans="2:12" x14ac:dyDescent="0.35">
      <c r="B395" s="36">
        <v>90.366052199999999</v>
      </c>
      <c r="C395" s="11">
        <v>30.047917553000005</v>
      </c>
      <c r="D395" s="11">
        <v>89.355997465632498</v>
      </c>
      <c r="L395" s="36"/>
    </row>
    <row r="396" spans="2:12" x14ac:dyDescent="0.35">
      <c r="B396" s="36">
        <v>94.629716200000004</v>
      </c>
      <c r="C396" s="11">
        <v>30.526341553000002</v>
      </c>
      <c r="D396" s="11">
        <v>93.619661465632504</v>
      </c>
      <c r="L396" s="36"/>
    </row>
    <row r="397" spans="2:12" x14ac:dyDescent="0.35">
      <c r="B397" s="36">
        <v>95.453615200000002</v>
      </c>
      <c r="C397" s="11">
        <v>30.998585553000005</v>
      </c>
      <c r="D397" s="11">
        <v>94.443560465632501</v>
      </c>
      <c r="L397" s="11"/>
    </row>
    <row r="398" spans="2:12" x14ac:dyDescent="0.35">
      <c r="B398" s="36">
        <v>99.80282720000001</v>
      </c>
      <c r="C398" s="11">
        <v>32.324158553000004</v>
      </c>
      <c r="D398" s="11">
        <v>98.79277246563251</v>
      </c>
      <c r="L398" s="1"/>
    </row>
    <row r="399" spans="2:12" x14ac:dyDescent="0.35">
      <c r="B399" s="36">
        <v>105.7565862</v>
      </c>
      <c r="C399" s="11">
        <v>32.531201553000002</v>
      </c>
      <c r="D399" s="11">
        <v>104.7465314656325</v>
      </c>
      <c r="L399" s="36"/>
    </row>
    <row r="400" spans="2:12" x14ac:dyDescent="0.35">
      <c r="B400" s="36">
        <v>109.5692762</v>
      </c>
      <c r="C400" s="11">
        <v>32.543835553000001</v>
      </c>
      <c r="D400" s="11">
        <v>108.5592214656325</v>
      </c>
      <c r="L400" s="11"/>
    </row>
    <row r="401" spans="1:12" x14ac:dyDescent="0.35">
      <c r="B401" s="36">
        <v>110.6741732</v>
      </c>
      <c r="C401" s="11">
        <v>33.974759552999998</v>
      </c>
      <c r="D401" s="11">
        <v>109.6641184656325</v>
      </c>
      <c r="L401" s="11"/>
    </row>
    <row r="402" spans="1:12" x14ac:dyDescent="0.35">
      <c r="B402" s="36">
        <v>117.25245220000001</v>
      </c>
      <c r="C402" s="11">
        <v>36.850155553</v>
      </c>
      <c r="D402" s="11">
        <v>116.24218221546602</v>
      </c>
      <c r="K402" s="11"/>
      <c r="L402" s="11"/>
    </row>
    <row r="403" spans="1:12" x14ac:dyDescent="0.35">
      <c r="B403" s="36">
        <v>117.41345220000001</v>
      </c>
      <c r="C403" s="11">
        <v>38.008862553</v>
      </c>
      <c r="D403" s="11">
        <v>116.403184154656</v>
      </c>
      <c r="K403" s="11"/>
      <c r="L403" s="11"/>
    </row>
    <row r="404" spans="1:12" x14ac:dyDescent="0.35">
      <c r="A404" s="4" t="s">
        <v>5</v>
      </c>
      <c r="B404" s="11">
        <v>1.91999999999997E-2</v>
      </c>
      <c r="C404" s="11">
        <v>0.16939999999999955</v>
      </c>
      <c r="D404" s="11">
        <v>0.2536385343675</v>
      </c>
      <c r="K404" s="11"/>
      <c r="L404" s="36"/>
    </row>
    <row r="405" spans="1:12" x14ac:dyDescent="0.35">
      <c r="B405" s="11">
        <v>0.24859999999999999</v>
      </c>
      <c r="C405" s="11">
        <v>0.219999999999999</v>
      </c>
      <c r="D405" s="11">
        <v>0.26063853436749801</v>
      </c>
      <c r="K405" s="11"/>
      <c r="L405" s="11"/>
    </row>
    <row r="406" spans="1:12" x14ac:dyDescent="0.35">
      <c r="B406" s="11">
        <v>0.2492</v>
      </c>
      <c r="C406" s="11">
        <v>0.24202000000000001</v>
      </c>
      <c r="D406" s="11">
        <v>0.275338534367499</v>
      </c>
      <c r="L406" s="11"/>
    </row>
    <row r="407" spans="1:12" x14ac:dyDescent="0.35">
      <c r="B407" s="11">
        <v>0.252000000000001</v>
      </c>
      <c r="C407" s="11">
        <v>0.25887600000000077</v>
      </c>
      <c r="D407" s="11">
        <v>0.27663853436750002</v>
      </c>
      <c r="L407" s="11"/>
    </row>
    <row r="408" spans="1:12" x14ac:dyDescent="0.35">
      <c r="B408" s="11">
        <v>0.95040000000000013</v>
      </c>
      <c r="C408" s="11">
        <v>0.27704999999999913</v>
      </c>
      <c r="D408" s="11">
        <v>0.43436146563250233</v>
      </c>
      <c r="L408" s="11"/>
    </row>
    <row r="409" spans="1:12" x14ac:dyDescent="0.35">
      <c r="B409" s="11">
        <v>0.95170000000000066</v>
      </c>
      <c r="C409" s="11">
        <v>0.28994000000000142</v>
      </c>
      <c r="D409" s="11">
        <v>0.43486146563250117</v>
      </c>
      <c r="L409" s="11"/>
    </row>
    <row r="410" spans="1:12" x14ac:dyDescent="0.35">
      <c r="B410" s="11">
        <v>0.96640000000000015</v>
      </c>
      <c r="C410" s="11">
        <v>0.29080000000000084</v>
      </c>
      <c r="D410" s="11">
        <v>0.44836146563250168</v>
      </c>
      <c r="L410" s="1"/>
    </row>
    <row r="411" spans="1:12" x14ac:dyDescent="0.35">
      <c r="B411" s="11">
        <v>0.97339999999999982</v>
      </c>
      <c r="C411" s="11">
        <v>0.309000000000001</v>
      </c>
      <c r="D411" s="11">
        <v>0.45236146563249946</v>
      </c>
      <c r="L411" s="36"/>
    </row>
    <row r="412" spans="1:12" x14ac:dyDescent="0.35">
      <c r="B412" s="11">
        <v>1.0505999999999993</v>
      </c>
      <c r="C412" s="11">
        <v>0.309000000000001</v>
      </c>
      <c r="D412" s="11">
        <v>0.45236146563249946</v>
      </c>
      <c r="L412" s="11"/>
    </row>
    <row r="413" spans="1:12" x14ac:dyDescent="0.35">
      <c r="B413" s="11">
        <v>1.0505999999999993</v>
      </c>
      <c r="C413" s="11">
        <v>0.30913999999999903</v>
      </c>
      <c r="D413" s="11">
        <v>0.52836146563249997</v>
      </c>
      <c r="L413" s="11"/>
    </row>
    <row r="414" spans="1:12" x14ac:dyDescent="0.35">
      <c r="B414" s="11">
        <v>1.3186</v>
      </c>
      <c r="C414" s="11">
        <v>0.312000000000001</v>
      </c>
      <c r="D414" s="11">
        <v>0.79636146563250065</v>
      </c>
      <c r="L414" s="1"/>
    </row>
    <row r="415" spans="1:12" x14ac:dyDescent="0.35">
      <c r="B415" s="11">
        <v>1.6614000000000004</v>
      </c>
      <c r="C415" s="11">
        <v>0.34189999999999898</v>
      </c>
      <c r="D415" s="11">
        <v>1.2462385343674995</v>
      </c>
      <c r="K415" s="11"/>
      <c r="L415" s="11"/>
    </row>
    <row r="416" spans="1:12" x14ac:dyDescent="0.35">
      <c r="B416" s="11">
        <v>1.6618999999999993</v>
      </c>
      <c r="C416" s="11">
        <v>0.45795999999999992</v>
      </c>
      <c r="D416" s="11">
        <v>1.4137614656325006</v>
      </c>
      <c r="L416" s="11"/>
    </row>
    <row r="417" spans="2:12" x14ac:dyDescent="0.35">
      <c r="B417" s="11">
        <v>1.6753999999999998</v>
      </c>
      <c r="C417" s="11">
        <v>0.50959999999999894</v>
      </c>
      <c r="D417" s="11">
        <v>1.4343614656325023</v>
      </c>
      <c r="L417" s="11"/>
    </row>
    <row r="418" spans="2:12" x14ac:dyDescent="0.35">
      <c r="B418" s="11">
        <v>1.6793999999999993</v>
      </c>
      <c r="C418" s="11">
        <v>0.54469999999999885</v>
      </c>
      <c r="D418" s="11">
        <v>1.4343614656325023</v>
      </c>
      <c r="K418" s="11"/>
      <c r="L418" s="11"/>
    </row>
    <row r="419" spans="2:12" x14ac:dyDescent="0.35">
      <c r="B419" s="11">
        <v>1.6793999999999993</v>
      </c>
      <c r="C419" s="11">
        <v>0.54860000000000042</v>
      </c>
      <c r="D419" s="11">
        <v>1.4493614656324993</v>
      </c>
      <c r="L419" s="11"/>
    </row>
    <row r="420" spans="2:12" x14ac:dyDescent="0.35">
      <c r="B420" s="11">
        <v>1.7553999999999998</v>
      </c>
      <c r="C420" s="11">
        <v>0.54899999999999949</v>
      </c>
      <c r="D420" s="11">
        <v>1.4523614656324995</v>
      </c>
      <c r="L420" s="1"/>
    </row>
    <row r="421" spans="2:12" x14ac:dyDescent="0.35">
      <c r="B421" s="11">
        <v>2.0206</v>
      </c>
      <c r="C421" s="11">
        <v>0.57250000000000156</v>
      </c>
      <c r="D421" s="11">
        <v>1.4756385343674978</v>
      </c>
      <c r="L421" s="11"/>
    </row>
    <row r="422" spans="2:12" x14ac:dyDescent="0.35">
      <c r="B422" s="11">
        <v>2.0234000000000005</v>
      </c>
      <c r="C422" s="11">
        <v>0.60960000000000036</v>
      </c>
      <c r="D422" s="11">
        <v>1.4762385343675</v>
      </c>
      <c r="L422" s="11"/>
    </row>
    <row r="423" spans="2:12" x14ac:dyDescent="0.35">
      <c r="B423" s="11">
        <v>2.6408000000000005</v>
      </c>
      <c r="C423" s="11">
        <v>0.65800000000000125</v>
      </c>
      <c r="D423" s="11">
        <v>1.4790385343675005</v>
      </c>
      <c r="K423" s="11"/>
      <c r="L423" s="11"/>
    </row>
    <row r="424" spans="2:12" x14ac:dyDescent="0.35">
      <c r="B424" s="11">
        <v>2.6614000000000004</v>
      </c>
      <c r="C424" s="11">
        <v>0.6908600000000007</v>
      </c>
      <c r="D424" s="11">
        <v>1.523361465632501</v>
      </c>
      <c r="L424" s="1"/>
    </row>
    <row r="425" spans="2:12" x14ac:dyDescent="0.35">
      <c r="B425" s="11">
        <v>2.6614000000000004</v>
      </c>
      <c r="C425" s="11">
        <v>0.69099999999999895</v>
      </c>
      <c r="D425" s="11">
        <v>1.5243614656325022</v>
      </c>
      <c r="L425" s="1"/>
    </row>
    <row r="426" spans="2:12" x14ac:dyDescent="0.35">
      <c r="B426" s="11">
        <v>2.6763999999999992</v>
      </c>
      <c r="C426" s="11">
        <v>0.77769999999999939</v>
      </c>
      <c r="D426" s="11">
        <v>1.5316114656325013</v>
      </c>
      <c r="L426" s="1"/>
    </row>
    <row r="427" spans="2:12" x14ac:dyDescent="0.35">
      <c r="B427" s="11">
        <v>2.6793999999999993</v>
      </c>
      <c r="C427" s="11">
        <v>0.77939999999999898</v>
      </c>
      <c r="D427" s="11">
        <v>1.8646614656325013</v>
      </c>
      <c r="L427" s="36"/>
    </row>
    <row r="428" spans="2:12" x14ac:dyDescent="0.35">
      <c r="B428" s="11">
        <v>2.7503999999999991</v>
      </c>
      <c r="C428" s="11">
        <v>0.86805999999999983</v>
      </c>
      <c r="D428" s="11">
        <v>2.2776385343675001</v>
      </c>
      <c r="K428" s="11"/>
      <c r="L428" s="36"/>
    </row>
    <row r="429" spans="2:12" x14ac:dyDescent="0.35">
      <c r="B429" s="11">
        <v>2.7514000000000003</v>
      </c>
      <c r="C429" s="11">
        <v>1.1118999999999986</v>
      </c>
      <c r="D429" s="11">
        <v>2.2776385343675001</v>
      </c>
      <c r="L429" s="11"/>
    </row>
    <row r="430" spans="2:12" x14ac:dyDescent="0.35">
      <c r="B430" s="11">
        <v>2.7586499999999994</v>
      </c>
      <c r="C430" s="11">
        <v>1.1468999999999987</v>
      </c>
      <c r="D430" s="11">
        <v>2.4239014656325004</v>
      </c>
      <c r="L430" s="36"/>
    </row>
    <row r="431" spans="2:12" x14ac:dyDescent="0.35">
      <c r="B431" s="11">
        <v>3.0916999999999994</v>
      </c>
      <c r="C431" s="11">
        <v>1.1809000000000012</v>
      </c>
      <c r="D431" s="11">
        <v>2.4523614656324995</v>
      </c>
      <c r="K431" s="11"/>
      <c r="L431" s="11"/>
    </row>
    <row r="432" spans="2:12" x14ac:dyDescent="0.35">
      <c r="B432" s="11">
        <v>3.2481</v>
      </c>
      <c r="C432" s="11">
        <v>1.2393999999999998</v>
      </c>
      <c r="D432" s="11">
        <v>2.523361465632501</v>
      </c>
      <c r="K432" s="11"/>
      <c r="L432" s="36"/>
    </row>
    <row r="433" spans="2:12" x14ac:dyDescent="0.35">
      <c r="B433" s="11">
        <v>3.3380999999999998</v>
      </c>
      <c r="C433" s="11">
        <v>1.2397659999999995</v>
      </c>
      <c r="D433" s="11">
        <v>2.5243614656325022</v>
      </c>
      <c r="L433" s="11"/>
    </row>
    <row r="434" spans="2:12" x14ac:dyDescent="0.35">
      <c r="B434" s="11">
        <v>3.6509400000000003</v>
      </c>
      <c r="C434" s="11">
        <v>1.3403999999999989</v>
      </c>
      <c r="D434" s="11">
        <v>2.5243614656325022</v>
      </c>
      <c r="L434" s="36"/>
    </row>
    <row r="435" spans="2:12" x14ac:dyDescent="0.35">
      <c r="B435" s="11">
        <v>3.6793999999999993</v>
      </c>
      <c r="C435" s="11">
        <v>1.3419540000000012</v>
      </c>
      <c r="D435" s="11">
        <v>2.545638534367499</v>
      </c>
    </row>
    <row r="436" spans="2:12" x14ac:dyDescent="0.35">
      <c r="B436" s="11">
        <v>3.7503999999999991</v>
      </c>
      <c r="C436" s="11">
        <v>1.3903999999999996</v>
      </c>
      <c r="D436" s="11">
        <v>2.7453614656325023</v>
      </c>
      <c r="K436" s="11"/>
      <c r="L436" s="11"/>
    </row>
    <row r="437" spans="2:12" x14ac:dyDescent="0.35">
      <c r="B437" s="11">
        <v>3.7514000000000003</v>
      </c>
      <c r="C437" s="11">
        <v>1.3907999999999987</v>
      </c>
      <c r="D437" s="11">
        <v>3.2476385343674989</v>
      </c>
      <c r="L437" s="36"/>
    </row>
    <row r="438" spans="2:12" x14ac:dyDescent="0.35">
      <c r="B438" s="11">
        <v>3.7514000000000003</v>
      </c>
      <c r="C438" s="11">
        <v>1.4085999999999999</v>
      </c>
      <c r="D438" s="11">
        <v>3.4543614656325019</v>
      </c>
    </row>
    <row r="439" spans="2:12" x14ac:dyDescent="0.35">
      <c r="B439" s="11">
        <v>3.9724000000000004</v>
      </c>
      <c r="C439" s="11">
        <v>1.4486600000000003</v>
      </c>
      <c r="D439" s="11">
        <v>3.4633614656325022</v>
      </c>
      <c r="L439" s="11"/>
    </row>
    <row r="440" spans="2:12" x14ac:dyDescent="0.35">
      <c r="B440" s="11">
        <v>4.3521000000000001</v>
      </c>
      <c r="C440" s="11">
        <v>1.4513999999999996</v>
      </c>
      <c r="D440" s="11">
        <v>3.523361465632501</v>
      </c>
      <c r="L440" s="11"/>
    </row>
    <row r="441" spans="2:12" x14ac:dyDescent="0.35">
      <c r="B441" s="11">
        <v>4.4488000000000003</v>
      </c>
      <c r="C441" s="11">
        <v>1.4579999999999984</v>
      </c>
      <c r="D441" s="11">
        <v>4.4384964656325003</v>
      </c>
      <c r="L441" s="11"/>
    </row>
    <row r="442" spans="2:12" x14ac:dyDescent="0.35">
      <c r="B442" s="11">
        <v>4.6814</v>
      </c>
      <c r="C442" s="11">
        <v>1.4581999999999997</v>
      </c>
      <c r="D442" s="11">
        <v>4.4751385343674999</v>
      </c>
      <c r="L442" s="11"/>
    </row>
    <row r="443" spans="2:12" x14ac:dyDescent="0.35">
      <c r="B443" s="11">
        <v>4.6904000000000003</v>
      </c>
      <c r="C443" s="11">
        <v>1.4590199999999989</v>
      </c>
      <c r="D443" s="11">
        <v>4.5250114656325024</v>
      </c>
    </row>
    <row r="444" spans="2:12" x14ac:dyDescent="0.35">
      <c r="B444" s="11">
        <v>4.7503999999999991</v>
      </c>
      <c r="C444" s="11">
        <v>1.488900000000001</v>
      </c>
      <c r="D444" s="11">
        <v>4.5651385343674997</v>
      </c>
      <c r="K444" s="11"/>
      <c r="L444" s="11"/>
    </row>
    <row r="445" spans="2:12" x14ac:dyDescent="0.35">
      <c r="B445" s="11">
        <v>5.3091999999999997</v>
      </c>
      <c r="C445" s="11">
        <v>1.4946000000000002</v>
      </c>
      <c r="D445" s="11">
        <v>4.5682424656325011</v>
      </c>
      <c r="L445" s="11"/>
    </row>
    <row r="446" spans="2:12" x14ac:dyDescent="0.35">
      <c r="B446" s="11">
        <v>5.6655350000000002</v>
      </c>
      <c r="C446" s="11">
        <v>1.6199499999999993</v>
      </c>
      <c r="D446" s="11">
        <v>4.6366874656325017</v>
      </c>
      <c r="L446" s="11"/>
    </row>
    <row r="447" spans="2:12" x14ac:dyDescent="0.35">
      <c r="B447" s="11">
        <v>5.7520500000000006</v>
      </c>
      <c r="C447" s="11">
        <v>1.6246000000000009</v>
      </c>
      <c r="D447" s="11">
        <v>4.7213614656325014</v>
      </c>
    </row>
    <row r="448" spans="2:12" x14ac:dyDescent="0.35">
      <c r="B448" s="11">
        <v>5.7952809999999992</v>
      </c>
      <c r="C448" s="11">
        <v>1.6380100000000013</v>
      </c>
      <c r="D448" s="11">
        <v>4.8256474656324997</v>
      </c>
      <c r="K448" s="11"/>
      <c r="L448" s="11"/>
    </row>
    <row r="449" spans="2:12" x14ac:dyDescent="0.35">
      <c r="B449" s="11">
        <v>5.8637259999999998</v>
      </c>
      <c r="C449" s="11">
        <v>1.6391400000000012</v>
      </c>
      <c r="D449" s="11">
        <v>5.4483614656325017</v>
      </c>
      <c r="L449" s="11"/>
    </row>
    <row r="450" spans="2:12" x14ac:dyDescent="0.35">
      <c r="B450" s="11">
        <v>5.9483999999999995</v>
      </c>
      <c r="C450" s="11">
        <v>1.6399499999999989</v>
      </c>
      <c r="D450" s="11">
        <v>5.4523614656324995</v>
      </c>
    </row>
    <row r="451" spans="2:12" x14ac:dyDescent="0.35">
      <c r="B451" s="11">
        <v>6.0526860000000013</v>
      </c>
      <c r="C451" s="11">
        <v>1.6401000000000003</v>
      </c>
      <c r="D451" s="11">
        <v>5.4543614656325019</v>
      </c>
      <c r="L451" s="11"/>
    </row>
    <row r="452" spans="2:12" x14ac:dyDescent="0.35">
      <c r="B452" s="11">
        <v>6.3205999999999998</v>
      </c>
      <c r="C452" s="11">
        <v>1.7222499999999989</v>
      </c>
      <c r="D452" s="11">
        <v>5.4543614656325019</v>
      </c>
    </row>
    <row r="453" spans="2:12" x14ac:dyDescent="0.35">
      <c r="B453" s="11">
        <v>6.3395999999999999</v>
      </c>
      <c r="C453" s="11">
        <v>1.7800000000000011</v>
      </c>
      <c r="D453" s="11">
        <v>5.4633614656325022</v>
      </c>
      <c r="L453" s="11"/>
    </row>
    <row r="454" spans="2:12" x14ac:dyDescent="0.35">
      <c r="B454" s="11">
        <v>6.6753999999999998</v>
      </c>
      <c r="C454" s="11">
        <v>1.7800000000000011</v>
      </c>
      <c r="D454" s="11">
        <v>5.523361465632501</v>
      </c>
      <c r="K454" s="11"/>
      <c r="L454" s="11"/>
    </row>
    <row r="455" spans="2:12" x14ac:dyDescent="0.35">
      <c r="B455" s="11">
        <v>6.6794000000000011</v>
      </c>
      <c r="C455" s="11">
        <v>1.805256</v>
      </c>
      <c r="D455" s="11">
        <v>5.5791385343675</v>
      </c>
      <c r="L455" s="36"/>
    </row>
    <row r="456" spans="2:12" x14ac:dyDescent="0.35">
      <c r="B456" s="11">
        <v>6.6814</v>
      </c>
      <c r="C456" s="11">
        <v>1.8995999999999995</v>
      </c>
      <c r="D456" s="11">
        <v>5.6758385343675002</v>
      </c>
    </row>
    <row r="457" spans="2:12" x14ac:dyDescent="0.35">
      <c r="B457" s="11">
        <v>6.6814</v>
      </c>
      <c r="C457" s="11">
        <v>1.9853999999999985</v>
      </c>
      <c r="D457" s="11">
        <v>5.7279184656325022</v>
      </c>
      <c r="L457" s="11"/>
    </row>
    <row r="458" spans="2:12" x14ac:dyDescent="0.35">
      <c r="B458" s="11">
        <v>6.6904000000000003</v>
      </c>
      <c r="C458" s="11">
        <v>2.1185999999999998</v>
      </c>
      <c r="D458" s="11">
        <v>5.8335614656324992</v>
      </c>
      <c r="K458" s="11"/>
      <c r="L458" s="36"/>
    </row>
    <row r="459" spans="2:12" x14ac:dyDescent="0.35">
      <c r="B459" s="11">
        <v>6.7503999999999991</v>
      </c>
      <c r="C459" s="11">
        <v>2.2420200000000001</v>
      </c>
      <c r="D459" s="11">
        <v>6.0866194656325021</v>
      </c>
      <c r="K459" s="11"/>
      <c r="L459" s="11"/>
    </row>
    <row r="460" spans="2:12" x14ac:dyDescent="0.35">
      <c r="B460" s="11">
        <v>6.9549570000000003</v>
      </c>
      <c r="C460" s="11">
        <v>2.2894000000000005</v>
      </c>
      <c r="D460" s="11">
        <v>6.4430264656325029</v>
      </c>
      <c r="L460" s="36"/>
    </row>
    <row r="461" spans="2:12" x14ac:dyDescent="0.35">
      <c r="B461" s="11">
        <v>7.0606000000000009</v>
      </c>
      <c r="C461" s="11">
        <v>2.3613999999999997</v>
      </c>
      <c r="D461" s="11">
        <v>6.523361465632501</v>
      </c>
      <c r="L461" s="11"/>
    </row>
    <row r="462" spans="2:12" x14ac:dyDescent="0.35">
      <c r="B462" s="11">
        <v>7.3136580000000002</v>
      </c>
      <c r="C462" s="11">
        <v>2.3798999999999992</v>
      </c>
      <c r="D462" s="11">
        <v>6.523361465632501</v>
      </c>
    </row>
    <row r="463" spans="2:12" x14ac:dyDescent="0.35">
      <c r="B463" s="11">
        <v>7.670065000000001</v>
      </c>
      <c r="C463" s="11">
        <v>2.3813999999999993</v>
      </c>
      <c r="D463" s="11">
        <v>6.5362385343675005</v>
      </c>
      <c r="L463" s="11"/>
    </row>
    <row r="464" spans="2:12" x14ac:dyDescent="0.35">
      <c r="B464" s="11">
        <v>7.7503999999999991</v>
      </c>
      <c r="C464" s="11">
        <v>2.3813999999999993</v>
      </c>
      <c r="D464" s="11">
        <v>7.0659684656325012</v>
      </c>
      <c r="L464" s="36"/>
    </row>
    <row r="465" spans="2:12" x14ac:dyDescent="0.35">
      <c r="B465" s="11">
        <v>7.7503999999999991</v>
      </c>
      <c r="C465" s="11">
        <v>2.3903999999999996</v>
      </c>
      <c r="D465" s="11">
        <v>7.3174204656324981</v>
      </c>
      <c r="L465" s="11"/>
    </row>
    <row r="466" spans="2:12" x14ac:dyDescent="0.35">
      <c r="B466" s="11">
        <v>8.2930069999999994</v>
      </c>
      <c r="C466" s="11">
        <v>2.3907999999999987</v>
      </c>
      <c r="D466" s="11">
        <v>7.4950474656324992</v>
      </c>
      <c r="K466" s="11"/>
    </row>
    <row r="467" spans="2:12" x14ac:dyDescent="0.35">
      <c r="B467" s="11">
        <v>8.5444589999999998</v>
      </c>
      <c r="C467" s="11">
        <v>2.3908999999999985</v>
      </c>
      <c r="D467" s="11">
        <v>7.5476385343675005</v>
      </c>
      <c r="L467" s="11"/>
    </row>
    <row r="468" spans="2:12" x14ac:dyDescent="0.35">
      <c r="B468" s="11">
        <v>8.7220860000000009</v>
      </c>
      <c r="C468" s="11">
        <v>2.4503999999999984</v>
      </c>
      <c r="D468" s="11">
        <v>7.5666385343675007</v>
      </c>
      <c r="L468" s="11"/>
    </row>
    <row r="469" spans="2:12" x14ac:dyDescent="0.35">
      <c r="B469" s="11">
        <v>8.7991050000000008</v>
      </c>
      <c r="C469" s="11">
        <v>2.4818999999999996</v>
      </c>
      <c r="D469" s="11">
        <v>7.5720664656324992</v>
      </c>
      <c r="L469" s="11"/>
    </row>
    <row r="470" spans="2:12" x14ac:dyDescent="0.35">
      <c r="B470" s="11">
        <v>8.8835949999999997</v>
      </c>
      <c r="C470" s="11">
        <v>2.4910500000000013</v>
      </c>
      <c r="D470" s="11">
        <v>7.656556465632498</v>
      </c>
      <c r="K470" s="11"/>
      <c r="L470" s="11"/>
    </row>
    <row r="471" spans="2:12" x14ac:dyDescent="0.35">
      <c r="B471" s="11">
        <v>9.1008379999999995</v>
      </c>
      <c r="C471" s="11">
        <v>2.5595999999999997</v>
      </c>
      <c r="D471" s="11">
        <v>7.8737994656324979</v>
      </c>
      <c r="K471" s="11"/>
      <c r="L471" s="11"/>
    </row>
    <row r="472" spans="2:12" x14ac:dyDescent="0.35">
      <c r="B472" s="11">
        <v>9.6223220000000005</v>
      </c>
      <c r="C472" s="11">
        <v>2.5956000000000001</v>
      </c>
      <c r="D472" s="11">
        <v>8.3952834656324988</v>
      </c>
    </row>
    <row r="473" spans="2:12" x14ac:dyDescent="0.35">
      <c r="B473" s="11">
        <v>9.6709120000000013</v>
      </c>
      <c r="C473" s="11">
        <v>2.649799999999999</v>
      </c>
      <c r="D473" s="11">
        <v>8.4438734656324996</v>
      </c>
      <c r="L473" s="11"/>
    </row>
    <row r="474" spans="2:12" x14ac:dyDescent="0.35">
      <c r="B474" s="11">
        <v>9.7779999999999987</v>
      </c>
      <c r="C474" s="11">
        <v>2.6534500000000003</v>
      </c>
      <c r="D474" s="11">
        <v>8.550961465632497</v>
      </c>
      <c r="L474" s="11"/>
    </row>
    <row r="475" spans="2:12" x14ac:dyDescent="0.35">
      <c r="B475" s="11">
        <v>10.063614000000001</v>
      </c>
      <c r="C475" s="11">
        <v>2.6580599999999999</v>
      </c>
      <c r="D475" s="11">
        <v>8.8365754656324995</v>
      </c>
      <c r="L475" s="11"/>
    </row>
    <row r="476" spans="2:12" x14ac:dyDescent="0.35">
      <c r="B476" s="11">
        <v>10.128118999999998</v>
      </c>
      <c r="C476" s="11">
        <v>2.6610760000000004</v>
      </c>
      <c r="D476" s="11">
        <v>8.9010804656324964</v>
      </c>
    </row>
    <row r="477" spans="2:12" x14ac:dyDescent="0.35">
      <c r="B477" s="11">
        <v>10.534264</v>
      </c>
      <c r="C477" s="11">
        <v>2.7531439999999998</v>
      </c>
      <c r="D477" s="11">
        <v>9.3072254656324986</v>
      </c>
      <c r="L477" s="36"/>
    </row>
    <row r="478" spans="2:12" x14ac:dyDescent="0.35">
      <c r="B478" s="11">
        <v>10.719061</v>
      </c>
      <c r="C478" s="11">
        <v>2.7800000000000011</v>
      </c>
      <c r="D478" s="11">
        <v>9.4920224656324983</v>
      </c>
      <c r="K478" s="11"/>
    </row>
    <row r="479" spans="2:12" x14ac:dyDescent="0.35">
      <c r="B479" s="11">
        <v>10.975458</v>
      </c>
      <c r="C479" s="11">
        <v>3.1204000000000001</v>
      </c>
      <c r="D479" s="11">
        <v>9.7484194656324981</v>
      </c>
      <c r="L479" s="36"/>
    </row>
    <row r="480" spans="2:12" x14ac:dyDescent="0.35">
      <c r="B480" s="11">
        <v>11.073439</v>
      </c>
      <c r="C480" s="11">
        <v>3.1279000000000003</v>
      </c>
      <c r="D480" s="11">
        <v>9.8464004656324988</v>
      </c>
      <c r="L480" s="36"/>
    </row>
    <row r="481" spans="2:12" x14ac:dyDescent="0.35">
      <c r="B481" s="11">
        <v>11.488731999999999</v>
      </c>
      <c r="C481" s="11">
        <v>3.2054000000000009</v>
      </c>
      <c r="D481" s="11">
        <v>10.261693465632497</v>
      </c>
      <c r="L481" s="11"/>
    </row>
    <row r="482" spans="2:12" x14ac:dyDescent="0.35">
      <c r="B482" s="11">
        <v>11.632258</v>
      </c>
      <c r="C482" s="11">
        <v>3.2420999999999998</v>
      </c>
      <c r="D482" s="11">
        <v>10.405219465632499</v>
      </c>
      <c r="K482" s="11"/>
      <c r="L482" s="36"/>
    </row>
    <row r="483" spans="2:12" x14ac:dyDescent="0.35">
      <c r="B483" s="11">
        <v>11.697737</v>
      </c>
      <c r="C483" s="11">
        <v>3.3146000000000004</v>
      </c>
      <c r="D483" s="11">
        <v>10.470698465632498</v>
      </c>
      <c r="L483" s="11"/>
    </row>
    <row r="484" spans="2:12" x14ac:dyDescent="0.35">
      <c r="B484" s="11">
        <v>11.793139</v>
      </c>
      <c r="C484" s="11">
        <v>3.3903999999999996</v>
      </c>
      <c r="D484" s="11">
        <v>10.566100465632498</v>
      </c>
    </row>
    <row r="485" spans="2:12" x14ac:dyDescent="0.35">
      <c r="B485" s="11">
        <v>12.418509</v>
      </c>
      <c r="C485" s="11">
        <v>3.4503999999999984</v>
      </c>
      <c r="D485" s="11">
        <v>11.191470465632499</v>
      </c>
      <c r="L485" s="11"/>
    </row>
    <row r="486" spans="2:12" x14ac:dyDescent="0.35">
      <c r="B486" s="11">
        <v>12.491501</v>
      </c>
      <c r="C486" s="11">
        <v>3.4510000000000005</v>
      </c>
      <c r="D486" s="11">
        <v>11.264462465632498</v>
      </c>
      <c r="K486" s="11"/>
      <c r="L486" s="36"/>
    </row>
    <row r="487" spans="2:12" x14ac:dyDescent="0.35">
      <c r="B487" s="11">
        <v>13.406120999999999</v>
      </c>
      <c r="C487" s="11">
        <v>3.4513999999999996</v>
      </c>
      <c r="D487" s="11">
        <v>12.179082465632497</v>
      </c>
      <c r="K487" s="11"/>
      <c r="L487" s="36"/>
    </row>
    <row r="488" spans="2:12" x14ac:dyDescent="0.35">
      <c r="B488" s="11">
        <v>13.776806000000001</v>
      </c>
      <c r="C488" s="11">
        <v>3.4518999999999984</v>
      </c>
      <c r="D488" s="11">
        <v>12.549767465632499</v>
      </c>
    </row>
    <row r="489" spans="2:12" x14ac:dyDescent="0.35">
      <c r="B489" s="11">
        <v>14.012523999999999</v>
      </c>
      <c r="C489" s="11">
        <v>3.4519999999999982</v>
      </c>
      <c r="D489" s="11">
        <v>12.785485465632497</v>
      </c>
      <c r="L489" s="11"/>
    </row>
    <row r="490" spans="2:12" x14ac:dyDescent="0.35">
      <c r="B490" s="11">
        <v>14.260968999999999</v>
      </c>
      <c r="C490" s="11">
        <v>3.4573999999999998</v>
      </c>
      <c r="D490" s="11">
        <v>13.033930465632498</v>
      </c>
    </row>
    <row r="491" spans="2:12" x14ac:dyDescent="0.35">
      <c r="B491" s="11">
        <v>14.430817000000001</v>
      </c>
      <c r="C491" s="11">
        <v>3.4578999999999986</v>
      </c>
      <c r="D491" s="11">
        <v>13.203778465632499</v>
      </c>
      <c r="L491" s="11"/>
    </row>
    <row r="492" spans="2:12" x14ac:dyDescent="0.35">
      <c r="B492" s="11">
        <v>14.687842</v>
      </c>
      <c r="C492" s="11">
        <v>3.4586499999999987</v>
      </c>
      <c r="D492" s="11">
        <v>13.460803465632498</v>
      </c>
      <c r="L492" s="11"/>
    </row>
    <row r="493" spans="2:12" x14ac:dyDescent="0.35">
      <c r="B493" s="11">
        <v>15.148394</v>
      </c>
      <c r="C493" s="11">
        <v>3.5625999999999998</v>
      </c>
      <c r="D493" s="11">
        <v>13.921355465632498</v>
      </c>
      <c r="L493" s="11"/>
    </row>
    <row r="494" spans="2:12" x14ac:dyDescent="0.35">
      <c r="B494" s="11">
        <v>15.346529</v>
      </c>
      <c r="C494" s="11">
        <v>3.609</v>
      </c>
      <c r="D494" s="11">
        <v>14.119490465632499</v>
      </c>
      <c r="K494" s="11"/>
      <c r="L494" s="11"/>
    </row>
    <row r="495" spans="2:12" x14ac:dyDescent="0.35">
      <c r="B495" s="11">
        <v>15.492705000000001</v>
      </c>
      <c r="C495" s="11">
        <v>3.609</v>
      </c>
      <c r="D495" s="11">
        <v>14.265666465632499</v>
      </c>
      <c r="K495" s="11"/>
      <c r="L495" s="36"/>
    </row>
    <row r="496" spans="2:12" x14ac:dyDescent="0.35">
      <c r="B496" s="11">
        <v>15.654679999999999</v>
      </c>
      <c r="C496" s="11">
        <v>3.6096000000000004</v>
      </c>
      <c r="D496" s="11">
        <v>14.427641465632497</v>
      </c>
    </row>
    <row r="497" spans="2:12" x14ac:dyDescent="0.35">
      <c r="B497" s="11">
        <v>15.781468</v>
      </c>
      <c r="C497" s="11">
        <v>3.6718599999999988</v>
      </c>
      <c r="D497" s="11">
        <v>14.554429465632499</v>
      </c>
      <c r="L497" s="11"/>
    </row>
    <row r="498" spans="2:12" x14ac:dyDescent="0.35">
      <c r="B498" s="11">
        <v>16.060147000000001</v>
      </c>
      <c r="C498" s="11">
        <v>3.6907999999999994</v>
      </c>
      <c r="D498" s="11">
        <v>14.833108465632499</v>
      </c>
      <c r="L498" s="11"/>
    </row>
    <row r="499" spans="2:12" x14ac:dyDescent="0.35">
      <c r="B499" s="11">
        <v>16.574514999999998</v>
      </c>
      <c r="C499" s="11">
        <v>3.7260999999999997</v>
      </c>
      <c r="D499" s="11">
        <v>15.347476465632496</v>
      </c>
      <c r="L499" s="11"/>
    </row>
    <row r="500" spans="2:12" x14ac:dyDescent="0.35">
      <c r="B500" s="11">
        <v>16.664997</v>
      </c>
      <c r="C500" s="11">
        <v>3.9846000000000004</v>
      </c>
      <c r="D500" s="11">
        <v>15.437958465632498</v>
      </c>
    </row>
    <row r="501" spans="2:12" x14ac:dyDescent="0.35">
      <c r="B501" s="11">
        <v>16.809134</v>
      </c>
      <c r="C501" s="11">
        <v>4.1496000000000004</v>
      </c>
      <c r="D501" s="11">
        <v>15.582095465632499</v>
      </c>
      <c r="L501" s="11"/>
    </row>
    <row r="502" spans="2:12" x14ac:dyDescent="0.35">
      <c r="B502" s="11">
        <v>17.034247000000001</v>
      </c>
      <c r="C502" s="11">
        <v>4.3090000000000002</v>
      </c>
      <c r="D502" s="11">
        <v>15.807208465632499</v>
      </c>
      <c r="L502" s="11"/>
    </row>
    <row r="503" spans="2:12" x14ac:dyDescent="0.35">
      <c r="B503" s="11">
        <v>17.354679000000001</v>
      </c>
      <c r="C503" s="11">
        <v>4.3474000000000004</v>
      </c>
      <c r="D503" s="11">
        <v>16.127640465632499</v>
      </c>
      <c r="L503" s="11"/>
    </row>
    <row r="504" spans="2:12" x14ac:dyDescent="0.35">
      <c r="B504" s="11">
        <v>17.710194000000001</v>
      </c>
      <c r="C504" s="11">
        <v>4.3509579999999985</v>
      </c>
      <c r="D504" s="11">
        <v>16.4831554656325</v>
      </c>
    </row>
    <row r="505" spans="2:12" x14ac:dyDescent="0.35">
      <c r="B505" s="11">
        <v>17.907395000000001</v>
      </c>
      <c r="C505" s="11">
        <v>4.379999999999999</v>
      </c>
      <c r="D505" s="11">
        <v>16.680356465632499</v>
      </c>
      <c r="L505" s="11"/>
    </row>
    <row r="506" spans="2:12" x14ac:dyDescent="0.35">
      <c r="B506" s="11">
        <v>18.167657999999999</v>
      </c>
      <c r="C506" s="11">
        <v>4.3914000000000009</v>
      </c>
      <c r="D506" s="11">
        <v>16.940619465632498</v>
      </c>
    </row>
    <row r="507" spans="2:12" x14ac:dyDescent="0.35">
      <c r="B507" s="11">
        <v>18.208473000000001</v>
      </c>
      <c r="C507" s="11">
        <v>4.4341860000000004</v>
      </c>
      <c r="D507" s="11">
        <v>16.9814344656325</v>
      </c>
      <c r="L507" s="11"/>
    </row>
    <row r="508" spans="2:12" x14ac:dyDescent="0.35">
      <c r="B508" s="11">
        <v>18.235066</v>
      </c>
      <c r="C508" s="11">
        <v>4.4573999999999998</v>
      </c>
      <c r="D508" s="11">
        <v>17.008027465632498</v>
      </c>
      <c r="L508" s="36"/>
    </row>
    <row r="509" spans="2:12" x14ac:dyDescent="0.35">
      <c r="B509" s="11">
        <v>18.324117999999999</v>
      </c>
      <c r="C509" s="11">
        <v>4.5420400000000001</v>
      </c>
      <c r="D509" s="11">
        <v>17.097079465632497</v>
      </c>
      <c r="L509" s="11"/>
    </row>
    <row r="510" spans="2:12" x14ac:dyDescent="0.35">
      <c r="B510" s="11">
        <v>18.619271999999999</v>
      </c>
      <c r="C510" s="11">
        <v>4.5490000000000004</v>
      </c>
      <c r="D510" s="11">
        <v>17.392233465632497</v>
      </c>
      <c r="L510" s="36"/>
    </row>
    <row r="511" spans="2:12" x14ac:dyDescent="0.35">
      <c r="B511" s="11">
        <v>18.632223</v>
      </c>
      <c r="C511" s="11">
        <v>4.6919000000000004</v>
      </c>
      <c r="D511" s="11">
        <v>17.405184465632498</v>
      </c>
      <c r="L511" s="11"/>
    </row>
    <row r="512" spans="2:12" x14ac:dyDescent="0.35">
      <c r="B512" s="11">
        <v>18.742599999999999</v>
      </c>
      <c r="C512" s="11">
        <v>4.7092000000000001</v>
      </c>
      <c r="D512" s="11">
        <v>17.515561465632498</v>
      </c>
      <c r="L512" s="11"/>
    </row>
    <row r="513" spans="2:12" x14ac:dyDescent="0.35">
      <c r="B513" s="11">
        <v>18.901530000000001</v>
      </c>
      <c r="C513" s="11">
        <v>4.7329220000000003</v>
      </c>
      <c r="D513" s="11">
        <v>17.674491465632499</v>
      </c>
    </row>
    <row r="514" spans="2:12" x14ac:dyDescent="0.35">
      <c r="B514" s="11">
        <v>19.047974</v>
      </c>
      <c r="C514" s="11">
        <v>4.7653999999999996</v>
      </c>
      <c r="D514" s="11">
        <v>17.820935465632498</v>
      </c>
    </row>
    <row r="515" spans="2:12" x14ac:dyDescent="0.35">
      <c r="B515" s="11">
        <v>19.844743999999999</v>
      </c>
      <c r="C515" s="11">
        <v>4.7853999999999992</v>
      </c>
      <c r="D515" s="11">
        <v>18.617705465632497</v>
      </c>
      <c r="L515" s="11"/>
    </row>
    <row r="516" spans="2:12" x14ac:dyDescent="0.35">
      <c r="B516" s="11">
        <v>20.005444000000001</v>
      </c>
      <c r="C516" s="11">
        <v>4.8075999999999999</v>
      </c>
      <c r="D516" s="11">
        <v>18.778405465632499</v>
      </c>
      <c r="L516" s="11"/>
    </row>
    <row r="517" spans="2:12" x14ac:dyDescent="0.35">
      <c r="B517" s="11">
        <v>20.054303999999998</v>
      </c>
      <c r="C517" s="11">
        <v>4.8226000000000004</v>
      </c>
      <c r="D517" s="11">
        <v>18.827265465632497</v>
      </c>
      <c r="L517" s="36"/>
    </row>
    <row r="518" spans="2:12" x14ac:dyDescent="0.35">
      <c r="B518" s="11">
        <v>20.469179</v>
      </c>
      <c r="C518" s="11">
        <v>4.8456000000000001</v>
      </c>
      <c r="D518" s="11">
        <v>19.242140465632499</v>
      </c>
      <c r="L518" s="11"/>
    </row>
    <row r="519" spans="2:12" x14ac:dyDescent="0.35">
      <c r="B519" s="11">
        <v>20.757227</v>
      </c>
      <c r="C519" s="11">
        <v>4.8486000000000002</v>
      </c>
      <c r="D519" s="11">
        <v>19.530188465632499</v>
      </c>
    </row>
    <row r="520" spans="2:12" x14ac:dyDescent="0.35">
      <c r="B520" s="11">
        <v>21.063583999999999</v>
      </c>
      <c r="C520" s="11">
        <v>5.0945999999999998</v>
      </c>
      <c r="D520" s="11">
        <v>19.836545465632497</v>
      </c>
    </row>
    <row r="521" spans="2:12" x14ac:dyDescent="0.35">
      <c r="B521" s="11">
        <v>21.185414999999999</v>
      </c>
      <c r="C521" s="11">
        <v>5.1516000000000002</v>
      </c>
      <c r="D521" s="11">
        <v>19.958376465632497</v>
      </c>
    </row>
    <row r="522" spans="2:12" x14ac:dyDescent="0.35">
      <c r="B522" s="11">
        <v>21.187366999999998</v>
      </c>
      <c r="C522" s="11">
        <v>5.3071999999999999</v>
      </c>
      <c r="D522" s="11">
        <v>19.960328465632497</v>
      </c>
    </row>
    <row r="523" spans="2:12" x14ac:dyDescent="0.35">
      <c r="B523" s="11">
        <v>21.399073000000001</v>
      </c>
      <c r="C523" s="11">
        <v>5.3099500000000006</v>
      </c>
      <c r="D523" s="11">
        <v>20.1720344656325</v>
      </c>
    </row>
    <row r="524" spans="2:12" x14ac:dyDescent="0.35">
      <c r="B524" s="11">
        <v>21.535140999999999</v>
      </c>
      <c r="C524" s="11">
        <v>5.4153999999999982</v>
      </c>
      <c r="D524" s="11">
        <v>20.308102465632498</v>
      </c>
    </row>
    <row r="525" spans="2:12" x14ac:dyDescent="0.35">
      <c r="B525" s="11">
        <v>21.547062</v>
      </c>
      <c r="C525" s="11">
        <v>5.4509000000000007</v>
      </c>
      <c r="D525" s="11">
        <v>20.320023465632499</v>
      </c>
    </row>
    <row r="526" spans="2:12" x14ac:dyDescent="0.35">
      <c r="B526" s="11">
        <v>21.555384</v>
      </c>
      <c r="C526" s="11">
        <v>5.4510000000000005</v>
      </c>
      <c r="D526" s="11">
        <v>20.328345465632498</v>
      </c>
    </row>
    <row r="527" spans="2:12" x14ac:dyDescent="0.35">
      <c r="B527" s="11">
        <v>21.935376999999999</v>
      </c>
      <c r="C527" s="11">
        <v>5.4620999999999995</v>
      </c>
      <c r="D527" s="11">
        <v>20.708338465632497</v>
      </c>
    </row>
    <row r="528" spans="2:12" x14ac:dyDescent="0.35">
      <c r="B528" s="11">
        <v>22.072067000000004</v>
      </c>
      <c r="C528" s="11">
        <v>5.5422479999999998</v>
      </c>
      <c r="D528" s="11">
        <v>20.845028465632499</v>
      </c>
    </row>
    <row r="529" spans="2:4" x14ac:dyDescent="0.35">
      <c r="B529" s="11">
        <v>22.391815000000001</v>
      </c>
      <c r="C529" s="11">
        <v>5.5545499999999999</v>
      </c>
      <c r="D529" s="11">
        <v>21.164776465632499</v>
      </c>
    </row>
    <row r="530" spans="2:4" x14ac:dyDescent="0.35">
      <c r="B530" s="11">
        <v>22.743441000000004</v>
      </c>
      <c r="C530" s="11">
        <v>5.6581000000000001</v>
      </c>
      <c r="D530" s="11">
        <v>21.516402465632499</v>
      </c>
    </row>
    <row r="531" spans="2:4" x14ac:dyDescent="0.35">
      <c r="B531" s="11">
        <v>23.086550000000003</v>
      </c>
      <c r="C531" s="11">
        <v>5.7229999999999999</v>
      </c>
      <c r="D531" s="11">
        <v>21.859511465632497</v>
      </c>
    </row>
    <row r="532" spans="2:4" x14ac:dyDescent="0.35">
      <c r="B532" s="11">
        <v>23.148461000000005</v>
      </c>
      <c r="C532" s="11">
        <v>6.1515999999999984</v>
      </c>
      <c r="D532" s="11">
        <v>21.921422465632499</v>
      </c>
    </row>
    <row r="533" spans="2:4" x14ac:dyDescent="0.35">
      <c r="B533" s="11">
        <v>23.199728</v>
      </c>
      <c r="C533" s="11">
        <v>6.1519000000000013</v>
      </c>
      <c r="D533" s="11">
        <v>21.972689465632499</v>
      </c>
    </row>
    <row r="534" spans="2:4" x14ac:dyDescent="0.35">
      <c r="B534" s="11">
        <v>23.869362000000002</v>
      </c>
      <c r="C534" s="11">
        <v>6.3095999999999997</v>
      </c>
      <c r="D534" s="11">
        <v>22.642323465632501</v>
      </c>
    </row>
    <row r="535" spans="2:4" x14ac:dyDescent="0.35">
      <c r="B535" s="11">
        <v>24.01426</v>
      </c>
      <c r="C535" s="11">
        <v>6.3613999999999997</v>
      </c>
      <c r="D535" s="11">
        <v>22.787221465632499</v>
      </c>
    </row>
    <row r="536" spans="2:4" x14ac:dyDescent="0.35">
      <c r="B536" s="11">
        <v>24.473225000000006</v>
      </c>
      <c r="C536" s="11">
        <v>6.3619400000000006</v>
      </c>
      <c r="D536" s="11">
        <v>23.246186465632505</v>
      </c>
    </row>
    <row r="537" spans="2:4" x14ac:dyDescent="0.35">
      <c r="B537" s="11">
        <v>25.124855000000004</v>
      </c>
      <c r="C537" s="11">
        <v>6.4420000000000002</v>
      </c>
      <c r="D537" s="11">
        <v>23.897816465632502</v>
      </c>
    </row>
    <row r="538" spans="2:4" x14ac:dyDescent="0.35">
      <c r="B538" s="11">
        <v>26.659367000000003</v>
      </c>
      <c r="C538" s="11">
        <v>6.4518999999999984</v>
      </c>
      <c r="D538" s="11">
        <v>25.432328465632501</v>
      </c>
    </row>
    <row r="539" spans="2:4" x14ac:dyDescent="0.35">
      <c r="B539" s="11">
        <v>27.455116000000004</v>
      </c>
      <c r="C539" s="11">
        <v>6.4518999999999984</v>
      </c>
      <c r="D539" s="11">
        <v>26.228077465632502</v>
      </c>
    </row>
    <row r="540" spans="2:4" x14ac:dyDescent="0.35">
      <c r="B540" s="11">
        <v>27.766651000000003</v>
      </c>
      <c r="C540" s="11">
        <v>6.4518999999999984</v>
      </c>
      <c r="D540" s="11">
        <v>26.539612465632501</v>
      </c>
    </row>
    <row r="541" spans="2:4" x14ac:dyDescent="0.35">
      <c r="B541" s="11">
        <v>28.083527000000004</v>
      </c>
      <c r="C541" s="11">
        <v>6.5380479999999999</v>
      </c>
      <c r="D541" s="11">
        <v>26.856488465632502</v>
      </c>
    </row>
    <row r="542" spans="2:4" x14ac:dyDescent="0.35">
      <c r="B542" s="11">
        <v>29.965012000000002</v>
      </c>
      <c r="C542" s="11">
        <v>6.5420999999999996</v>
      </c>
      <c r="D542" s="11">
        <v>28.7379734656325</v>
      </c>
    </row>
    <row r="543" spans="2:4" x14ac:dyDescent="0.35">
      <c r="B543" s="11">
        <v>30.358742000000007</v>
      </c>
      <c r="C543" s="11">
        <v>6.5480460000000003</v>
      </c>
      <c r="D543" s="11">
        <v>29.131703465632505</v>
      </c>
    </row>
    <row r="544" spans="2:4" x14ac:dyDescent="0.35">
      <c r="B544" s="11">
        <v>30.525971000000006</v>
      </c>
      <c r="C544" s="11">
        <v>6.5480999999999998</v>
      </c>
      <c r="D544" s="11">
        <v>29.298932465632504</v>
      </c>
    </row>
    <row r="545" spans="2:4" x14ac:dyDescent="0.35">
      <c r="B545" s="11">
        <v>30.762921000000006</v>
      </c>
      <c r="C545" s="11">
        <v>6.5501000000000005</v>
      </c>
      <c r="D545" s="11">
        <v>29.535882465632504</v>
      </c>
    </row>
    <row r="546" spans="2:4" x14ac:dyDescent="0.35">
      <c r="B546" s="11">
        <v>33.711788000000006</v>
      </c>
      <c r="C546" s="11">
        <v>6.5701999999999998</v>
      </c>
      <c r="D546" s="11">
        <v>32.484749465632504</v>
      </c>
    </row>
    <row r="547" spans="2:4" x14ac:dyDescent="0.35">
      <c r="B547" s="11">
        <v>34.202839000000004</v>
      </c>
      <c r="C547" s="11">
        <v>6.609</v>
      </c>
      <c r="D547" s="11">
        <v>32.975800465632503</v>
      </c>
    </row>
    <row r="548" spans="2:4" x14ac:dyDescent="0.35">
      <c r="B548" s="11">
        <v>34.271878000000001</v>
      </c>
      <c r="C548" s="11">
        <v>6.6096000000000004</v>
      </c>
      <c r="D548" s="11">
        <v>33.044839465632499</v>
      </c>
    </row>
    <row r="549" spans="2:4" x14ac:dyDescent="0.35">
      <c r="B549" s="11">
        <v>35.475083000000005</v>
      </c>
      <c r="C549" s="11">
        <v>6.6204999999999998</v>
      </c>
      <c r="D549" s="11">
        <v>34.248044465632503</v>
      </c>
    </row>
    <row r="550" spans="2:4" x14ac:dyDescent="0.35">
      <c r="B550" s="11">
        <v>35.881439</v>
      </c>
      <c r="C550" s="11">
        <v>6.6738999999999997</v>
      </c>
      <c r="D550" s="11">
        <v>34.654400465632499</v>
      </c>
    </row>
    <row r="551" spans="2:4" x14ac:dyDescent="0.35">
      <c r="B551" s="11">
        <v>36.031452000000002</v>
      </c>
      <c r="C551" s="11">
        <v>6.6814</v>
      </c>
      <c r="D551" s="11">
        <v>34.8044134656325</v>
      </c>
    </row>
    <row r="552" spans="2:4" x14ac:dyDescent="0.35">
      <c r="B552" s="11">
        <v>36.397660000000002</v>
      </c>
      <c r="C552" s="11">
        <v>6.7574000000000005</v>
      </c>
      <c r="D552" s="11">
        <v>35.1706214656325</v>
      </c>
    </row>
    <row r="553" spans="2:4" x14ac:dyDescent="0.35">
      <c r="B553" s="11">
        <v>37.546570000000003</v>
      </c>
      <c r="C553" s="11">
        <v>6.75908</v>
      </c>
      <c r="D553" s="11">
        <v>36.319531465632501</v>
      </c>
    </row>
    <row r="554" spans="2:4" x14ac:dyDescent="0.35">
      <c r="B554" s="11">
        <v>39.402794</v>
      </c>
      <c r="C554" s="11">
        <v>7.3603999999999985</v>
      </c>
      <c r="D554" s="11">
        <v>38.175755465632498</v>
      </c>
    </row>
    <row r="555" spans="2:4" x14ac:dyDescent="0.35">
      <c r="B555" s="11">
        <v>40.755463000000006</v>
      </c>
      <c r="C555" s="11">
        <v>7.5491999999999999</v>
      </c>
      <c r="D555" s="11">
        <v>39.528424465632504</v>
      </c>
    </row>
    <row r="556" spans="2:4" x14ac:dyDescent="0.35">
      <c r="B556" s="11">
        <v>41.311306000000002</v>
      </c>
      <c r="C556" s="11">
        <v>7.6479999999999997</v>
      </c>
      <c r="D556" s="11">
        <v>40.0842674656325</v>
      </c>
    </row>
    <row r="557" spans="2:4" x14ac:dyDescent="0.35">
      <c r="B557" s="11">
        <v>41.816715000000002</v>
      </c>
      <c r="C557" s="11">
        <v>7.6581000000000001</v>
      </c>
      <c r="D557" s="11">
        <v>40.5896764656325</v>
      </c>
    </row>
    <row r="558" spans="2:4" x14ac:dyDescent="0.35">
      <c r="B558" s="11">
        <v>44.698952000000006</v>
      </c>
      <c r="C558" s="11">
        <v>7.6807999999999979</v>
      </c>
      <c r="D558" s="11">
        <v>43.471913465632504</v>
      </c>
    </row>
    <row r="559" spans="2:4" x14ac:dyDescent="0.35">
      <c r="B559" s="11">
        <v>46.520714000000005</v>
      </c>
      <c r="C559" s="11">
        <v>8.3618999999999986</v>
      </c>
      <c r="D559" s="11">
        <v>45.293675465632504</v>
      </c>
    </row>
    <row r="560" spans="2:4" x14ac:dyDescent="0.35">
      <c r="B560" s="11">
        <v>46.896748000000002</v>
      </c>
      <c r="C560" s="11">
        <v>8.3794000000000004</v>
      </c>
      <c r="D560" s="11">
        <v>45.669709465632501</v>
      </c>
    </row>
    <row r="561" spans="2:4" x14ac:dyDescent="0.35">
      <c r="B561" s="11">
        <v>47.054772</v>
      </c>
      <c r="C561" s="11">
        <v>8.4578999999999986</v>
      </c>
      <c r="D561" s="11">
        <v>45.827733465632498</v>
      </c>
    </row>
    <row r="562" spans="2:4" x14ac:dyDescent="0.35">
      <c r="B562" s="11">
        <v>47.091397000000001</v>
      </c>
      <c r="C562" s="11">
        <v>8.7583999999999982</v>
      </c>
      <c r="D562" s="11">
        <v>45.864358465632499</v>
      </c>
    </row>
    <row r="563" spans="2:4" x14ac:dyDescent="0.35">
      <c r="B563" s="11">
        <v>47.918137000000002</v>
      </c>
      <c r="C563" s="11">
        <v>9.2153999999999989</v>
      </c>
      <c r="D563" s="11">
        <v>46.6910984656325</v>
      </c>
    </row>
    <row r="564" spans="2:4" x14ac:dyDescent="0.35">
      <c r="B564" s="11">
        <v>47.982434000000005</v>
      </c>
      <c r="C564" s="11">
        <v>9.4503999999999984</v>
      </c>
      <c r="D564" s="11">
        <v>46.755395465632503</v>
      </c>
    </row>
    <row r="565" spans="2:4" x14ac:dyDescent="0.35">
      <c r="B565" s="11">
        <v>48.652149000000001</v>
      </c>
      <c r="C565" s="11">
        <v>9.4513999999999996</v>
      </c>
      <c r="D565" s="11">
        <v>47.4251104656325</v>
      </c>
    </row>
    <row r="566" spans="2:4" x14ac:dyDescent="0.35">
      <c r="B566" s="11">
        <v>48.663388000000005</v>
      </c>
      <c r="C566" s="11">
        <v>9.4578999999999986</v>
      </c>
      <c r="D566" s="11">
        <v>47.436349465632503</v>
      </c>
    </row>
    <row r="567" spans="2:4" x14ac:dyDescent="0.35">
      <c r="B567" s="11">
        <v>49.494641000000001</v>
      </c>
      <c r="C567" s="11">
        <v>9.6796000000000006</v>
      </c>
      <c r="D567" s="11">
        <v>48.2676024656325</v>
      </c>
    </row>
    <row r="568" spans="2:4" x14ac:dyDescent="0.35">
      <c r="B568" s="11">
        <v>49.844227000000004</v>
      </c>
      <c r="C568" s="11">
        <v>9.6914999999999978</v>
      </c>
      <c r="D568" s="11">
        <v>48.617188465632502</v>
      </c>
    </row>
    <row r="569" spans="2:4" x14ac:dyDescent="0.35">
      <c r="B569" s="11">
        <v>51.488545000000002</v>
      </c>
      <c r="C569" s="11">
        <v>9.6949000000000005</v>
      </c>
      <c r="D569" s="11">
        <v>50.2615064656325</v>
      </c>
    </row>
    <row r="570" spans="2:4" x14ac:dyDescent="0.35">
      <c r="B570" s="11">
        <v>52.513169000000005</v>
      </c>
      <c r="C570" s="11">
        <v>10.451000000000001</v>
      </c>
      <c r="D570" s="11">
        <v>51.286130465632503</v>
      </c>
    </row>
    <row r="571" spans="2:4" x14ac:dyDescent="0.35">
      <c r="B571" s="11">
        <v>52.902912000000001</v>
      </c>
      <c r="C571" s="11">
        <v>10.4514</v>
      </c>
      <c r="D571" s="11">
        <v>51.675873465632499</v>
      </c>
    </row>
    <row r="572" spans="2:4" x14ac:dyDescent="0.35">
      <c r="B572" s="11">
        <v>53.145466000000006</v>
      </c>
      <c r="C572" s="11">
        <v>10.781399999999998</v>
      </c>
      <c r="D572" s="11">
        <v>51.918427465632504</v>
      </c>
    </row>
    <row r="573" spans="2:4" x14ac:dyDescent="0.35">
      <c r="B573" s="11">
        <v>53.613903000000001</v>
      </c>
      <c r="C573" s="11">
        <v>11.351399999999998</v>
      </c>
      <c r="D573" s="11">
        <v>52.386864465632499</v>
      </c>
    </row>
    <row r="574" spans="2:4" x14ac:dyDescent="0.35">
      <c r="B574" s="11">
        <v>54.010658000000006</v>
      </c>
      <c r="C574" s="11">
        <v>11.764657</v>
      </c>
      <c r="D574" s="11">
        <v>52.783619465632505</v>
      </c>
    </row>
    <row r="575" spans="2:4" x14ac:dyDescent="0.35">
      <c r="B575" s="11">
        <v>54.462197000000003</v>
      </c>
      <c r="C575" s="11">
        <v>12.450799999999997</v>
      </c>
      <c r="D575" s="11">
        <v>53.235158465632502</v>
      </c>
    </row>
    <row r="576" spans="2:4" x14ac:dyDescent="0.35">
      <c r="B576" s="11">
        <v>54.986328</v>
      </c>
      <c r="C576" s="11">
        <v>12.4514</v>
      </c>
      <c r="D576" s="11">
        <v>53.759289465632499</v>
      </c>
    </row>
    <row r="577" spans="2:4" x14ac:dyDescent="0.35">
      <c r="B577" s="11">
        <v>56.89684299999999</v>
      </c>
      <c r="C577" s="11">
        <v>12.951899999999998</v>
      </c>
      <c r="D577" s="11">
        <v>55.669804465632495</v>
      </c>
    </row>
    <row r="578" spans="2:4" x14ac:dyDescent="0.35">
      <c r="B578" s="11">
        <v>57.630866999999995</v>
      </c>
      <c r="C578" s="11">
        <v>13.4514</v>
      </c>
      <c r="D578" s="11">
        <v>56.4038284656325</v>
      </c>
    </row>
    <row r="579" spans="2:4" x14ac:dyDescent="0.35">
      <c r="B579" s="11">
        <v>65.984268</v>
      </c>
      <c r="C579" s="11">
        <v>15.323173000000001</v>
      </c>
      <c r="D579" s="11">
        <v>64.757229465632506</v>
      </c>
    </row>
    <row r="580" spans="2:4" x14ac:dyDescent="0.35">
      <c r="B580" s="11">
        <v>66.555779000000001</v>
      </c>
      <c r="C580" s="11">
        <v>16.448729999999998</v>
      </c>
      <c r="D580" s="11">
        <v>65.328740465632507</v>
      </c>
    </row>
    <row r="581" spans="2:4" x14ac:dyDescent="0.35">
      <c r="B581" s="11">
        <v>66.567504999999997</v>
      </c>
      <c r="C581" s="11">
        <v>16.683799999999998</v>
      </c>
      <c r="D581" s="11">
        <v>65.340466465632502</v>
      </c>
    </row>
    <row r="582" spans="2:4" x14ac:dyDescent="0.35">
      <c r="B582" s="11">
        <v>66.828102000000001</v>
      </c>
      <c r="C582" s="11">
        <v>17.212215</v>
      </c>
      <c r="D582" s="11">
        <v>65.601063465632507</v>
      </c>
    </row>
    <row r="583" spans="2:4" x14ac:dyDescent="0.35">
      <c r="B583" s="11">
        <v>69.106849999999994</v>
      </c>
      <c r="C583" s="11">
        <v>17.457899999999999</v>
      </c>
      <c r="D583" s="11">
        <v>67.8798114656325</v>
      </c>
    </row>
    <row r="584" spans="2:4" x14ac:dyDescent="0.35">
      <c r="B584" s="11">
        <v>69.599525999999997</v>
      </c>
      <c r="C584" s="11">
        <v>18.038429000000001</v>
      </c>
      <c r="D584" s="11">
        <v>68.372487465632503</v>
      </c>
    </row>
    <row r="585" spans="2:4" x14ac:dyDescent="0.35">
      <c r="B585" s="11">
        <v>71.788558999999992</v>
      </c>
      <c r="C585" s="11">
        <v>18.611512999999999</v>
      </c>
      <c r="D585" s="11">
        <v>70.561520465632498</v>
      </c>
    </row>
    <row r="586" spans="2:4" x14ac:dyDescent="0.35">
      <c r="B586" s="11">
        <v>73.975678000000002</v>
      </c>
      <c r="C586" s="11">
        <v>19.485399999999998</v>
      </c>
      <c r="D586" s="11">
        <v>72.748639465632507</v>
      </c>
    </row>
    <row r="587" spans="2:4" x14ac:dyDescent="0.35">
      <c r="B587" s="11">
        <v>74.731392</v>
      </c>
      <c r="C587" s="11">
        <v>21.300044</v>
      </c>
      <c r="D587" s="11">
        <v>73.504353465632505</v>
      </c>
    </row>
    <row r="588" spans="2:4" x14ac:dyDescent="0.35">
      <c r="B588" s="11">
        <v>75.071747000000002</v>
      </c>
      <c r="C588" s="11">
        <v>23.109850999999999</v>
      </c>
      <c r="D588" s="11">
        <v>73.844708465632507</v>
      </c>
    </row>
    <row r="589" spans="2:4" x14ac:dyDescent="0.35">
      <c r="B589" s="11">
        <v>76.431152999999995</v>
      </c>
      <c r="C589" s="11">
        <v>25.355711999999997</v>
      </c>
      <c r="D589" s="11">
        <v>75.2041144656325</v>
      </c>
    </row>
    <row r="590" spans="2:4" x14ac:dyDescent="0.35">
      <c r="B590" s="11">
        <v>78.201049999999995</v>
      </c>
      <c r="C590" s="11">
        <v>25.432369000000001</v>
      </c>
      <c r="D590" s="11">
        <v>76.974011465632501</v>
      </c>
    </row>
    <row r="591" spans="2:4" x14ac:dyDescent="0.35">
      <c r="B591" s="11">
        <v>80.221542999999997</v>
      </c>
      <c r="C591" s="11">
        <v>27.171667999999997</v>
      </c>
      <c r="D591" s="11">
        <v>78.994504465632502</v>
      </c>
    </row>
    <row r="592" spans="2:4" x14ac:dyDescent="0.35">
      <c r="B592" s="11">
        <v>83.319823999999997</v>
      </c>
      <c r="C592" s="11">
        <v>27.679664000000002</v>
      </c>
      <c r="D592" s="11">
        <v>82.092785465632502</v>
      </c>
    </row>
    <row r="593" spans="1:4" x14ac:dyDescent="0.35">
      <c r="B593" s="11">
        <v>86.114829999999998</v>
      </c>
      <c r="C593" s="11">
        <v>28.208075999999998</v>
      </c>
      <c r="D593" s="11">
        <v>84.887791465632503</v>
      </c>
    </row>
    <row r="594" spans="1:4" x14ac:dyDescent="0.35">
      <c r="B594" s="11">
        <v>87.152457999999996</v>
      </c>
      <c r="C594" s="11">
        <v>28.735838999999999</v>
      </c>
      <c r="D594" s="11">
        <v>85.925419465632501</v>
      </c>
    </row>
    <row r="595" spans="1:4" x14ac:dyDescent="0.35">
      <c r="B595" s="11">
        <v>90.027999999999992</v>
      </c>
      <c r="C595" s="11">
        <v>29.396976000000002</v>
      </c>
      <c r="D595" s="11">
        <v>88.800961465632497</v>
      </c>
    </row>
    <row r="596" spans="1:4" x14ac:dyDescent="0.35">
      <c r="B596" s="11">
        <v>94.291663999999997</v>
      </c>
      <c r="C596" s="11">
        <v>29.875399999999999</v>
      </c>
      <c r="D596" s="11">
        <v>93.064625465632503</v>
      </c>
    </row>
    <row r="597" spans="1:4" x14ac:dyDescent="0.35">
      <c r="B597" s="11">
        <v>95.115562999999995</v>
      </c>
      <c r="C597" s="11">
        <v>30.347644000000003</v>
      </c>
      <c r="D597" s="11">
        <v>93.8885244656325</v>
      </c>
    </row>
    <row r="598" spans="1:4" x14ac:dyDescent="0.35">
      <c r="B598" s="11">
        <v>99.464775000000003</v>
      </c>
      <c r="C598" s="11">
        <v>31.673217000000001</v>
      </c>
      <c r="D598" s="11">
        <v>98.237736465632508</v>
      </c>
    </row>
    <row r="599" spans="1:4" x14ac:dyDescent="0.35">
      <c r="B599" s="11">
        <v>105.41853399999999</v>
      </c>
      <c r="C599" s="11">
        <v>31.88026</v>
      </c>
      <c r="D599" s="11">
        <v>104.1914954656325</v>
      </c>
    </row>
    <row r="600" spans="1:4" x14ac:dyDescent="0.35">
      <c r="B600" s="11">
        <v>109.231224</v>
      </c>
      <c r="C600" s="11">
        <v>31.892893999999998</v>
      </c>
      <c r="D600" s="11">
        <v>108.0041854656325</v>
      </c>
    </row>
    <row r="601" spans="1:4" x14ac:dyDescent="0.35">
      <c r="B601" s="11">
        <v>110.33612099999999</v>
      </c>
      <c r="C601" s="11">
        <v>33.323817999999996</v>
      </c>
      <c r="D601" s="11">
        <v>109.1090824656325</v>
      </c>
    </row>
    <row r="602" spans="1:4" x14ac:dyDescent="0.35">
      <c r="B602" s="11">
        <v>116.9144</v>
      </c>
      <c r="C602" s="11">
        <v>36.199213999999998</v>
      </c>
      <c r="D602" s="11">
        <v>115.68714621546602</v>
      </c>
    </row>
    <row r="603" spans="1:4" x14ac:dyDescent="0.35">
      <c r="B603" s="11">
        <v>117.0754</v>
      </c>
      <c r="C603" s="11">
        <v>37.357920999999997</v>
      </c>
      <c r="D603" s="11">
        <v>115.848148154656</v>
      </c>
    </row>
    <row r="604" spans="1:4" x14ac:dyDescent="0.35">
      <c r="A604" s="4" t="s">
        <v>6</v>
      </c>
      <c r="B604" s="11">
        <v>6.5412999999999499E-2</v>
      </c>
      <c r="C604" s="11">
        <v>5.0469999999998898E-2</v>
      </c>
      <c r="D604" s="11">
        <v>2.216146563250021E-2</v>
      </c>
    </row>
    <row r="605" spans="1:4" x14ac:dyDescent="0.35">
      <c r="B605" s="11">
        <v>0.33341300000000001</v>
      </c>
      <c r="C605" s="11">
        <v>0.127969999999999</v>
      </c>
      <c r="D605" s="11">
        <v>0.2458385343675</v>
      </c>
    </row>
    <row r="606" spans="1:4" x14ac:dyDescent="0.35">
      <c r="B606" s="11">
        <v>0.40941300000000103</v>
      </c>
      <c r="C606" s="11">
        <v>0.13452999999999982</v>
      </c>
      <c r="D606" s="11">
        <v>0.32183853436750098</v>
      </c>
    </row>
    <row r="607" spans="1:4" x14ac:dyDescent="0.35">
      <c r="B607" s="11">
        <v>0.40941300000000103</v>
      </c>
      <c r="C607" s="11">
        <v>0.13547000000000001</v>
      </c>
      <c r="D607" s="11">
        <v>0.32183853436750098</v>
      </c>
    </row>
    <row r="608" spans="1:4" x14ac:dyDescent="0.35">
      <c r="B608" s="11">
        <v>0.41341299999999997</v>
      </c>
      <c r="C608" s="11">
        <v>0.19452999999999854</v>
      </c>
      <c r="D608" s="11">
        <v>0.32583853436749899</v>
      </c>
    </row>
    <row r="609" spans="2:4" x14ac:dyDescent="0.35">
      <c r="B609" s="11">
        <v>0.42691300000000099</v>
      </c>
      <c r="C609" s="11">
        <v>0.19513000000000069</v>
      </c>
      <c r="D609" s="11">
        <v>0.339338534367499</v>
      </c>
    </row>
    <row r="610" spans="2:4" x14ac:dyDescent="0.35">
      <c r="B610" s="11">
        <v>0.42741299999999999</v>
      </c>
      <c r="C610" s="11">
        <v>0.19552999999999976</v>
      </c>
      <c r="D610" s="11">
        <v>0.339838534367498</v>
      </c>
    </row>
    <row r="611" spans="2:4" x14ac:dyDescent="0.35">
      <c r="B611" s="11">
        <v>0.55198700000000045</v>
      </c>
      <c r="C611" s="11">
        <v>0.19602999999999859</v>
      </c>
      <c r="D611" s="11">
        <v>0.63956146563250016</v>
      </c>
    </row>
    <row r="612" spans="2:4" x14ac:dyDescent="0.35">
      <c r="B612" s="11">
        <v>0.5725870000000004</v>
      </c>
      <c r="C612" s="11">
        <v>0.19612999999999836</v>
      </c>
      <c r="D612" s="11">
        <v>0.66016146563250189</v>
      </c>
    </row>
    <row r="613" spans="2:4" x14ac:dyDescent="0.35">
      <c r="B613" s="11">
        <v>0.5725870000000004</v>
      </c>
      <c r="C613" s="11">
        <v>0.20152999999999999</v>
      </c>
      <c r="D613" s="11">
        <v>0.66016146563250189</v>
      </c>
    </row>
    <row r="614" spans="2:4" x14ac:dyDescent="0.35">
      <c r="B614" s="11">
        <v>0.58758699999999919</v>
      </c>
      <c r="C614" s="11">
        <v>0.20202999999999882</v>
      </c>
      <c r="D614" s="11">
        <v>0.6751614656324989</v>
      </c>
    </row>
    <row r="615" spans="2:4" x14ac:dyDescent="0.35">
      <c r="B615" s="11">
        <v>0.59058699999999931</v>
      </c>
      <c r="C615" s="11">
        <v>0.20277999999999885</v>
      </c>
      <c r="D615" s="11">
        <v>0.67816146563249902</v>
      </c>
    </row>
    <row r="616" spans="2:4" x14ac:dyDescent="0.35">
      <c r="B616" s="11">
        <v>0.66158699999999904</v>
      </c>
      <c r="C616" s="11">
        <v>0.41598999999999897</v>
      </c>
      <c r="D616" s="11">
        <v>0.74916146563250052</v>
      </c>
    </row>
    <row r="617" spans="2:4" x14ac:dyDescent="0.35">
      <c r="B617" s="11">
        <v>0.66258700000000026</v>
      </c>
      <c r="C617" s="11">
        <v>0.43492999999999959</v>
      </c>
      <c r="D617" s="11">
        <v>0.75016146563250174</v>
      </c>
    </row>
    <row r="618" spans="2:4" x14ac:dyDescent="0.35">
      <c r="B618" s="11">
        <v>0.66983699999999935</v>
      </c>
      <c r="C618" s="11">
        <v>0.47586999999999902</v>
      </c>
      <c r="D618" s="11">
        <v>0.75741146563250084</v>
      </c>
    </row>
    <row r="619" spans="2:4" x14ac:dyDescent="0.35">
      <c r="B619" s="11">
        <v>1.0028869999999994</v>
      </c>
      <c r="C619" s="11">
        <v>0.606070000000001</v>
      </c>
      <c r="D619" s="11">
        <v>1.0278385343675005</v>
      </c>
    </row>
    <row r="620" spans="2:4" x14ac:dyDescent="0.35">
      <c r="B620" s="11">
        <v>1.1154130000000002</v>
      </c>
      <c r="C620" s="11">
        <v>0.7648199999999985</v>
      </c>
      <c r="D620" s="11">
        <v>1.0348385343674984</v>
      </c>
    </row>
    <row r="621" spans="2:4" x14ac:dyDescent="0.35">
      <c r="B621" s="11">
        <v>1.1224129999999999</v>
      </c>
      <c r="C621" s="11">
        <v>0.77397000000000027</v>
      </c>
      <c r="D621" s="11">
        <v>1.0495385343674997</v>
      </c>
    </row>
    <row r="622" spans="2:4" x14ac:dyDescent="0.35">
      <c r="B622" s="11">
        <v>1.1371129999999994</v>
      </c>
      <c r="C622" s="11">
        <v>0.80547000000000146</v>
      </c>
      <c r="D622" s="11">
        <v>1.0508385343675002</v>
      </c>
    </row>
    <row r="623" spans="2:4" x14ac:dyDescent="0.35">
      <c r="B623" s="11">
        <v>1.1384129999999999</v>
      </c>
      <c r="C623" s="11">
        <v>0.86497000000000135</v>
      </c>
      <c r="D623" s="11">
        <v>1.0904614656325009</v>
      </c>
    </row>
    <row r="624" spans="2:4" x14ac:dyDescent="0.35">
      <c r="B624" s="11">
        <v>1.5621270000000003</v>
      </c>
      <c r="C624" s="11">
        <v>0.86507000000000112</v>
      </c>
      <c r="D624" s="11">
        <v>1.6497014656325</v>
      </c>
    </row>
    <row r="625" spans="2:4" x14ac:dyDescent="0.35">
      <c r="B625" s="11">
        <v>1.5905869999999993</v>
      </c>
      <c r="C625" s="11">
        <v>0.86547000000000018</v>
      </c>
      <c r="D625" s="11">
        <v>1.678161465632499</v>
      </c>
    </row>
    <row r="626" spans="2:4" x14ac:dyDescent="0.35">
      <c r="B626" s="11">
        <v>1.661586999999999</v>
      </c>
      <c r="C626" s="11">
        <v>0.87447000000000052</v>
      </c>
      <c r="D626" s="11">
        <v>1.7491614656325005</v>
      </c>
    </row>
    <row r="627" spans="2:4" x14ac:dyDescent="0.35">
      <c r="B627" s="11">
        <v>1.6625870000000003</v>
      </c>
      <c r="C627" s="11">
        <v>0.87447000000000052</v>
      </c>
      <c r="D627" s="11">
        <v>1.7501614656325017</v>
      </c>
    </row>
    <row r="628" spans="2:4" x14ac:dyDescent="0.35">
      <c r="B628" s="11">
        <v>1.6625870000000003</v>
      </c>
      <c r="C628" s="11">
        <v>0.87597000000000058</v>
      </c>
      <c r="D628" s="11">
        <v>1.7501614656325017</v>
      </c>
    </row>
    <row r="629" spans="2:4" x14ac:dyDescent="0.35">
      <c r="B629" s="11">
        <v>1.8835870000000003</v>
      </c>
      <c r="C629" s="11">
        <v>0.8944700000000001</v>
      </c>
      <c r="D629" s="11">
        <v>1.9711614656325018</v>
      </c>
    </row>
    <row r="630" spans="2:4" x14ac:dyDescent="0.35">
      <c r="B630" s="11">
        <v>2.1080129999999997</v>
      </c>
      <c r="C630" s="11">
        <v>0.96646999999999927</v>
      </c>
      <c r="D630" s="11">
        <v>2.0204385343675</v>
      </c>
    </row>
    <row r="631" spans="2:4" x14ac:dyDescent="0.35">
      <c r="B631" s="11">
        <v>2.3374129999999997</v>
      </c>
      <c r="C631" s="11">
        <v>1.0915300000000006</v>
      </c>
      <c r="D631" s="11">
        <v>2.2498385343674983</v>
      </c>
    </row>
    <row r="632" spans="2:4" x14ac:dyDescent="0.35">
      <c r="B632" s="11">
        <v>2.3380130000000001</v>
      </c>
      <c r="C632" s="11">
        <v>1.0950879999999987</v>
      </c>
      <c r="D632" s="11">
        <v>2.2504385343675004</v>
      </c>
    </row>
    <row r="633" spans="2:4" x14ac:dyDescent="0.35">
      <c r="B633" s="11">
        <v>2.3408130000000007</v>
      </c>
      <c r="C633" s="11">
        <v>1.1241299999999992</v>
      </c>
      <c r="D633" s="11">
        <v>2.253238534367501</v>
      </c>
    </row>
    <row r="634" spans="2:4" x14ac:dyDescent="0.35">
      <c r="B634" s="11">
        <v>2.592587</v>
      </c>
      <c r="C634" s="11">
        <v>1.135530000000001</v>
      </c>
      <c r="D634" s="11">
        <v>2.6801614656325015</v>
      </c>
    </row>
    <row r="635" spans="2:4" x14ac:dyDescent="0.35">
      <c r="B635" s="11">
        <v>2.6015870000000003</v>
      </c>
      <c r="C635" s="11">
        <v>1.20153</v>
      </c>
      <c r="D635" s="11">
        <v>2.6891614656325018</v>
      </c>
    </row>
    <row r="636" spans="2:4" x14ac:dyDescent="0.35">
      <c r="B636" s="11">
        <v>2.661586999999999</v>
      </c>
      <c r="C636" s="11">
        <v>1.2704700000000013</v>
      </c>
      <c r="D636" s="11">
        <v>2.7491614656325005</v>
      </c>
    </row>
    <row r="637" spans="2:4" x14ac:dyDescent="0.35">
      <c r="B637" s="11">
        <v>3.1394129999999993</v>
      </c>
      <c r="C637" s="11">
        <v>1.4360300000000006</v>
      </c>
      <c r="D637" s="11">
        <v>3.0518385343674996</v>
      </c>
    </row>
    <row r="638" spans="2:4" x14ac:dyDescent="0.35">
      <c r="B638" s="11">
        <v>3.1394129999999993</v>
      </c>
      <c r="C638" s="11">
        <v>1.4758699999999987</v>
      </c>
      <c r="D638" s="11">
        <v>3.0518385343674996</v>
      </c>
    </row>
    <row r="639" spans="2:4" x14ac:dyDescent="0.35">
      <c r="B639" s="11">
        <v>3.407413</v>
      </c>
      <c r="C639" s="11">
        <v>1.4758699999999987</v>
      </c>
      <c r="D639" s="11">
        <v>3.3198385343674985</v>
      </c>
    </row>
    <row r="640" spans="2:4" x14ac:dyDescent="0.35">
      <c r="B640" s="11">
        <v>3.5767220000000002</v>
      </c>
      <c r="C640" s="11">
        <v>1.5095299999999998</v>
      </c>
      <c r="D640" s="11">
        <v>3.6642964656324999</v>
      </c>
    </row>
    <row r="641" spans="2:4" x14ac:dyDescent="0.35">
      <c r="B641" s="11">
        <v>3.6632370000000005</v>
      </c>
      <c r="C641" s="11">
        <v>1.5295299999999994</v>
      </c>
      <c r="D641" s="11">
        <v>3.750811465632502</v>
      </c>
    </row>
    <row r="642" spans="2:4" x14ac:dyDescent="0.35">
      <c r="B642" s="11">
        <v>3.7064679999999992</v>
      </c>
      <c r="C642" s="11">
        <v>1.5336200000000009</v>
      </c>
      <c r="D642" s="11">
        <v>3.7940424656325007</v>
      </c>
    </row>
    <row r="643" spans="2:4" x14ac:dyDescent="0.35">
      <c r="B643" s="11">
        <v>3.7749129999999997</v>
      </c>
      <c r="C643" s="11">
        <v>1.7669699999999988</v>
      </c>
      <c r="D643" s="11">
        <v>3.8624874656325012</v>
      </c>
    </row>
    <row r="644" spans="2:4" x14ac:dyDescent="0.35">
      <c r="B644" s="11">
        <v>3.8595869999999994</v>
      </c>
      <c r="C644" s="11">
        <v>1.7968500000000009</v>
      </c>
      <c r="D644" s="11">
        <v>3.9471614656325009</v>
      </c>
    </row>
    <row r="645" spans="2:4" x14ac:dyDescent="0.35">
      <c r="B645" s="11">
        <v>3.9638729999999995</v>
      </c>
      <c r="C645" s="11">
        <v>1.7978700000000014</v>
      </c>
      <c r="D645" s="11">
        <v>4.0218385343674985</v>
      </c>
    </row>
    <row r="646" spans="2:4" x14ac:dyDescent="0.35">
      <c r="B646" s="11">
        <v>4.109413</v>
      </c>
      <c r="C646" s="11">
        <v>1.8044700000000002</v>
      </c>
      <c r="D646" s="11">
        <v>4.0514474656324992</v>
      </c>
    </row>
    <row r="647" spans="2:4" x14ac:dyDescent="0.35">
      <c r="B647" s="11">
        <v>4.5865870000000015</v>
      </c>
      <c r="C647" s="11">
        <v>1.8072099999999995</v>
      </c>
      <c r="D647" s="11">
        <v>4.6741614656325012</v>
      </c>
    </row>
    <row r="648" spans="2:4" x14ac:dyDescent="0.35">
      <c r="B648" s="11">
        <v>4.5905869999999993</v>
      </c>
      <c r="C648" s="11">
        <v>1.8650700000000011</v>
      </c>
      <c r="D648" s="11">
        <v>4.678161465632499</v>
      </c>
    </row>
    <row r="649" spans="2:4" x14ac:dyDescent="0.35">
      <c r="B649" s="11">
        <v>4.5925870000000018</v>
      </c>
      <c r="C649" s="11">
        <v>1.8654700000000002</v>
      </c>
      <c r="D649" s="11">
        <v>4.6801614656325015</v>
      </c>
    </row>
    <row r="650" spans="2:4" x14ac:dyDescent="0.35">
      <c r="B650" s="11">
        <v>4.5925870000000018</v>
      </c>
      <c r="C650" s="11">
        <v>1.9139159999999986</v>
      </c>
      <c r="D650" s="11">
        <v>4.6801614656325015</v>
      </c>
    </row>
    <row r="651" spans="2:4" x14ac:dyDescent="0.35">
      <c r="B651" s="11">
        <v>4.6015870000000021</v>
      </c>
      <c r="C651" s="11">
        <v>1.9154700000000009</v>
      </c>
      <c r="D651" s="11">
        <v>4.6891614656325018</v>
      </c>
    </row>
    <row r="652" spans="2:4" x14ac:dyDescent="0.35">
      <c r="B652" s="11">
        <v>4.6615870000000008</v>
      </c>
      <c r="C652" s="11">
        <v>2.0749699999999986</v>
      </c>
      <c r="D652" s="11">
        <v>4.7491614656325005</v>
      </c>
    </row>
    <row r="653" spans="2:4" x14ac:dyDescent="0.35">
      <c r="B653" s="11">
        <v>4.866144000000002</v>
      </c>
      <c r="C653" s="11">
        <v>2.1089700000000011</v>
      </c>
      <c r="D653" s="11">
        <v>4.9537184656325017</v>
      </c>
    </row>
    <row r="654" spans="2:4" x14ac:dyDescent="0.35">
      <c r="B654" s="11">
        <v>4.9717869999999991</v>
      </c>
      <c r="C654" s="11">
        <v>2.1439700000000013</v>
      </c>
      <c r="D654" s="11">
        <v>5.0593614656324988</v>
      </c>
    </row>
    <row r="655" spans="2:4" x14ac:dyDescent="0.35">
      <c r="B655" s="11">
        <v>5.224845000000002</v>
      </c>
      <c r="C655" s="11">
        <v>2.1595299999999984</v>
      </c>
      <c r="D655" s="11">
        <v>5.2493385343674994</v>
      </c>
    </row>
    <row r="656" spans="2:4" x14ac:dyDescent="0.35">
      <c r="B656" s="11">
        <v>5.336913</v>
      </c>
      <c r="C656" s="11">
        <v>2.1950300000000009</v>
      </c>
      <c r="D656" s="11">
        <v>5.3124194656325017</v>
      </c>
    </row>
    <row r="657" spans="2:4" x14ac:dyDescent="0.35">
      <c r="B657" s="11">
        <v>5.4269129999999999</v>
      </c>
      <c r="C657" s="11">
        <v>2.1951300000000007</v>
      </c>
      <c r="D657" s="11">
        <v>5.3393385343674993</v>
      </c>
    </row>
    <row r="658" spans="2:4" x14ac:dyDescent="0.35">
      <c r="B658" s="11">
        <v>5.5812520000000028</v>
      </c>
      <c r="C658" s="11">
        <v>2.38781</v>
      </c>
      <c r="D658" s="11">
        <v>5.6688264656325025</v>
      </c>
    </row>
    <row r="659" spans="2:4" x14ac:dyDescent="0.35">
      <c r="B659" s="11">
        <v>5.6615870000000008</v>
      </c>
      <c r="C659" s="11">
        <v>2.4764700000000008</v>
      </c>
      <c r="D659" s="11">
        <v>5.7491614656325005</v>
      </c>
    </row>
    <row r="660" spans="2:4" x14ac:dyDescent="0.35">
      <c r="B660" s="11">
        <v>5.6615870000000008</v>
      </c>
      <c r="C660" s="11">
        <v>2.4781700000000004</v>
      </c>
      <c r="D660" s="11">
        <v>5.7491614656325005</v>
      </c>
    </row>
    <row r="661" spans="2:4" x14ac:dyDescent="0.35">
      <c r="B661" s="11">
        <v>6.2041940000000011</v>
      </c>
      <c r="C661" s="11">
        <v>2.5648700000000009</v>
      </c>
      <c r="D661" s="11">
        <v>6.2917684656325008</v>
      </c>
    </row>
    <row r="662" spans="2:4" x14ac:dyDescent="0.35">
      <c r="B662" s="11">
        <v>6.4409130000000001</v>
      </c>
      <c r="C662" s="11">
        <v>2.5650099999999991</v>
      </c>
      <c r="D662" s="11">
        <v>6.3533385343675004</v>
      </c>
    </row>
    <row r="663" spans="2:4" x14ac:dyDescent="0.35">
      <c r="B663" s="11">
        <v>6.4556460000000015</v>
      </c>
      <c r="C663" s="11">
        <v>2.7979099999999999</v>
      </c>
      <c r="D663" s="11">
        <v>6.4500385343675006</v>
      </c>
    </row>
    <row r="664" spans="2:4" x14ac:dyDescent="0.35">
      <c r="B664" s="11">
        <v>6.5376130000000003</v>
      </c>
      <c r="C664" s="11">
        <v>2.8957299999999986</v>
      </c>
      <c r="D664" s="11">
        <v>6.5432204656324977</v>
      </c>
    </row>
    <row r="665" spans="2:4" x14ac:dyDescent="0.35">
      <c r="B665" s="11">
        <v>6.6332730000000026</v>
      </c>
      <c r="C665" s="11">
        <v>2.8960300000000014</v>
      </c>
      <c r="D665" s="11">
        <v>6.7208474656324988</v>
      </c>
    </row>
    <row r="666" spans="2:4" x14ac:dyDescent="0.35">
      <c r="B666" s="11">
        <v>6.7102920000000026</v>
      </c>
      <c r="C666" s="11">
        <v>2.9139700000000008</v>
      </c>
      <c r="D666" s="11">
        <v>6.7978664656324987</v>
      </c>
    </row>
    <row r="667" spans="2:4" x14ac:dyDescent="0.35">
      <c r="B667" s="11">
        <v>6.7947820000000014</v>
      </c>
      <c r="C667" s="11">
        <v>2.965069999999999</v>
      </c>
      <c r="D667" s="11">
        <v>6.8823564656324976</v>
      </c>
    </row>
    <row r="668" spans="2:4" x14ac:dyDescent="0.35">
      <c r="B668" s="11">
        <v>7.0120250000000013</v>
      </c>
      <c r="C668" s="11">
        <v>2.9659299999999984</v>
      </c>
      <c r="D668" s="11">
        <v>7.0995994656324974</v>
      </c>
    </row>
    <row r="669" spans="2:4" x14ac:dyDescent="0.35">
      <c r="B669" s="11">
        <v>7.3980129999999997</v>
      </c>
      <c r="C669" s="11">
        <v>2.9788200000000007</v>
      </c>
      <c r="D669" s="11">
        <v>7.3104385343675</v>
      </c>
    </row>
    <row r="670" spans="2:4" x14ac:dyDescent="0.35">
      <c r="B670" s="11">
        <v>7.5335090000000022</v>
      </c>
      <c r="C670" s="11">
        <v>2.996993999999999</v>
      </c>
      <c r="D670" s="11">
        <v>7.6210834656324984</v>
      </c>
    </row>
    <row r="671" spans="2:4" x14ac:dyDescent="0.35">
      <c r="B671" s="11">
        <v>7.582099000000003</v>
      </c>
      <c r="C671" s="11">
        <v>3.0864700000000003</v>
      </c>
      <c r="D671" s="11">
        <v>7.6696734656324992</v>
      </c>
    </row>
    <row r="672" spans="2:4" x14ac:dyDescent="0.35">
      <c r="B672" s="11">
        <v>7.6891870000000004</v>
      </c>
      <c r="C672" s="11">
        <v>3.1055299999999999</v>
      </c>
      <c r="D672" s="11">
        <v>7.7767614656324966</v>
      </c>
    </row>
    <row r="673" spans="2:4" x14ac:dyDescent="0.35">
      <c r="B673" s="11">
        <v>7.9748010000000029</v>
      </c>
      <c r="C673" s="11">
        <v>3.1060700000000008</v>
      </c>
      <c r="D673" s="11">
        <v>8.0623754656324991</v>
      </c>
    </row>
    <row r="674" spans="2:4" x14ac:dyDescent="0.35">
      <c r="B674" s="11">
        <v>8.0393059999999998</v>
      </c>
      <c r="C674" s="11">
        <v>3.1960299999999986</v>
      </c>
      <c r="D674" s="11">
        <v>8.126880465632496</v>
      </c>
    </row>
    <row r="675" spans="2:4" x14ac:dyDescent="0.35">
      <c r="B675" s="11">
        <v>8.4094130000000007</v>
      </c>
      <c r="C675" s="11">
        <v>3.1960299999999986</v>
      </c>
      <c r="D675" s="11">
        <v>8.321838534367501</v>
      </c>
    </row>
    <row r="676" spans="2:4" x14ac:dyDescent="0.35">
      <c r="B676" s="11">
        <v>8.428412999999999</v>
      </c>
      <c r="C676" s="11">
        <v>3.1960299999999986</v>
      </c>
      <c r="D676" s="11">
        <v>8.3408385343674993</v>
      </c>
    </row>
    <row r="677" spans="2:4" x14ac:dyDescent="0.35">
      <c r="B677" s="11">
        <v>8.445451000000002</v>
      </c>
      <c r="C677" s="11">
        <v>3.31433</v>
      </c>
      <c r="D677" s="11">
        <v>8.5330254656324982</v>
      </c>
    </row>
    <row r="678" spans="2:4" x14ac:dyDescent="0.35">
      <c r="B678" s="11">
        <v>8.6302480000000017</v>
      </c>
      <c r="C678" s="11">
        <v>3.4180299999999999</v>
      </c>
      <c r="D678" s="11">
        <v>8.7178224656324979</v>
      </c>
    </row>
    <row r="679" spans="2:4" x14ac:dyDescent="0.35">
      <c r="B679" s="11">
        <v>8.8866450000000015</v>
      </c>
      <c r="C679" s="11">
        <v>3.4255300000000002</v>
      </c>
      <c r="D679" s="11">
        <v>8.9742194656324976</v>
      </c>
    </row>
    <row r="680" spans="2:4" x14ac:dyDescent="0.35">
      <c r="B680" s="11">
        <v>8.9846260000000022</v>
      </c>
      <c r="C680" s="11">
        <v>3.4758699999999987</v>
      </c>
      <c r="D680" s="11">
        <v>9.0722004656324984</v>
      </c>
    </row>
    <row r="681" spans="2:4" x14ac:dyDescent="0.35">
      <c r="B681" s="11">
        <v>9.3999190000000006</v>
      </c>
      <c r="C681" s="11">
        <v>3.4978899999999999</v>
      </c>
      <c r="D681" s="11">
        <v>9.4874934656324967</v>
      </c>
    </row>
    <row r="682" spans="2:4" x14ac:dyDescent="0.35">
      <c r="B682" s="11">
        <v>9.543445000000002</v>
      </c>
      <c r="C682" s="11">
        <v>3.5015300000000007</v>
      </c>
      <c r="D682" s="11">
        <v>9.6310194656324981</v>
      </c>
    </row>
    <row r="683" spans="2:4" x14ac:dyDescent="0.35">
      <c r="B683" s="11">
        <v>9.6089240000000018</v>
      </c>
      <c r="C683" s="11">
        <v>3.5648700000000009</v>
      </c>
      <c r="D683" s="11">
        <v>9.696498465632498</v>
      </c>
    </row>
    <row r="684" spans="2:4" x14ac:dyDescent="0.35">
      <c r="B684" s="11">
        <v>9.7043260000000018</v>
      </c>
      <c r="C684" s="11">
        <v>3.5648700000000009</v>
      </c>
      <c r="D684" s="11">
        <v>9.7919004656324979</v>
      </c>
    </row>
    <row r="685" spans="2:4" x14ac:dyDescent="0.35">
      <c r="B685" s="11">
        <v>10.329696000000002</v>
      </c>
      <c r="C685" s="11">
        <v>3.5650099999999991</v>
      </c>
      <c r="D685" s="11">
        <v>10.417270465632498</v>
      </c>
    </row>
    <row r="686" spans="2:4" x14ac:dyDescent="0.35">
      <c r="B686" s="11">
        <v>10.402688000000001</v>
      </c>
      <c r="C686" s="11">
        <v>3.567870000000001</v>
      </c>
      <c r="D686" s="11">
        <v>10.490262465632497</v>
      </c>
    </row>
    <row r="687" spans="2:4" x14ac:dyDescent="0.35">
      <c r="B687" s="11">
        <v>11.317308000000001</v>
      </c>
      <c r="C687" s="11">
        <v>3.7654699999999988</v>
      </c>
      <c r="D687" s="11">
        <v>11.404882465632497</v>
      </c>
    </row>
    <row r="688" spans="2:4" x14ac:dyDescent="0.35">
      <c r="B688" s="11">
        <v>11.687993000000002</v>
      </c>
      <c r="C688" s="11">
        <v>3.8005699999999987</v>
      </c>
      <c r="D688" s="11">
        <v>11.775567465632498</v>
      </c>
    </row>
    <row r="689" spans="2:4" x14ac:dyDescent="0.35">
      <c r="B689" s="11">
        <v>11.923711000000001</v>
      </c>
      <c r="C689" s="11">
        <v>3.8044700000000002</v>
      </c>
      <c r="D689" s="11">
        <v>12.011285465632497</v>
      </c>
    </row>
    <row r="690" spans="2:4" x14ac:dyDescent="0.35">
      <c r="B690" s="11">
        <v>12.172156000000001</v>
      </c>
      <c r="C690" s="11">
        <v>3.8048699999999993</v>
      </c>
      <c r="D690" s="11">
        <v>12.259730465632497</v>
      </c>
    </row>
    <row r="691" spans="2:4" x14ac:dyDescent="0.35">
      <c r="B691" s="11">
        <v>12.342004000000003</v>
      </c>
      <c r="C691" s="11">
        <v>3.8283700000000014</v>
      </c>
      <c r="D691" s="11">
        <v>12.429578465632499</v>
      </c>
    </row>
    <row r="692" spans="2:4" x14ac:dyDescent="0.35">
      <c r="B692" s="11">
        <v>12.599029000000002</v>
      </c>
      <c r="C692" s="11">
        <v>3.8654700000000002</v>
      </c>
      <c r="D692" s="11">
        <v>12.686603465632498</v>
      </c>
    </row>
    <row r="693" spans="2:4" x14ac:dyDescent="0.35">
      <c r="B693" s="11">
        <v>13.059581000000001</v>
      </c>
      <c r="C693" s="11">
        <v>3.9138700000000011</v>
      </c>
      <c r="D693" s="11">
        <v>13.147155465632498</v>
      </c>
    </row>
    <row r="694" spans="2:4" x14ac:dyDescent="0.35">
      <c r="B694" s="11">
        <v>13.257716000000002</v>
      </c>
      <c r="C694" s="11">
        <v>4.1045299999999969</v>
      </c>
      <c r="D694" s="11">
        <v>13.345290465632498</v>
      </c>
    </row>
    <row r="695" spans="2:4" x14ac:dyDescent="0.35">
      <c r="B695" s="11">
        <v>13.403892000000003</v>
      </c>
      <c r="C695" s="11">
        <v>4.4249299999999963</v>
      </c>
      <c r="D695" s="11">
        <v>13.491466465632499</v>
      </c>
    </row>
    <row r="696" spans="2:4" x14ac:dyDescent="0.35">
      <c r="B696" s="11">
        <v>13.565867000000001</v>
      </c>
      <c r="C696" s="11">
        <v>4.4952699999999997</v>
      </c>
      <c r="D696" s="11">
        <v>13.653441465632497</v>
      </c>
    </row>
    <row r="697" spans="2:4" x14ac:dyDescent="0.35">
      <c r="B697" s="11">
        <v>13.692655000000002</v>
      </c>
      <c r="C697" s="11">
        <v>4.4956359999999993</v>
      </c>
      <c r="D697" s="11">
        <v>13.780229465632498</v>
      </c>
    </row>
    <row r="698" spans="2:4" x14ac:dyDescent="0.35">
      <c r="B698" s="11">
        <v>13.971334000000002</v>
      </c>
      <c r="C698" s="11">
        <v>4.6644699999999997</v>
      </c>
      <c r="D698" s="11">
        <v>14.058908465632499</v>
      </c>
    </row>
    <row r="699" spans="2:4" x14ac:dyDescent="0.35">
      <c r="B699" s="11">
        <v>14.485702</v>
      </c>
      <c r="C699" s="11">
        <v>4.7140699999999995</v>
      </c>
      <c r="D699" s="11">
        <v>14.573276465632496</v>
      </c>
    </row>
    <row r="700" spans="2:4" x14ac:dyDescent="0.35">
      <c r="B700" s="11">
        <v>14.576184000000001</v>
      </c>
      <c r="C700" s="11">
        <v>4.75047</v>
      </c>
      <c r="D700" s="11">
        <v>14.663758465632498</v>
      </c>
    </row>
    <row r="701" spans="2:4" x14ac:dyDescent="0.35">
      <c r="B701" s="11">
        <v>14.720321000000002</v>
      </c>
      <c r="C701" s="11">
        <v>4.8758199999999992</v>
      </c>
      <c r="D701" s="11">
        <v>14.807895465632498</v>
      </c>
    </row>
    <row r="702" spans="2:4" x14ac:dyDescent="0.35">
      <c r="B702" s="11">
        <v>14.945434000000002</v>
      </c>
      <c r="C702" s="11">
        <v>4.8804700000000008</v>
      </c>
      <c r="D702" s="11">
        <v>15.033008465632498</v>
      </c>
    </row>
    <row r="703" spans="2:4" x14ac:dyDescent="0.35">
      <c r="B703" s="11">
        <v>15.265866000000003</v>
      </c>
      <c r="C703" s="11">
        <v>4.8938800000000011</v>
      </c>
      <c r="D703" s="11">
        <v>15.353440465632499</v>
      </c>
    </row>
    <row r="704" spans="2:4" x14ac:dyDescent="0.35">
      <c r="B704" s="11">
        <v>15.621381000000003</v>
      </c>
      <c r="C704" s="11">
        <v>4.895010000000001</v>
      </c>
      <c r="D704" s="11">
        <v>15.708955465632499</v>
      </c>
    </row>
    <row r="705" spans="2:4" x14ac:dyDescent="0.35">
      <c r="B705" s="11">
        <v>15.818582000000003</v>
      </c>
      <c r="C705" s="11">
        <v>4.8958199999999987</v>
      </c>
      <c r="D705" s="11">
        <v>15.906156465632499</v>
      </c>
    </row>
    <row r="706" spans="2:4" x14ac:dyDescent="0.35">
      <c r="B706" s="11">
        <v>16.078845000000001</v>
      </c>
      <c r="C706" s="11">
        <v>4.8959700000000002</v>
      </c>
      <c r="D706" s="11">
        <v>16.166419465632497</v>
      </c>
    </row>
    <row r="707" spans="2:4" x14ac:dyDescent="0.35">
      <c r="B707" s="11">
        <v>16.119660000000003</v>
      </c>
      <c r="C707" s="11">
        <v>5.0611259999999998</v>
      </c>
      <c r="D707" s="11">
        <v>16.207234465632499</v>
      </c>
    </row>
    <row r="708" spans="2:4" x14ac:dyDescent="0.35">
      <c r="B708" s="11">
        <v>16.146253000000002</v>
      </c>
      <c r="C708" s="11">
        <v>5.106029999999997</v>
      </c>
      <c r="D708" s="11">
        <v>16.233827465632498</v>
      </c>
    </row>
    <row r="709" spans="2:4" x14ac:dyDescent="0.35">
      <c r="B709" s="11">
        <v>16.235305</v>
      </c>
      <c r="C709" s="11">
        <v>5.1235299999999988</v>
      </c>
      <c r="D709" s="11">
        <v>16.322879465632496</v>
      </c>
    </row>
    <row r="710" spans="2:4" x14ac:dyDescent="0.35">
      <c r="B710" s="11">
        <v>16.530459</v>
      </c>
      <c r="C710" s="11">
        <v>5.1554699999999993</v>
      </c>
      <c r="D710" s="11">
        <v>16.618033465632497</v>
      </c>
    </row>
    <row r="711" spans="2:4" x14ac:dyDescent="0.35">
      <c r="B711" s="11">
        <v>16.543410000000002</v>
      </c>
      <c r="C711" s="11">
        <v>5.202029999999997</v>
      </c>
      <c r="D711" s="11">
        <v>16.630984465632498</v>
      </c>
    </row>
    <row r="712" spans="2:4" x14ac:dyDescent="0.35">
      <c r="B712" s="11">
        <v>16.653787000000001</v>
      </c>
      <c r="C712" s="11">
        <v>5.3744699999999996</v>
      </c>
      <c r="D712" s="11">
        <v>16.741361465632497</v>
      </c>
    </row>
    <row r="713" spans="2:4" x14ac:dyDescent="0.35">
      <c r="B713" s="11">
        <v>16.812717000000003</v>
      </c>
      <c r="C713" s="11">
        <v>5.4978899999999999</v>
      </c>
      <c r="D713" s="11">
        <v>16.900291465632499</v>
      </c>
    </row>
    <row r="714" spans="2:4" x14ac:dyDescent="0.35">
      <c r="B714" s="11">
        <v>16.959161000000002</v>
      </c>
      <c r="C714" s="11">
        <v>5.5025299999999966</v>
      </c>
      <c r="D714" s="11">
        <v>17.046735465632498</v>
      </c>
    </row>
    <row r="715" spans="2:4" x14ac:dyDescent="0.35">
      <c r="B715" s="11">
        <v>17.755931</v>
      </c>
      <c r="C715" s="11">
        <v>5.8154699999999995</v>
      </c>
      <c r="D715" s="11">
        <v>17.843505465632497</v>
      </c>
    </row>
    <row r="716" spans="2:4" x14ac:dyDescent="0.35">
      <c r="B716" s="11">
        <v>17.916631000000002</v>
      </c>
      <c r="C716" s="11">
        <v>5.8514699999999999</v>
      </c>
      <c r="D716" s="11">
        <v>18.004205465632499</v>
      </c>
    </row>
    <row r="717" spans="2:4" x14ac:dyDescent="0.35">
      <c r="B717" s="11">
        <v>17.965491</v>
      </c>
      <c r="C717" s="11">
        <v>5.9093200000000001</v>
      </c>
      <c r="D717" s="11">
        <v>18.053065465632496</v>
      </c>
    </row>
    <row r="718" spans="2:4" x14ac:dyDescent="0.35">
      <c r="B718" s="11">
        <v>18.380366000000002</v>
      </c>
      <c r="C718" s="11">
        <v>5.9139299999999997</v>
      </c>
      <c r="D718" s="11">
        <v>18.467940465632498</v>
      </c>
    </row>
    <row r="719" spans="2:4" x14ac:dyDescent="0.35">
      <c r="B719" s="11">
        <v>18.668414000000002</v>
      </c>
      <c r="C719" s="11">
        <v>5.9169460000000003</v>
      </c>
      <c r="D719" s="11">
        <v>18.755988465632498</v>
      </c>
    </row>
    <row r="720" spans="2:4" x14ac:dyDescent="0.35">
      <c r="B720" s="11">
        <v>18.974771</v>
      </c>
      <c r="C720" s="11">
        <v>5.9595299999999973</v>
      </c>
      <c r="D720" s="11">
        <v>19.062345465632497</v>
      </c>
    </row>
    <row r="721" spans="2:4" x14ac:dyDescent="0.35">
      <c r="B721" s="11">
        <v>19.096602000000001</v>
      </c>
      <c r="C721" s="11">
        <v>6.0090139999999996</v>
      </c>
      <c r="D721" s="11">
        <v>19.184176465632497</v>
      </c>
    </row>
    <row r="722" spans="2:4" x14ac:dyDescent="0.35">
      <c r="B722" s="11">
        <v>19.098554</v>
      </c>
      <c r="C722" s="11">
        <v>6.1945299999999968</v>
      </c>
      <c r="D722" s="11">
        <v>19.186128465632496</v>
      </c>
    </row>
    <row r="723" spans="2:4" x14ac:dyDescent="0.35">
      <c r="B723" s="11">
        <v>19.310260000000003</v>
      </c>
      <c r="C723" s="11">
        <v>6.195529999999998</v>
      </c>
      <c r="D723" s="11">
        <v>19.397834465632499</v>
      </c>
    </row>
    <row r="724" spans="2:4" x14ac:dyDescent="0.35">
      <c r="B724" s="11">
        <v>19.446328000000001</v>
      </c>
      <c r="C724" s="11">
        <v>6.202029999999997</v>
      </c>
      <c r="D724" s="11">
        <v>19.533902465632497</v>
      </c>
    </row>
    <row r="725" spans="2:4" x14ac:dyDescent="0.35">
      <c r="B725" s="11">
        <v>19.458249000000002</v>
      </c>
      <c r="C725" s="11">
        <v>6.4237299999999991</v>
      </c>
      <c r="D725" s="11">
        <v>19.545823465632498</v>
      </c>
    </row>
    <row r="726" spans="2:4" x14ac:dyDescent="0.35">
      <c r="B726" s="11">
        <v>19.466571000000002</v>
      </c>
      <c r="C726" s="11">
        <v>6.4356299999999962</v>
      </c>
      <c r="D726" s="11">
        <v>19.554145465632498</v>
      </c>
    </row>
    <row r="727" spans="2:4" x14ac:dyDescent="0.35">
      <c r="B727" s="11">
        <v>19.846564000000001</v>
      </c>
      <c r="C727" s="11">
        <v>6.4390299999999989</v>
      </c>
      <c r="D727" s="11">
        <v>19.934138465632497</v>
      </c>
    </row>
    <row r="728" spans="2:4" x14ac:dyDescent="0.35">
      <c r="B728" s="11">
        <v>19.983254000000002</v>
      </c>
      <c r="C728" s="11">
        <v>6.4979699999999996</v>
      </c>
      <c r="D728" s="11">
        <v>20.070828465632502</v>
      </c>
    </row>
    <row r="729" spans="2:4" x14ac:dyDescent="0.35">
      <c r="B729" s="11">
        <v>20.303001999999999</v>
      </c>
      <c r="C729" s="11">
        <v>6.5704700000000003</v>
      </c>
      <c r="D729" s="11">
        <v>20.390576465632499</v>
      </c>
    </row>
    <row r="730" spans="2:4" x14ac:dyDescent="0.35">
      <c r="B730" s="11">
        <v>20.654628000000002</v>
      </c>
      <c r="C730" s="11">
        <v>6.8184699999999996</v>
      </c>
      <c r="D730" s="11">
        <v>20.742202465632502</v>
      </c>
    </row>
    <row r="731" spans="2:4" x14ac:dyDescent="0.35">
      <c r="B731" s="11">
        <v>20.997737000000001</v>
      </c>
      <c r="C731" s="11">
        <v>6.8648699999999998</v>
      </c>
      <c r="D731" s="11">
        <v>21.0853114656325</v>
      </c>
    </row>
    <row r="732" spans="2:4" x14ac:dyDescent="0.35">
      <c r="B732" s="11">
        <v>21.059648000000003</v>
      </c>
      <c r="C732" s="11">
        <v>6.8648699999999998</v>
      </c>
      <c r="D732" s="11">
        <v>21.147222465632503</v>
      </c>
    </row>
    <row r="733" spans="2:4" x14ac:dyDescent="0.35">
      <c r="B733" s="11">
        <v>21.110914999999999</v>
      </c>
      <c r="C733" s="11">
        <v>6.8654700000000002</v>
      </c>
      <c r="D733" s="11">
        <v>21.198489465632498</v>
      </c>
    </row>
    <row r="734" spans="2:4" x14ac:dyDescent="0.35">
      <c r="B734" s="11">
        <v>21.780549000000001</v>
      </c>
      <c r="C734" s="11">
        <v>6.9819699999999996</v>
      </c>
      <c r="D734" s="11">
        <v>21.8681234656325</v>
      </c>
    </row>
    <row r="735" spans="2:4" x14ac:dyDescent="0.35">
      <c r="B735" s="11">
        <v>21.925446999999998</v>
      </c>
      <c r="C735" s="11">
        <v>7.1951299999999989</v>
      </c>
      <c r="D735" s="11">
        <v>22.013021465632498</v>
      </c>
    </row>
    <row r="736" spans="2:4" x14ac:dyDescent="0.35">
      <c r="B736" s="11">
        <v>22.384412000000005</v>
      </c>
      <c r="C736" s="11">
        <v>7.195529999999998</v>
      </c>
      <c r="D736" s="11">
        <v>22.471986465632504</v>
      </c>
    </row>
    <row r="737" spans="2:4" x14ac:dyDescent="0.35">
      <c r="B737" s="11">
        <v>23.036042000000002</v>
      </c>
      <c r="C737" s="11">
        <v>7.2404700000000002</v>
      </c>
      <c r="D737" s="11">
        <v>23.123616465632502</v>
      </c>
    </row>
    <row r="738" spans="2:4" x14ac:dyDescent="0.35">
      <c r="B738" s="11">
        <v>24.570554000000001</v>
      </c>
      <c r="C738" s="11">
        <v>7.4054700000000002</v>
      </c>
      <c r="D738" s="11">
        <v>24.658128465632501</v>
      </c>
    </row>
    <row r="739" spans="2:4" x14ac:dyDescent="0.35">
      <c r="B739" s="11">
        <v>25.366303000000002</v>
      </c>
      <c r="C739" s="11">
        <v>7.5255299999999963</v>
      </c>
      <c r="D739" s="11">
        <v>25.453877465632502</v>
      </c>
    </row>
    <row r="740" spans="2:4" x14ac:dyDescent="0.35">
      <c r="B740" s="11">
        <v>25.677838000000001</v>
      </c>
      <c r="C740" s="11">
        <v>7.56487</v>
      </c>
      <c r="D740" s="11">
        <v>25.765412465632501</v>
      </c>
    </row>
    <row r="741" spans="2:4" x14ac:dyDescent="0.35">
      <c r="B741" s="11">
        <v>25.994714000000002</v>
      </c>
      <c r="C741" s="11">
        <v>7.6900560000000002</v>
      </c>
      <c r="D741" s="11">
        <v>26.082288465632502</v>
      </c>
    </row>
    <row r="742" spans="2:4" x14ac:dyDescent="0.35">
      <c r="B742" s="11">
        <v>27.876199</v>
      </c>
      <c r="C742" s="11">
        <v>7.7979099999999999</v>
      </c>
      <c r="D742" s="11">
        <v>27.963773465632499</v>
      </c>
    </row>
    <row r="743" spans="2:4" x14ac:dyDescent="0.35">
      <c r="B743" s="11">
        <v>28.269929000000005</v>
      </c>
      <c r="C743" s="11">
        <v>7.8048700000000002</v>
      </c>
      <c r="D743" s="11">
        <v>28.357503465632504</v>
      </c>
    </row>
    <row r="744" spans="2:4" x14ac:dyDescent="0.35">
      <c r="B744" s="11">
        <v>28.437158000000004</v>
      </c>
      <c r="C744" s="11">
        <v>7.9650699999999999</v>
      </c>
      <c r="D744" s="11">
        <v>28.524732465632503</v>
      </c>
    </row>
    <row r="745" spans="2:4" x14ac:dyDescent="0.35">
      <c r="B745" s="11">
        <v>28.674108000000004</v>
      </c>
      <c r="C745" s="11">
        <v>7.9887920000000001</v>
      </c>
      <c r="D745" s="11">
        <v>28.761682465632504</v>
      </c>
    </row>
    <row r="746" spans="2:4" x14ac:dyDescent="0.35">
      <c r="B746" s="11">
        <v>31.622975000000004</v>
      </c>
      <c r="C746" s="11">
        <v>8.0634699999999988</v>
      </c>
      <c r="D746" s="11">
        <v>31.710549465632504</v>
      </c>
    </row>
    <row r="747" spans="2:4" x14ac:dyDescent="0.35">
      <c r="B747" s="11">
        <v>32.114026000000003</v>
      </c>
      <c r="C747" s="11">
        <v>8.0784699999999994</v>
      </c>
      <c r="D747" s="11">
        <v>32.201600465632502</v>
      </c>
    </row>
    <row r="748" spans="2:4" x14ac:dyDescent="0.35">
      <c r="B748" s="11">
        <v>32.183064999999999</v>
      </c>
      <c r="C748" s="11">
        <v>8.0955299999999966</v>
      </c>
      <c r="D748" s="11">
        <v>32.270639465632499</v>
      </c>
    </row>
    <row r="749" spans="2:4" x14ac:dyDescent="0.35">
      <c r="B749" s="11">
        <v>33.386270000000003</v>
      </c>
      <c r="C749" s="11">
        <v>8.1014699999999991</v>
      </c>
      <c r="D749" s="11">
        <v>33.473844465632503</v>
      </c>
    </row>
    <row r="750" spans="2:4" x14ac:dyDescent="0.35">
      <c r="B750" s="11">
        <v>33.792625999999998</v>
      </c>
      <c r="C750" s="11">
        <v>8.1044699999999992</v>
      </c>
      <c r="D750" s="11">
        <v>33.880200465632498</v>
      </c>
    </row>
    <row r="751" spans="2:4" x14ac:dyDescent="0.35">
      <c r="B751" s="11">
        <v>33.942639</v>
      </c>
      <c r="C751" s="11">
        <v>8.3504699999999996</v>
      </c>
      <c r="D751" s="11">
        <v>34.030213465632499</v>
      </c>
    </row>
    <row r="752" spans="2:4" x14ac:dyDescent="0.35">
      <c r="B752" s="11">
        <v>34.308847</v>
      </c>
      <c r="C752" s="11">
        <v>8.40747</v>
      </c>
      <c r="D752" s="11">
        <v>34.3964214656325</v>
      </c>
    </row>
    <row r="753" spans="2:4" x14ac:dyDescent="0.35">
      <c r="B753" s="11">
        <v>35.457757000000001</v>
      </c>
      <c r="C753" s="11">
        <v>8.5087869999999981</v>
      </c>
      <c r="D753" s="11">
        <v>35.545331465632501</v>
      </c>
    </row>
    <row r="754" spans="2:4" x14ac:dyDescent="0.35">
      <c r="B754" s="11">
        <v>37.313980999999998</v>
      </c>
      <c r="C754" s="11">
        <v>8.5630699999999997</v>
      </c>
      <c r="D754" s="11">
        <v>37.401555465632498</v>
      </c>
    </row>
    <row r="755" spans="2:4" x14ac:dyDescent="0.35">
      <c r="B755" s="11">
        <v>38.666650000000004</v>
      </c>
      <c r="C755" s="11">
        <v>8.5658200000000004</v>
      </c>
      <c r="D755" s="11">
        <v>38.754224465632504</v>
      </c>
    </row>
    <row r="756" spans="2:4" x14ac:dyDescent="0.35">
      <c r="B756" s="11">
        <v>39.222493</v>
      </c>
      <c r="C756" s="11">
        <v>8.7179699999999993</v>
      </c>
      <c r="D756" s="11">
        <v>39.3100674656325</v>
      </c>
    </row>
    <row r="757" spans="2:4" x14ac:dyDescent="0.35">
      <c r="B757" s="11">
        <v>39.727902</v>
      </c>
      <c r="C757" s="11">
        <v>8.7981179999999988</v>
      </c>
      <c r="D757" s="11">
        <v>39.8154764656325</v>
      </c>
    </row>
    <row r="758" spans="2:4" x14ac:dyDescent="0.35">
      <c r="B758" s="11">
        <v>42.610139000000004</v>
      </c>
      <c r="C758" s="11">
        <v>8.8104200000000006</v>
      </c>
      <c r="D758" s="11">
        <v>42.697713465632503</v>
      </c>
    </row>
    <row r="759" spans="2:4" x14ac:dyDescent="0.35">
      <c r="B759" s="11">
        <v>44.431901000000003</v>
      </c>
      <c r="C759" s="11">
        <v>8.9139699999999991</v>
      </c>
      <c r="D759" s="11">
        <v>44.519475465632503</v>
      </c>
    </row>
    <row r="760" spans="2:4" x14ac:dyDescent="0.35">
      <c r="B760" s="11">
        <v>44.807935000000001</v>
      </c>
      <c r="C760" s="11">
        <v>8.9788700000000006</v>
      </c>
      <c r="D760" s="11">
        <v>44.8955094656325</v>
      </c>
    </row>
    <row r="761" spans="2:4" x14ac:dyDescent="0.35">
      <c r="B761" s="11">
        <v>44.965958999999998</v>
      </c>
      <c r="C761" s="11">
        <v>9.1949299999999958</v>
      </c>
      <c r="D761" s="11">
        <v>45.053533465632498</v>
      </c>
    </row>
    <row r="762" spans="2:4" x14ac:dyDescent="0.35">
      <c r="B762" s="11">
        <v>45.002583999999999</v>
      </c>
      <c r="C762" s="11">
        <v>9.195529999999998</v>
      </c>
      <c r="D762" s="11">
        <v>45.090158465632499</v>
      </c>
    </row>
    <row r="763" spans="2:4" x14ac:dyDescent="0.35">
      <c r="B763" s="11">
        <v>45.829324</v>
      </c>
      <c r="C763" s="11">
        <v>9.5654700000000012</v>
      </c>
      <c r="D763" s="11">
        <v>45.916898465632499</v>
      </c>
    </row>
    <row r="764" spans="2:4" x14ac:dyDescent="0.35">
      <c r="B764" s="11">
        <v>45.893621000000003</v>
      </c>
      <c r="C764" s="11">
        <v>9.6960299999999968</v>
      </c>
      <c r="D764" s="11">
        <v>45.981195465632503</v>
      </c>
    </row>
    <row r="765" spans="2:4" x14ac:dyDescent="0.35">
      <c r="B765" s="11">
        <v>46.563336</v>
      </c>
      <c r="C765" s="11">
        <v>9.69787</v>
      </c>
      <c r="D765" s="11">
        <v>46.650910465632499</v>
      </c>
    </row>
    <row r="766" spans="2:4" x14ac:dyDescent="0.35">
      <c r="B766" s="11">
        <v>46.574575000000003</v>
      </c>
      <c r="C766" s="11">
        <v>9.7939179999999997</v>
      </c>
      <c r="D766" s="11">
        <v>46.662149465632503</v>
      </c>
    </row>
    <row r="767" spans="2:4" x14ac:dyDescent="0.35">
      <c r="B767" s="11">
        <v>47.405828</v>
      </c>
      <c r="C767" s="11">
        <v>9.7979699999999994</v>
      </c>
      <c r="D767" s="11">
        <v>47.493402465632499</v>
      </c>
    </row>
    <row r="768" spans="2:4" x14ac:dyDescent="0.35">
      <c r="B768" s="11">
        <v>47.755414000000002</v>
      </c>
      <c r="C768" s="11">
        <v>9.803916000000001</v>
      </c>
      <c r="D768" s="11">
        <v>47.842988465632502</v>
      </c>
    </row>
    <row r="769" spans="2:4" x14ac:dyDescent="0.35">
      <c r="B769" s="11">
        <v>49.399732</v>
      </c>
      <c r="C769" s="11">
        <v>9.8039699999999996</v>
      </c>
      <c r="D769" s="11">
        <v>49.4873064656325</v>
      </c>
    </row>
    <row r="770" spans="2:4" x14ac:dyDescent="0.35">
      <c r="B770" s="11">
        <v>50.424356000000003</v>
      </c>
      <c r="C770" s="11">
        <v>9.8059700000000003</v>
      </c>
      <c r="D770" s="11">
        <v>50.511930465632503</v>
      </c>
    </row>
    <row r="771" spans="2:4" x14ac:dyDescent="0.35">
      <c r="B771" s="11">
        <v>50.814098999999999</v>
      </c>
      <c r="C771" s="11">
        <v>9.8648699999999998</v>
      </c>
      <c r="D771" s="11">
        <v>50.901673465632499</v>
      </c>
    </row>
    <row r="772" spans="2:4" x14ac:dyDescent="0.35">
      <c r="B772" s="11">
        <v>51.056653000000004</v>
      </c>
      <c r="C772" s="11">
        <v>9.8654700000000002</v>
      </c>
      <c r="D772" s="11">
        <v>51.144227465632504</v>
      </c>
    </row>
    <row r="773" spans="2:4" x14ac:dyDescent="0.35">
      <c r="B773" s="11">
        <v>51.525089999999999</v>
      </c>
      <c r="C773" s="11">
        <v>9.8763699999999996</v>
      </c>
      <c r="D773" s="11">
        <v>51.612664465632498</v>
      </c>
    </row>
    <row r="774" spans="2:4" x14ac:dyDescent="0.35">
      <c r="B774" s="11">
        <v>51.921845000000005</v>
      </c>
      <c r="C774" s="11">
        <v>10.014950000000001</v>
      </c>
      <c r="D774" s="11">
        <v>52.009419465632504</v>
      </c>
    </row>
    <row r="775" spans="2:4" x14ac:dyDescent="0.35">
      <c r="B775" s="11">
        <v>52.373384000000001</v>
      </c>
      <c r="C775" s="11">
        <v>10.195529999999998</v>
      </c>
      <c r="D775" s="11">
        <v>52.460958465632501</v>
      </c>
    </row>
    <row r="776" spans="2:4" x14ac:dyDescent="0.35">
      <c r="B776" s="11">
        <v>52.897514999999999</v>
      </c>
      <c r="C776" s="11">
        <v>10.805070000000001</v>
      </c>
      <c r="D776" s="11">
        <v>52.985089465632498</v>
      </c>
    </row>
    <row r="777" spans="2:4" x14ac:dyDescent="0.35">
      <c r="B777" s="11">
        <v>54.808029999999988</v>
      </c>
      <c r="C777" s="11">
        <v>10.90387</v>
      </c>
      <c r="D777" s="11">
        <v>54.895604465632502</v>
      </c>
    </row>
    <row r="778" spans="2:4" x14ac:dyDescent="0.35">
      <c r="B778" s="11">
        <v>55.542053999999993</v>
      </c>
      <c r="C778" s="11">
        <v>10.913970000000001</v>
      </c>
      <c r="D778" s="11">
        <v>55.629628465632507</v>
      </c>
    </row>
    <row r="779" spans="2:4" x14ac:dyDescent="0.35">
      <c r="B779" s="11">
        <v>63.895454999999998</v>
      </c>
      <c r="C779" s="11">
        <v>12.067302999999999</v>
      </c>
      <c r="D779" s="11">
        <v>63.983029465632512</v>
      </c>
    </row>
    <row r="780" spans="2:4" x14ac:dyDescent="0.35">
      <c r="B780" s="11">
        <v>64.466965999999999</v>
      </c>
      <c r="C780" s="11">
        <v>13.192859999999996</v>
      </c>
      <c r="D780" s="11">
        <v>64.554540465632513</v>
      </c>
    </row>
    <row r="781" spans="2:4" x14ac:dyDescent="0.35">
      <c r="B781" s="11">
        <v>64.478691999999995</v>
      </c>
      <c r="C781" s="11">
        <v>13.427929999999996</v>
      </c>
      <c r="D781" s="11">
        <v>64.566266465632509</v>
      </c>
    </row>
    <row r="782" spans="2:4" x14ac:dyDescent="0.35">
      <c r="B782" s="11">
        <v>64.739288999999999</v>
      </c>
      <c r="C782" s="11">
        <v>13.956344999999999</v>
      </c>
      <c r="D782" s="11">
        <v>64.826863465632513</v>
      </c>
    </row>
    <row r="783" spans="2:4" x14ac:dyDescent="0.35">
      <c r="B783" s="11">
        <v>67.018036999999993</v>
      </c>
      <c r="C783" s="11">
        <v>14.202029999999997</v>
      </c>
      <c r="D783" s="11">
        <v>67.105611465632506</v>
      </c>
    </row>
    <row r="784" spans="2:4" x14ac:dyDescent="0.35">
      <c r="B784" s="11">
        <v>67.510712999999996</v>
      </c>
      <c r="C784" s="11">
        <v>14.782558999999999</v>
      </c>
      <c r="D784" s="11">
        <v>67.598287465632509</v>
      </c>
    </row>
    <row r="785" spans="2:4" x14ac:dyDescent="0.35">
      <c r="B785" s="11">
        <v>69.69974599999999</v>
      </c>
      <c r="C785" s="11">
        <v>15.355642999999997</v>
      </c>
      <c r="D785" s="11">
        <v>69.787320465632504</v>
      </c>
    </row>
    <row r="786" spans="2:4" x14ac:dyDescent="0.35">
      <c r="B786" s="11">
        <v>71.886865</v>
      </c>
      <c r="C786" s="11">
        <v>16.229529999999997</v>
      </c>
      <c r="D786" s="11">
        <v>71.974439465632514</v>
      </c>
    </row>
    <row r="787" spans="2:4" x14ac:dyDescent="0.35">
      <c r="B787" s="11">
        <v>72.642578999999998</v>
      </c>
      <c r="C787" s="11">
        <v>18.044173999999998</v>
      </c>
      <c r="D787" s="11">
        <v>72.730153465632512</v>
      </c>
    </row>
    <row r="788" spans="2:4" x14ac:dyDescent="0.35">
      <c r="B788" s="11">
        <v>72.982934</v>
      </c>
      <c r="C788" s="11">
        <v>19.853980999999997</v>
      </c>
      <c r="D788" s="11">
        <v>73.070508465632514</v>
      </c>
    </row>
    <row r="789" spans="2:4" x14ac:dyDescent="0.35">
      <c r="B789" s="11">
        <v>74.342339999999993</v>
      </c>
      <c r="C789" s="11">
        <v>22.099841999999995</v>
      </c>
      <c r="D789" s="11">
        <v>74.429914465632507</v>
      </c>
    </row>
    <row r="790" spans="2:4" x14ac:dyDescent="0.35">
      <c r="B790" s="11">
        <v>76.112236999999993</v>
      </c>
      <c r="C790" s="11">
        <v>22.176499</v>
      </c>
      <c r="D790" s="11">
        <v>76.199811465632507</v>
      </c>
    </row>
    <row r="791" spans="2:4" x14ac:dyDescent="0.35">
      <c r="B791" s="11">
        <v>78.132729999999995</v>
      </c>
      <c r="C791" s="11">
        <v>23.915797999999995</v>
      </c>
      <c r="D791" s="11">
        <v>78.220304465632509</v>
      </c>
    </row>
    <row r="792" spans="2:4" x14ac:dyDescent="0.35">
      <c r="B792" s="11">
        <v>81.231010999999995</v>
      </c>
      <c r="C792" s="11">
        <v>24.423794000000001</v>
      </c>
      <c r="D792" s="11">
        <v>81.318585465632509</v>
      </c>
    </row>
    <row r="793" spans="2:4" x14ac:dyDescent="0.35">
      <c r="B793" s="11">
        <v>84.026016999999996</v>
      </c>
      <c r="C793" s="11">
        <v>24.952205999999997</v>
      </c>
      <c r="D793" s="11">
        <v>84.11359146563251</v>
      </c>
    </row>
    <row r="794" spans="2:4" x14ac:dyDescent="0.35">
      <c r="B794" s="11">
        <v>85.063644999999994</v>
      </c>
      <c r="C794" s="11">
        <v>25.479968999999997</v>
      </c>
      <c r="D794" s="11">
        <v>85.151219465632508</v>
      </c>
    </row>
    <row r="795" spans="2:4" x14ac:dyDescent="0.35">
      <c r="B795" s="11">
        <v>87.93918699999999</v>
      </c>
      <c r="C795" s="11">
        <v>26.141106000000001</v>
      </c>
      <c r="D795" s="11">
        <v>88.026761465632504</v>
      </c>
    </row>
    <row r="796" spans="2:4" x14ac:dyDescent="0.35">
      <c r="B796" s="11">
        <v>92.202850999999995</v>
      </c>
      <c r="C796" s="11">
        <v>26.619529999999997</v>
      </c>
      <c r="D796" s="11">
        <v>92.290425465632509</v>
      </c>
    </row>
    <row r="797" spans="2:4" x14ac:dyDescent="0.35">
      <c r="B797" s="11">
        <v>93.026749999999993</v>
      </c>
      <c r="C797" s="11">
        <v>27.091774000000001</v>
      </c>
      <c r="D797" s="11">
        <v>93.114324465632507</v>
      </c>
    </row>
    <row r="798" spans="2:4" x14ac:dyDescent="0.35">
      <c r="B798" s="11">
        <v>97.375962000000001</v>
      </c>
      <c r="C798" s="11">
        <v>28.417346999999999</v>
      </c>
      <c r="D798" s="11">
        <v>97.463536465632515</v>
      </c>
    </row>
    <row r="799" spans="2:4" x14ac:dyDescent="0.35">
      <c r="B799" s="11">
        <v>103.32972099999999</v>
      </c>
      <c r="C799" s="11">
        <v>28.624389999999998</v>
      </c>
      <c r="D799" s="11">
        <v>103.41729546563251</v>
      </c>
    </row>
    <row r="800" spans="2:4" x14ac:dyDescent="0.35">
      <c r="B800" s="11">
        <v>107.142411</v>
      </c>
      <c r="C800" s="11">
        <v>28.637023999999997</v>
      </c>
      <c r="D800" s="11">
        <v>107.22998546563251</v>
      </c>
    </row>
    <row r="801" spans="2:4" x14ac:dyDescent="0.35">
      <c r="B801" s="11">
        <v>108.24730799999999</v>
      </c>
      <c r="C801" s="11">
        <v>30.067947999999994</v>
      </c>
      <c r="D801" s="11">
        <v>108.3348824656325</v>
      </c>
    </row>
    <row r="802" spans="2:4" x14ac:dyDescent="0.35">
      <c r="B802" s="11">
        <v>114.825587</v>
      </c>
      <c r="C802" s="11">
        <v>32.943343999999996</v>
      </c>
      <c r="D802" s="11">
        <v>114.91294621546602</v>
      </c>
    </row>
    <row r="803" spans="2:4" x14ac:dyDescent="0.35">
      <c r="B803" s="11">
        <v>114.986587</v>
      </c>
      <c r="C803" s="11">
        <v>34.102050999999996</v>
      </c>
      <c r="D803" s="11">
        <v>115.07394815465601</v>
      </c>
    </row>
  </sheetData>
  <sortState ref="N4:N723">
    <sortCondition ref="N4"/>
  </sortState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workbookViewId="0">
      <selection activeCell="G12" sqref="G12"/>
    </sheetView>
  </sheetViews>
  <sheetFormatPr baseColWidth="10" defaultRowHeight="14.5" x14ac:dyDescent="0.35"/>
  <cols>
    <col min="3" max="3" width="10.90625" style="11"/>
    <col min="4" max="4" width="14.81640625" style="11" customWidth="1"/>
    <col min="5" max="5" width="13.90625" style="11" customWidth="1"/>
    <col min="6" max="6" width="14.1796875" style="11" customWidth="1"/>
    <col min="7" max="8" width="10.90625" style="11"/>
  </cols>
  <sheetData>
    <row r="1" spans="1:13" x14ac:dyDescent="0.35">
      <c r="A1" s="2" t="s">
        <v>30</v>
      </c>
    </row>
    <row r="4" spans="1:13" x14ac:dyDescent="0.35">
      <c r="C4" s="4" t="s">
        <v>31</v>
      </c>
      <c r="D4" s="4" t="s">
        <v>21</v>
      </c>
      <c r="E4" s="4" t="s">
        <v>22</v>
      </c>
      <c r="F4" s="4" t="s">
        <v>25</v>
      </c>
      <c r="H4" s="4"/>
      <c r="I4" s="4"/>
      <c r="J4" s="4"/>
    </row>
    <row r="5" spans="1:13" x14ac:dyDescent="0.35">
      <c r="C5" s="11">
        <v>0</v>
      </c>
      <c r="D5" s="11">
        <v>0</v>
      </c>
      <c r="E5" s="11">
        <v>0</v>
      </c>
      <c r="F5" s="11">
        <v>0</v>
      </c>
    </row>
    <row r="6" spans="1:13" x14ac:dyDescent="0.35">
      <c r="C6" s="11">
        <f t="shared" ref="C6:C37" si="0">C5+2</f>
        <v>2</v>
      </c>
      <c r="D6" s="11">
        <v>0</v>
      </c>
      <c r="E6" s="11">
        <v>0</v>
      </c>
      <c r="F6" s="11">
        <v>0</v>
      </c>
    </row>
    <row r="7" spans="1:13" x14ac:dyDescent="0.35">
      <c r="C7" s="11">
        <f t="shared" si="0"/>
        <v>4</v>
      </c>
      <c r="D7" s="11">
        <v>0</v>
      </c>
      <c r="E7" s="11">
        <v>0</v>
      </c>
      <c r="F7" s="11">
        <v>0</v>
      </c>
    </row>
    <row r="8" spans="1:13" x14ac:dyDescent="0.35">
      <c r="C8" s="11">
        <f t="shared" si="0"/>
        <v>6</v>
      </c>
      <c r="D8" s="11">
        <v>0</v>
      </c>
      <c r="E8" s="11">
        <v>0</v>
      </c>
      <c r="F8" s="11">
        <v>0</v>
      </c>
    </row>
    <row r="9" spans="1:13" x14ac:dyDescent="0.35">
      <c r="C9" s="11">
        <f t="shared" si="0"/>
        <v>8</v>
      </c>
      <c r="D9" s="11">
        <v>0</v>
      </c>
      <c r="E9" s="11">
        <v>0</v>
      </c>
      <c r="F9" s="11">
        <v>0</v>
      </c>
    </row>
    <row r="10" spans="1:13" x14ac:dyDescent="0.35">
      <c r="C10" s="11">
        <f t="shared" si="0"/>
        <v>10</v>
      </c>
      <c r="D10" s="11">
        <v>6.2135922330097085E-2</v>
      </c>
      <c r="E10" s="11">
        <v>0.18404907975460122</v>
      </c>
      <c r="F10" s="11">
        <v>6.5868263473053898E-2</v>
      </c>
    </row>
    <row r="11" spans="1:13" x14ac:dyDescent="0.35">
      <c r="C11" s="11">
        <f t="shared" si="0"/>
        <v>12</v>
      </c>
      <c r="D11" s="11">
        <v>0.11844660194174757</v>
      </c>
      <c r="E11" s="11">
        <v>0.32515337423312884</v>
      </c>
      <c r="F11" s="11">
        <v>0.1097804391217565</v>
      </c>
      <c r="K11" s="1"/>
      <c r="L11" s="1"/>
    </row>
    <row r="12" spans="1:13" x14ac:dyDescent="0.35">
      <c r="C12" s="11">
        <f t="shared" si="0"/>
        <v>14</v>
      </c>
      <c r="D12" s="11">
        <v>0.1766990291262136</v>
      </c>
      <c r="E12" s="11">
        <v>0.41104294478527609</v>
      </c>
      <c r="F12" s="11">
        <v>0.18562874251497008</v>
      </c>
      <c r="K12" s="1"/>
      <c r="L12" s="1"/>
      <c r="M12" s="1"/>
    </row>
    <row r="13" spans="1:13" x14ac:dyDescent="0.35">
      <c r="C13" s="11">
        <f t="shared" si="0"/>
        <v>16</v>
      </c>
      <c r="D13" s="11">
        <v>0.25242718446601942</v>
      </c>
      <c r="E13" s="11">
        <v>0.4785276073619632</v>
      </c>
      <c r="F13" s="11">
        <v>0.25748502994011979</v>
      </c>
      <c r="K13" s="1"/>
      <c r="L13" s="1"/>
      <c r="M13" s="1"/>
    </row>
    <row r="14" spans="1:13" x14ac:dyDescent="0.35">
      <c r="C14" s="11">
        <f t="shared" si="0"/>
        <v>18</v>
      </c>
      <c r="D14" s="11">
        <v>0.32233009708737864</v>
      </c>
      <c r="E14" s="11">
        <v>0.53987730061349692</v>
      </c>
      <c r="F14" s="11">
        <v>0.3353293413173653</v>
      </c>
      <c r="K14" s="1"/>
      <c r="L14" s="1"/>
      <c r="M14" s="1"/>
    </row>
    <row r="15" spans="1:13" x14ac:dyDescent="0.35">
      <c r="C15" s="11">
        <f t="shared" si="0"/>
        <v>20</v>
      </c>
      <c r="D15" s="11">
        <v>0.39417475728155338</v>
      </c>
      <c r="E15" s="11">
        <v>0.59509202453987731</v>
      </c>
      <c r="F15" s="11">
        <v>0.41516966067864275</v>
      </c>
      <c r="K15" s="1"/>
      <c r="L15" s="1"/>
      <c r="M15" s="1"/>
    </row>
    <row r="16" spans="1:13" x14ac:dyDescent="0.35">
      <c r="C16" s="11">
        <f t="shared" si="0"/>
        <v>22</v>
      </c>
      <c r="D16" s="11">
        <v>0.45631067961165045</v>
      </c>
      <c r="E16" s="11">
        <v>0.61963190184049077</v>
      </c>
      <c r="F16" s="11">
        <v>0.45908183632734534</v>
      </c>
      <c r="K16" s="1"/>
      <c r="L16" s="1"/>
      <c r="M16" s="1"/>
    </row>
    <row r="17" spans="3:13" x14ac:dyDescent="0.35">
      <c r="C17" s="11">
        <f t="shared" si="0"/>
        <v>24</v>
      </c>
      <c r="D17" s="11">
        <v>0.48737864077669901</v>
      </c>
      <c r="E17" s="11">
        <v>0.66257668711656437</v>
      </c>
      <c r="F17" s="11">
        <v>0.48303393213572859</v>
      </c>
      <c r="K17" s="1"/>
      <c r="L17" s="1"/>
      <c r="M17" s="1"/>
    </row>
    <row r="18" spans="3:13" x14ac:dyDescent="0.35">
      <c r="C18" s="11">
        <f t="shared" si="0"/>
        <v>26</v>
      </c>
      <c r="D18" s="11">
        <v>0.50485436893203883</v>
      </c>
      <c r="E18" s="11">
        <v>0.70552147239263796</v>
      </c>
      <c r="F18" s="11">
        <v>0.50499001996007986</v>
      </c>
      <c r="K18" s="1"/>
      <c r="L18" s="1"/>
      <c r="M18" s="1"/>
    </row>
    <row r="19" spans="3:13" x14ac:dyDescent="0.35">
      <c r="C19" s="11">
        <f t="shared" si="0"/>
        <v>28</v>
      </c>
      <c r="D19" s="11">
        <v>0.53398058252427183</v>
      </c>
      <c r="E19" s="11">
        <v>0.77914110429447847</v>
      </c>
      <c r="F19" s="11">
        <v>0.52295409181636732</v>
      </c>
      <c r="K19" s="1"/>
      <c r="L19" s="1"/>
      <c r="M19" s="1"/>
    </row>
    <row r="20" spans="3:13" x14ac:dyDescent="0.35">
      <c r="C20" s="11">
        <f t="shared" si="0"/>
        <v>30</v>
      </c>
      <c r="D20" s="11">
        <v>0.5436893203883495</v>
      </c>
      <c r="E20" s="11">
        <v>0.86503067484662566</v>
      </c>
      <c r="F20" s="11">
        <v>0.54291417165668665</v>
      </c>
      <c r="K20" s="1"/>
      <c r="L20" s="1"/>
      <c r="M20" s="1"/>
    </row>
    <row r="21" spans="3:13" x14ac:dyDescent="0.35">
      <c r="C21" s="11">
        <f t="shared" si="0"/>
        <v>32</v>
      </c>
      <c r="D21" s="11">
        <v>0.56116504854368932</v>
      </c>
      <c r="E21" s="11">
        <v>0.92024539877300604</v>
      </c>
      <c r="F21" s="11">
        <v>0.55688622754491024</v>
      </c>
      <c r="K21" s="1"/>
      <c r="L21" s="1"/>
      <c r="M21" s="1"/>
    </row>
    <row r="22" spans="3:13" x14ac:dyDescent="0.35">
      <c r="C22" s="11">
        <f t="shared" si="0"/>
        <v>34</v>
      </c>
      <c r="D22" s="11">
        <v>0.5883495145631068</v>
      </c>
      <c r="E22" s="11">
        <v>0.9570552147239263</v>
      </c>
      <c r="F22" s="11">
        <v>0.5868263473053893</v>
      </c>
      <c r="K22" s="1"/>
      <c r="L22" s="1"/>
      <c r="M22" s="1"/>
    </row>
    <row r="23" spans="3:13" x14ac:dyDescent="0.35">
      <c r="C23" s="11">
        <f t="shared" si="0"/>
        <v>36</v>
      </c>
      <c r="D23" s="11">
        <v>0.60582524271844662</v>
      </c>
      <c r="E23" s="11">
        <v>0.97546012269938642</v>
      </c>
      <c r="F23" s="11">
        <v>0.60279441117764476</v>
      </c>
      <c r="K23" s="1"/>
      <c r="L23" s="1"/>
      <c r="M23" s="1"/>
    </row>
    <row r="24" spans="3:13" x14ac:dyDescent="0.35">
      <c r="C24" s="11">
        <f t="shared" si="0"/>
        <v>38</v>
      </c>
      <c r="D24" s="11">
        <v>0.6174757281553398</v>
      </c>
      <c r="E24" s="11">
        <v>0.99386503067484655</v>
      </c>
      <c r="F24" s="11">
        <v>0.61676646706586835</v>
      </c>
      <c r="K24" s="1"/>
      <c r="L24" s="1"/>
      <c r="M24" s="1"/>
    </row>
    <row r="25" spans="3:13" x14ac:dyDescent="0.35">
      <c r="C25" s="11">
        <f t="shared" si="0"/>
        <v>40</v>
      </c>
      <c r="D25" s="11">
        <v>0.63106796116504849</v>
      </c>
      <c r="E25" s="11">
        <v>0.99999999999999989</v>
      </c>
      <c r="F25" s="11">
        <v>0.63073852295409194</v>
      </c>
      <c r="K25" s="1"/>
      <c r="L25" s="1"/>
      <c r="M25" s="1"/>
    </row>
    <row r="26" spans="3:13" x14ac:dyDescent="0.35">
      <c r="C26" s="11">
        <f t="shared" si="0"/>
        <v>42</v>
      </c>
      <c r="D26" s="11">
        <v>0.64466019417475717</v>
      </c>
      <c r="E26" s="11">
        <v>0.99999999999999989</v>
      </c>
      <c r="F26" s="11">
        <v>0.6367265469061878</v>
      </c>
      <c r="K26" s="1"/>
      <c r="L26" s="1"/>
      <c r="M26" s="1"/>
    </row>
    <row r="27" spans="3:13" x14ac:dyDescent="0.35">
      <c r="C27" s="11">
        <f t="shared" si="0"/>
        <v>44</v>
      </c>
      <c r="D27" s="11">
        <v>0.65242718446601933</v>
      </c>
      <c r="E27" s="11">
        <v>0.99999999999999989</v>
      </c>
      <c r="F27" s="11">
        <v>0.65469061876247525</v>
      </c>
      <c r="K27" s="1"/>
      <c r="L27" s="1"/>
      <c r="M27" s="1"/>
    </row>
    <row r="28" spans="3:13" x14ac:dyDescent="0.35">
      <c r="C28" s="11">
        <f t="shared" si="0"/>
        <v>46</v>
      </c>
      <c r="D28" s="11">
        <v>0.6776699029126213</v>
      </c>
      <c r="E28" s="11">
        <v>0.99999999999999989</v>
      </c>
      <c r="F28" s="11">
        <v>0.69660678642714591</v>
      </c>
      <c r="K28" s="1"/>
      <c r="L28" s="1"/>
      <c r="M28" s="1"/>
    </row>
    <row r="29" spans="3:13" x14ac:dyDescent="0.35">
      <c r="C29" s="11">
        <f t="shared" si="0"/>
        <v>48</v>
      </c>
      <c r="D29" s="11">
        <v>0.71262135922330094</v>
      </c>
      <c r="E29" s="11">
        <v>0.99999999999999989</v>
      </c>
      <c r="F29" s="11">
        <v>0.71856287425149723</v>
      </c>
      <c r="K29" s="1"/>
      <c r="L29" s="1"/>
      <c r="M29" s="1"/>
    </row>
    <row r="30" spans="3:13" x14ac:dyDescent="0.35">
      <c r="C30" s="11">
        <f t="shared" si="0"/>
        <v>50</v>
      </c>
      <c r="D30" s="11">
        <v>0.73592233009708741</v>
      </c>
      <c r="E30" s="11">
        <v>0.99999999999999989</v>
      </c>
      <c r="F30" s="11">
        <v>0.73852295409181656</v>
      </c>
      <c r="K30" s="1"/>
      <c r="L30" s="1"/>
      <c r="M30" s="1"/>
    </row>
    <row r="31" spans="3:13" x14ac:dyDescent="0.35">
      <c r="C31" s="11">
        <f t="shared" si="0"/>
        <v>52</v>
      </c>
      <c r="D31" s="11">
        <v>0.75922330097087376</v>
      </c>
      <c r="E31" s="11">
        <v>0.99999999999999989</v>
      </c>
      <c r="F31" s="11">
        <v>0.76846307385229562</v>
      </c>
      <c r="K31" s="1"/>
      <c r="L31" s="1"/>
      <c r="M31" s="1"/>
    </row>
    <row r="32" spans="3:13" x14ac:dyDescent="0.35">
      <c r="C32" s="11">
        <f t="shared" si="0"/>
        <v>54</v>
      </c>
      <c r="D32" s="11">
        <v>0.78252427184466011</v>
      </c>
      <c r="E32" s="11">
        <v>0.99999999999999989</v>
      </c>
      <c r="F32" s="11">
        <v>0.78842315369261495</v>
      </c>
      <c r="K32" s="1"/>
      <c r="L32" s="1"/>
      <c r="M32" s="1"/>
    </row>
    <row r="33" spans="3:13" x14ac:dyDescent="0.35">
      <c r="C33" s="11">
        <f t="shared" si="0"/>
        <v>56</v>
      </c>
      <c r="D33" s="11">
        <v>0.79805825242718442</v>
      </c>
      <c r="E33" s="11">
        <v>0.99999999999999989</v>
      </c>
      <c r="F33" s="11">
        <v>0.79840319361277468</v>
      </c>
      <c r="K33" s="1"/>
      <c r="L33" s="1"/>
      <c r="M33" s="1"/>
    </row>
    <row r="34" spans="3:13" x14ac:dyDescent="0.35">
      <c r="C34" s="11">
        <f t="shared" si="0"/>
        <v>58</v>
      </c>
      <c r="D34" s="11">
        <v>0.80582524271844658</v>
      </c>
      <c r="E34" s="11">
        <v>0.99999999999999989</v>
      </c>
      <c r="F34" s="11">
        <v>0.80039920159680666</v>
      </c>
      <c r="K34" s="1"/>
      <c r="L34" s="1"/>
      <c r="M34" s="1"/>
    </row>
    <row r="35" spans="3:13" x14ac:dyDescent="0.35">
      <c r="C35" s="11">
        <f t="shared" si="0"/>
        <v>60</v>
      </c>
      <c r="D35" s="11">
        <v>0.80582524271844658</v>
      </c>
      <c r="E35" s="11">
        <v>0.99999999999999989</v>
      </c>
      <c r="F35" s="11">
        <v>0.80039920159680666</v>
      </c>
      <c r="K35" s="1"/>
      <c r="L35" s="1"/>
      <c r="M35" s="1"/>
    </row>
    <row r="36" spans="3:13" x14ac:dyDescent="0.35">
      <c r="C36" s="11">
        <f t="shared" si="0"/>
        <v>62</v>
      </c>
      <c r="D36" s="11">
        <v>0.80582524271844658</v>
      </c>
      <c r="E36" s="11">
        <v>0.99999999999999989</v>
      </c>
      <c r="F36" s="11">
        <v>0.80239520958083865</v>
      </c>
      <c r="K36" s="1"/>
      <c r="L36" s="1"/>
      <c r="M36" s="1"/>
    </row>
    <row r="37" spans="3:13" x14ac:dyDescent="0.35">
      <c r="C37" s="11">
        <f t="shared" si="0"/>
        <v>64</v>
      </c>
      <c r="D37" s="11">
        <v>0.81359223300970873</v>
      </c>
      <c r="E37" s="11">
        <v>0.99999999999999989</v>
      </c>
      <c r="F37" s="11">
        <v>0.81437125748503025</v>
      </c>
      <c r="K37" s="1"/>
      <c r="L37" s="1"/>
      <c r="M37" s="1"/>
    </row>
    <row r="38" spans="3:13" x14ac:dyDescent="0.35">
      <c r="C38" s="11">
        <f t="shared" ref="C38:C65" si="1">C37+2</f>
        <v>66</v>
      </c>
      <c r="D38" s="11">
        <v>0.8233009708737864</v>
      </c>
      <c r="E38" s="11">
        <v>0.99999999999999989</v>
      </c>
      <c r="F38" s="11">
        <v>0.83632734530938158</v>
      </c>
      <c r="K38" s="1"/>
      <c r="L38" s="1"/>
      <c r="M38" s="1"/>
    </row>
    <row r="39" spans="3:13" x14ac:dyDescent="0.35">
      <c r="C39" s="11">
        <f t="shared" si="1"/>
        <v>68</v>
      </c>
      <c r="D39" s="11">
        <v>0.84466019417475724</v>
      </c>
      <c r="E39" s="11">
        <v>0.99999999999999989</v>
      </c>
      <c r="F39" s="11">
        <v>0.84830339321357318</v>
      </c>
      <c r="K39" s="1"/>
      <c r="L39" s="1"/>
      <c r="M39" s="1"/>
    </row>
    <row r="40" spans="3:13" x14ac:dyDescent="0.35">
      <c r="C40" s="11">
        <f t="shared" si="1"/>
        <v>70</v>
      </c>
      <c r="D40" s="11">
        <v>0.85631067961165042</v>
      </c>
      <c r="E40" s="11">
        <v>0.99999999999999989</v>
      </c>
      <c r="F40" s="11">
        <v>0.85628742514970091</v>
      </c>
      <c r="K40" s="1"/>
      <c r="L40" s="1"/>
      <c r="M40" s="1"/>
    </row>
    <row r="41" spans="3:13" x14ac:dyDescent="0.35">
      <c r="C41" s="11">
        <f t="shared" si="1"/>
        <v>72</v>
      </c>
      <c r="D41" s="11">
        <v>0.86213592233009706</v>
      </c>
      <c r="E41" s="11">
        <v>0.99999999999999989</v>
      </c>
      <c r="F41" s="11">
        <v>0.86427145708582864</v>
      </c>
      <c r="K41" s="1"/>
      <c r="L41" s="1"/>
      <c r="M41" s="1"/>
    </row>
    <row r="42" spans="3:13" x14ac:dyDescent="0.35">
      <c r="C42" s="11">
        <f t="shared" si="1"/>
        <v>74</v>
      </c>
      <c r="D42" s="11">
        <v>0.87572815533980575</v>
      </c>
      <c r="E42" s="11">
        <v>0.99999999999999989</v>
      </c>
      <c r="F42" s="11">
        <v>0.88423153692614798</v>
      </c>
      <c r="K42" s="1"/>
      <c r="L42" s="1"/>
      <c r="M42" s="1"/>
    </row>
    <row r="43" spans="3:13" x14ac:dyDescent="0.35">
      <c r="C43" s="11">
        <f t="shared" si="1"/>
        <v>76</v>
      </c>
      <c r="D43" s="11">
        <v>0.88932038834951443</v>
      </c>
      <c r="E43" s="11">
        <v>0.99999999999999989</v>
      </c>
      <c r="F43" s="11">
        <v>0.89221556886227571</v>
      </c>
      <c r="K43" s="1"/>
      <c r="L43" s="1"/>
      <c r="M43" s="1"/>
    </row>
    <row r="44" spans="3:13" x14ac:dyDescent="0.35">
      <c r="C44" s="11">
        <f t="shared" si="1"/>
        <v>78</v>
      </c>
      <c r="D44" s="11">
        <v>0.89708737864077659</v>
      </c>
      <c r="E44" s="11">
        <v>0.99999999999999989</v>
      </c>
      <c r="F44" s="11">
        <v>0.90019960079840344</v>
      </c>
      <c r="K44" s="1"/>
      <c r="L44" s="1"/>
      <c r="M44" s="1"/>
    </row>
    <row r="45" spans="3:13" x14ac:dyDescent="0.35">
      <c r="C45" s="11">
        <f t="shared" si="1"/>
        <v>80</v>
      </c>
      <c r="D45" s="11">
        <v>0.90291262135922323</v>
      </c>
      <c r="E45" s="11">
        <v>0.99999999999999989</v>
      </c>
      <c r="F45" s="11">
        <v>0.9061876247504993</v>
      </c>
      <c r="K45" s="1"/>
      <c r="L45" s="1"/>
      <c r="M45" s="1"/>
    </row>
    <row r="46" spans="3:13" x14ac:dyDescent="0.35">
      <c r="C46" s="11">
        <f t="shared" si="1"/>
        <v>82</v>
      </c>
      <c r="D46" s="11">
        <v>0.91067961165048539</v>
      </c>
      <c r="E46" s="11">
        <v>0.99999999999999989</v>
      </c>
      <c r="F46" s="11">
        <v>0.91017964071856317</v>
      </c>
      <c r="K46" s="1"/>
      <c r="L46" s="1"/>
      <c r="M46" s="1"/>
    </row>
    <row r="47" spans="3:13" x14ac:dyDescent="0.35">
      <c r="C47" s="11">
        <f t="shared" si="1"/>
        <v>84</v>
      </c>
      <c r="D47" s="11">
        <v>0.91650485436893203</v>
      </c>
      <c r="E47" s="11">
        <v>0.99999999999999989</v>
      </c>
      <c r="F47" s="11">
        <v>0.9181636726546909</v>
      </c>
      <c r="K47" s="1"/>
      <c r="L47" s="1"/>
      <c r="M47" s="1"/>
    </row>
    <row r="48" spans="3:13" x14ac:dyDescent="0.35">
      <c r="C48" s="11">
        <f t="shared" si="1"/>
        <v>86</v>
      </c>
      <c r="D48" s="11">
        <v>0.92233009708737868</v>
      </c>
      <c r="E48" s="11">
        <v>0.99999999999999989</v>
      </c>
      <c r="F48" s="11">
        <v>0.9301397205588825</v>
      </c>
      <c r="K48" s="1"/>
      <c r="L48" s="1"/>
      <c r="M48" s="1"/>
    </row>
    <row r="49" spans="3:13" x14ac:dyDescent="0.35">
      <c r="C49" s="11">
        <f t="shared" si="1"/>
        <v>88</v>
      </c>
      <c r="D49" s="11">
        <v>0.93203883495145634</v>
      </c>
      <c r="E49" s="11">
        <v>0.99999999999999989</v>
      </c>
      <c r="F49" s="11">
        <v>0.93213572854291449</v>
      </c>
      <c r="K49" s="1"/>
      <c r="L49" s="1"/>
      <c r="M49" s="1"/>
    </row>
    <row r="50" spans="3:13" x14ac:dyDescent="0.35">
      <c r="C50" s="11">
        <f t="shared" si="1"/>
        <v>90</v>
      </c>
      <c r="D50" s="11">
        <v>0.93398058252427185</v>
      </c>
      <c r="E50" s="11">
        <v>0.99999999999999989</v>
      </c>
      <c r="F50" s="11">
        <v>0.93612774451097835</v>
      </c>
      <c r="K50" s="1"/>
      <c r="L50" s="1"/>
      <c r="M50" s="1"/>
    </row>
    <row r="51" spans="3:13" x14ac:dyDescent="0.35">
      <c r="C51" s="11">
        <f t="shared" si="1"/>
        <v>92</v>
      </c>
      <c r="D51" s="11">
        <v>0.93786407766990287</v>
      </c>
      <c r="E51" s="11">
        <v>0.99999999999999989</v>
      </c>
      <c r="F51" s="11">
        <v>0.94211576846307421</v>
      </c>
      <c r="K51" s="1"/>
      <c r="L51" s="1"/>
      <c r="M51" s="1"/>
    </row>
    <row r="52" spans="3:13" x14ac:dyDescent="0.35">
      <c r="C52" s="11">
        <f t="shared" si="1"/>
        <v>94</v>
      </c>
      <c r="D52" s="11">
        <v>0.94563106796116503</v>
      </c>
      <c r="E52" s="11">
        <v>0.99999999999999989</v>
      </c>
      <c r="F52" s="11">
        <v>0.95209580838323393</v>
      </c>
      <c r="K52" s="1"/>
      <c r="L52" s="1"/>
      <c r="M52" s="1"/>
    </row>
    <row r="53" spans="3:13" x14ac:dyDescent="0.35">
      <c r="C53" s="11">
        <f t="shared" si="1"/>
        <v>96</v>
      </c>
      <c r="D53" s="11">
        <v>0.95339805825242718</v>
      </c>
      <c r="E53" s="11">
        <v>0.99999999999999989</v>
      </c>
      <c r="F53" s="11">
        <v>0.95409181636726592</v>
      </c>
      <c r="K53" s="1"/>
      <c r="L53" s="1"/>
      <c r="M53" s="1"/>
    </row>
    <row r="54" spans="3:13" x14ac:dyDescent="0.35">
      <c r="C54" s="11">
        <f t="shared" si="1"/>
        <v>98</v>
      </c>
      <c r="D54" s="11">
        <v>0.9572815533980582</v>
      </c>
      <c r="E54" s="11">
        <v>0.99999999999999989</v>
      </c>
      <c r="F54" s="11">
        <v>0.95808383233532979</v>
      </c>
      <c r="K54" s="1"/>
      <c r="L54" s="1"/>
      <c r="M54" s="1"/>
    </row>
    <row r="55" spans="3:13" x14ac:dyDescent="0.35">
      <c r="C55" s="11">
        <f t="shared" si="1"/>
        <v>100</v>
      </c>
      <c r="D55" s="11">
        <v>0.95922330097087372</v>
      </c>
      <c r="E55" s="11">
        <v>0.99999999999999989</v>
      </c>
      <c r="F55" s="11">
        <v>0.96007984031936178</v>
      </c>
      <c r="K55" s="1"/>
      <c r="L55" s="1"/>
      <c r="M55" s="1"/>
    </row>
    <row r="56" spans="3:13" x14ac:dyDescent="0.35">
      <c r="C56" s="11">
        <f t="shared" si="1"/>
        <v>102</v>
      </c>
      <c r="D56" s="11">
        <v>0.96116504854368923</v>
      </c>
      <c r="E56" s="11">
        <v>0.99999999999999989</v>
      </c>
      <c r="F56" s="11">
        <v>0.96207584830339377</v>
      </c>
      <c r="K56" s="1"/>
      <c r="L56" s="1"/>
      <c r="M56" s="1"/>
    </row>
    <row r="57" spans="3:13" x14ac:dyDescent="0.35">
      <c r="C57" s="11">
        <f t="shared" si="1"/>
        <v>104</v>
      </c>
      <c r="D57" s="11">
        <v>0.96504854368932025</v>
      </c>
      <c r="E57" s="11">
        <v>0.99999999999999989</v>
      </c>
      <c r="F57" s="11">
        <v>0.96606786427145763</v>
      </c>
      <c r="K57" s="1"/>
      <c r="L57" s="1"/>
      <c r="M57" s="1"/>
    </row>
    <row r="58" spans="3:13" x14ac:dyDescent="0.35">
      <c r="C58" s="11">
        <f t="shared" si="1"/>
        <v>106</v>
      </c>
      <c r="D58" s="11">
        <v>0.96699029126213576</v>
      </c>
      <c r="E58" s="11">
        <v>0.99999999999999989</v>
      </c>
      <c r="F58" s="11">
        <v>0.9700598802395215</v>
      </c>
      <c r="K58" s="1"/>
      <c r="L58" s="1"/>
      <c r="M58" s="1"/>
    </row>
    <row r="59" spans="3:13" x14ac:dyDescent="0.35">
      <c r="C59" s="11">
        <f t="shared" si="1"/>
        <v>108</v>
      </c>
      <c r="D59" s="11">
        <v>0.9728155339805824</v>
      </c>
      <c r="E59" s="11">
        <v>0.99999999999999989</v>
      </c>
      <c r="F59" s="11">
        <v>0.97804391217564923</v>
      </c>
      <c r="K59" s="1"/>
      <c r="L59" s="1"/>
      <c r="M59" s="1"/>
    </row>
    <row r="60" spans="3:13" x14ac:dyDescent="0.35">
      <c r="C60" s="11">
        <f t="shared" si="1"/>
        <v>110</v>
      </c>
      <c r="D60" s="11">
        <v>0.97864077669902905</v>
      </c>
      <c r="E60" s="11">
        <v>0.99999999999999989</v>
      </c>
      <c r="F60" s="11">
        <v>0.98403193612774509</v>
      </c>
      <c r="K60" s="1"/>
      <c r="L60" s="1"/>
      <c r="M60" s="1"/>
    </row>
    <row r="61" spans="3:13" x14ac:dyDescent="0.35">
      <c r="C61" s="11">
        <f t="shared" si="1"/>
        <v>112</v>
      </c>
      <c r="D61" s="11">
        <v>0.98446601941747569</v>
      </c>
      <c r="E61" s="11">
        <v>0.99999999999999989</v>
      </c>
      <c r="F61" s="11">
        <v>0.98403193612774509</v>
      </c>
      <c r="K61" s="1"/>
      <c r="L61" s="1"/>
      <c r="M61" s="1"/>
    </row>
    <row r="62" spans="3:13" x14ac:dyDescent="0.35">
      <c r="C62" s="11">
        <f t="shared" si="1"/>
        <v>114</v>
      </c>
      <c r="D62" s="11">
        <v>0.98446601941747569</v>
      </c>
      <c r="E62" s="11">
        <v>0.99999999999999989</v>
      </c>
      <c r="F62" s="11">
        <v>0.98802395209580895</v>
      </c>
      <c r="K62" s="1"/>
      <c r="L62" s="1"/>
      <c r="M62" s="1"/>
    </row>
    <row r="63" spans="3:13" x14ac:dyDescent="0.35">
      <c r="C63" s="11">
        <f t="shared" si="1"/>
        <v>116</v>
      </c>
      <c r="D63" s="11">
        <v>0.99223300970873785</v>
      </c>
      <c r="E63" s="11">
        <v>0.99999999999999989</v>
      </c>
      <c r="F63" s="11">
        <v>1.0000000000000007</v>
      </c>
      <c r="K63" s="1"/>
      <c r="L63" s="1"/>
      <c r="M63" s="1"/>
    </row>
    <row r="64" spans="3:13" x14ac:dyDescent="0.35">
      <c r="C64" s="11">
        <f t="shared" si="1"/>
        <v>118</v>
      </c>
      <c r="D64" s="11">
        <v>1</v>
      </c>
      <c r="E64" s="11">
        <v>0.99999999999999989</v>
      </c>
      <c r="F64" s="11">
        <v>1.0000000000000007</v>
      </c>
      <c r="L64" s="1"/>
      <c r="M64" s="1"/>
    </row>
    <row r="65" spans="3:13" x14ac:dyDescent="0.35">
      <c r="C65" s="11">
        <f t="shared" si="1"/>
        <v>120</v>
      </c>
      <c r="D65" s="11">
        <v>1</v>
      </c>
      <c r="E65" s="11">
        <v>0.99999999999999989</v>
      </c>
      <c r="F65" s="11">
        <v>1.0000000000000007</v>
      </c>
      <c r="L65" s="1"/>
      <c r="M65" s="1"/>
    </row>
    <row r="67" spans="3:13" x14ac:dyDescent="0.35">
      <c r="I67" s="11"/>
      <c r="J67" s="11"/>
    </row>
  </sheetData>
  <pageMargins left="0.7" right="0.7" top="0.75" bottom="0.75" header="0.3" footer="0.3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>
      <selection activeCell="K24" sqref="K24"/>
    </sheetView>
  </sheetViews>
  <sheetFormatPr baseColWidth="10" defaultRowHeight="14.5" x14ac:dyDescent="0.35"/>
  <cols>
    <col min="2" max="2" width="11.81640625" customWidth="1"/>
    <col min="3" max="5" width="10.90625" style="11"/>
    <col min="7" max="7" width="15.1796875" customWidth="1"/>
    <col min="9" max="9" width="16.08984375" style="11" customWidth="1"/>
  </cols>
  <sheetData>
    <row r="1" spans="1:12" x14ac:dyDescent="0.35">
      <c r="A1" s="2" t="s">
        <v>52</v>
      </c>
      <c r="B1" s="11"/>
      <c r="F1" s="11"/>
      <c r="G1" s="11"/>
    </row>
    <row r="2" spans="1:12" x14ac:dyDescent="0.35">
      <c r="A2" s="1"/>
      <c r="B2" s="11"/>
      <c r="E2" s="4"/>
      <c r="F2" s="11"/>
      <c r="G2" s="11"/>
    </row>
    <row r="3" spans="1:12" x14ac:dyDescent="0.35">
      <c r="A3" s="1"/>
      <c r="B3" s="11"/>
      <c r="C3" s="4" t="s">
        <v>32</v>
      </c>
      <c r="D3" s="4" t="s">
        <v>107</v>
      </c>
      <c r="E3" s="4" t="s">
        <v>103</v>
      </c>
      <c r="F3" s="4" t="s">
        <v>22</v>
      </c>
      <c r="G3" s="4" t="s">
        <v>108</v>
      </c>
      <c r="H3" s="4" t="s">
        <v>50</v>
      </c>
      <c r="I3" s="4" t="s">
        <v>109</v>
      </c>
    </row>
    <row r="4" spans="1:12" x14ac:dyDescent="0.35">
      <c r="A4" s="1"/>
      <c r="B4" s="4"/>
      <c r="C4" s="14">
        <v>-66.959800000000001</v>
      </c>
      <c r="D4" s="11">
        <v>11.407320126666164</v>
      </c>
      <c r="E4" s="11">
        <v>6.8022181146025815</v>
      </c>
      <c r="F4" s="11">
        <v>32.70637408568443</v>
      </c>
      <c r="G4" s="11">
        <v>5.1201671891327294</v>
      </c>
      <c r="H4" s="11">
        <v>48.948374760994263</v>
      </c>
      <c r="I4" s="11">
        <v>5.2820267686424387</v>
      </c>
    </row>
    <row r="5" spans="1:12" x14ac:dyDescent="0.35">
      <c r="A5" s="1"/>
      <c r="B5" s="4"/>
      <c r="C5" s="14">
        <v>-52.245899999999999</v>
      </c>
      <c r="D5" s="11">
        <v>-7.6642125134843004</v>
      </c>
      <c r="E5" s="11">
        <v>4.826012549914438</v>
      </c>
      <c r="F5" s="11">
        <v>30.428711073872364</v>
      </c>
      <c r="G5" s="11">
        <v>1.9271051529116079</v>
      </c>
      <c r="H5" s="11">
        <v>58.720387987315803</v>
      </c>
      <c r="I5" s="11">
        <v>-11.788845364670749</v>
      </c>
      <c r="J5" s="1"/>
      <c r="K5" s="1"/>
    </row>
    <row r="6" spans="1:12" x14ac:dyDescent="0.35">
      <c r="A6" s="1"/>
      <c r="B6" s="4"/>
      <c r="C6" s="14">
        <v>7.0339</v>
      </c>
      <c r="D6" s="11">
        <v>18.205128205128201</v>
      </c>
      <c r="E6" s="11">
        <v>2.2651171951940086</v>
      </c>
      <c r="F6" s="11">
        <v>65.562710824900336</v>
      </c>
      <c r="G6" s="11">
        <v>8.9543084943269093</v>
      </c>
      <c r="H6" s="14">
        <v>42.766689607708187</v>
      </c>
      <c r="I6" s="11">
        <v>3.75774260151411</v>
      </c>
      <c r="K6" s="1"/>
    </row>
    <row r="7" spans="1:12" x14ac:dyDescent="0.35">
      <c r="A7" s="1"/>
      <c r="B7" s="4"/>
      <c r="C7" s="14">
        <v>36.8979</v>
      </c>
      <c r="D7" s="11">
        <v>12.991833704528574</v>
      </c>
      <c r="E7" s="11">
        <v>1.824310926036091</v>
      </c>
      <c r="F7" s="11">
        <v>26.174713386081052</v>
      </c>
      <c r="G7" s="11">
        <v>-16.954626190860701</v>
      </c>
      <c r="H7" s="11">
        <v>41.115363586659377</v>
      </c>
      <c r="I7" s="11">
        <v>-3.36249316566429</v>
      </c>
      <c r="K7" s="1"/>
    </row>
    <row r="8" spans="1:12" x14ac:dyDescent="0.35">
      <c r="A8" s="1"/>
      <c r="B8" s="4"/>
      <c r="C8" s="14">
        <v>31.584299999999999</v>
      </c>
      <c r="D8" s="11">
        <v>6.0481708899074675</v>
      </c>
      <c r="E8" s="11">
        <v>7.099973897154797</v>
      </c>
      <c r="F8" s="11">
        <v>31.587429492344882</v>
      </c>
      <c r="G8" s="11">
        <v>17.244157937147463</v>
      </c>
      <c r="H8" s="11">
        <v>46.416992733370599</v>
      </c>
      <c r="I8" s="11">
        <v>16.657350475125767</v>
      </c>
      <c r="K8" s="1"/>
    </row>
    <row r="9" spans="1:12" x14ac:dyDescent="0.35">
      <c r="A9" s="1"/>
      <c r="B9" s="4"/>
      <c r="C9" s="14">
        <v>-3.3611</v>
      </c>
      <c r="D9" s="11">
        <v>5.194626723728021</v>
      </c>
      <c r="F9" s="11"/>
      <c r="G9" s="11"/>
      <c r="H9" s="11">
        <v>49.31506849315069</v>
      </c>
      <c r="I9" s="11">
        <v>5.621162021728864</v>
      </c>
      <c r="K9" s="1"/>
    </row>
    <row r="10" spans="1:12" x14ac:dyDescent="0.35">
      <c r="A10" s="1"/>
      <c r="B10" s="4"/>
      <c r="C10" s="14">
        <v>38.028300000000002</v>
      </c>
      <c r="D10" s="11">
        <v>3.5588009223674106</v>
      </c>
      <c r="F10" s="11"/>
      <c r="G10" s="11"/>
      <c r="H10" s="11"/>
      <c r="K10" s="1"/>
    </row>
    <row r="11" spans="1:12" x14ac:dyDescent="0.35">
      <c r="A11" s="1"/>
      <c r="B11" s="4"/>
      <c r="C11" s="14">
        <v>-10.6844</v>
      </c>
      <c r="D11" s="11">
        <v>-13.264942273534601</v>
      </c>
      <c r="F11" s="11"/>
      <c r="G11" s="11"/>
      <c r="H11" s="11"/>
      <c r="K11" s="1"/>
    </row>
    <row r="12" spans="1:12" x14ac:dyDescent="0.35">
      <c r="A12" s="1"/>
      <c r="B12" s="4"/>
      <c r="C12" s="14">
        <v>-37.134399999999999</v>
      </c>
      <c r="D12" s="11">
        <v>6.0488346281908889</v>
      </c>
      <c r="F12" s="11"/>
      <c r="G12" s="11"/>
      <c r="H12" s="11"/>
      <c r="J12" s="1"/>
      <c r="K12" s="1"/>
    </row>
    <row r="13" spans="1:12" x14ac:dyDescent="0.35">
      <c r="A13" s="1"/>
      <c r="B13" s="4"/>
      <c r="C13" s="14">
        <v>12.0321</v>
      </c>
      <c r="D13" s="11">
        <v>9.1262135922330145</v>
      </c>
      <c r="F13" s="11"/>
      <c r="G13" s="11"/>
      <c r="H13" s="11"/>
      <c r="J13" s="1"/>
      <c r="K13" s="1"/>
      <c r="L13" s="1"/>
    </row>
    <row r="14" spans="1:12" x14ac:dyDescent="0.35">
      <c r="A14" s="1"/>
      <c r="B14" s="4"/>
      <c r="C14" s="14">
        <v>14.808999999999999</v>
      </c>
      <c r="D14" s="11">
        <v>-16.289106145251399</v>
      </c>
      <c r="F14" s="11"/>
      <c r="G14" s="11"/>
      <c r="H14" s="11"/>
      <c r="J14" s="1"/>
      <c r="K14" s="1"/>
      <c r="L14" s="1"/>
    </row>
    <row r="15" spans="1:12" s="1" customFormat="1" x14ac:dyDescent="0.35">
      <c r="B15" s="4"/>
      <c r="C15" s="11">
        <v>32.918399999999998</v>
      </c>
      <c r="D15" s="11"/>
      <c r="E15" s="11"/>
      <c r="F15" s="11"/>
      <c r="G15" s="11"/>
      <c r="H15" s="11"/>
      <c r="I15" s="11"/>
    </row>
    <row r="16" spans="1:12" s="1" customFormat="1" x14ac:dyDescent="0.35">
      <c r="B16" s="4"/>
      <c r="C16" s="11">
        <v>13.0543</v>
      </c>
      <c r="D16" s="11"/>
      <c r="E16" s="11"/>
      <c r="F16" s="11"/>
      <c r="G16" s="11"/>
      <c r="H16" s="11"/>
      <c r="I16" s="11"/>
    </row>
    <row r="17" spans="1:12" s="1" customFormat="1" x14ac:dyDescent="0.35">
      <c r="B17" s="4"/>
      <c r="C17" s="11">
        <v>-25.905200000000001</v>
      </c>
      <c r="D17" s="11"/>
      <c r="E17" s="11"/>
      <c r="F17" s="11"/>
      <c r="G17" s="11"/>
      <c r="H17" s="11"/>
      <c r="I17" s="11"/>
    </row>
    <row r="18" spans="1:12" s="1" customFormat="1" x14ac:dyDescent="0.35">
      <c r="B18" s="4"/>
      <c r="C18" s="11">
        <v>-25.062000000000001</v>
      </c>
      <c r="D18" s="11"/>
      <c r="E18" s="11"/>
      <c r="F18" s="11"/>
      <c r="G18" s="11"/>
      <c r="H18" s="11"/>
      <c r="I18" s="11"/>
    </row>
    <row r="19" spans="1:12" s="1" customFormat="1" x14ac:dyDescent="0.35">
      <c r="B19" s="4"/>
      <c r="C19" s="11">
        <v>4.9945000000000004</v>
      </c>
      <c r="D19" s="11"/>
      <c r="E19" s="11"/>
      <c r="F19" s="11"/>
      <c r="G19" s="11"/>
      <c r="H19" s="11"/>
      <c r="I19" s="11"/>
    </row>
    <row r="20" spans="1:12" s="1" customFormat="1" x14ac:dyDescent="0.35">
      <c r="B20" s="4"/>
      <c r="C20" s="14">
        <v>-15.5844</v>
      </c>
      <c r="D20" s="11"/>
      <c r="E20" s="11"/>
      <c r="F20" s="11"/>
      <c r="G20" s="11"/>
      <c r="H20" s="11"/>
      <c r="I20" s="11"/>
    </row>
    <row r="21" spans="1:12" s="1" customFormat="1" x14ac:dyDescent="0.35">
      <c r="B21" s="4"/>
      <c r="C21" s="14">
        <v>-44.148299999999999</v>
      </c>
      <c r="D21" s="11"/>
      <c r="E21" s="11"/>
      <c r="F21" s="11"/>
      <c r="G21" s="11"/>
      <c r="H21" s="11"/>
      <c r="I21" s="11"/>
    </row>
    <row r="22" spans="1:12" s="1" customFormat="1" x14ac:dyDescent="0.35">
      <c r="B22" s="4"/>
      <c r="C22" s="14">
        <v>34.357300000000002</v>
      </c>
      <c r="D22" s="11"/>
      <c r="E22" s="11"/>
      <c r="F22" s="11"/>
      <c r="G22" s="11"/>
      <c r="H22" s="11"/>
      <c r="I22" s="11"/>
    </row>
    <row r="23" spans="1:12" s="1" customFormat="1" x14ac:dyDescent="0.35">
      <c r="B23" s="4"/>
      <c r="C23" s="14">
        <v>-24.662800000000001</v>
      </c>
      <c r="D23" s="11"/>
      <c r="E23" s="11"/>
      <c r="F23" s="11"/>
      <c r="G23" s="11"/>
      <c r="H23" s="11"/>
      <c r="I23" s="11"/>
    </row>
    <row r="24" spans="1:12" s="1" customFormat="1" x14ac:dyDescent="0.35">
      <c r="B24" s="4"/>
      <c r="C24" s="14">
        <v>50.038200000000003</v>
      </c>
      <c r="D24" s="11"/>
      <c r="E24" s="11"/>
      <c r="F24" s="11"/>
      <c r="G24" s="11"/>
      <c r="H24" s="11"/>
      <c r="I24" s="11"/>
    </row>
    <row r="25" spans="1:12" s="1" customFormat="1" x14ac:dyDescent="0.35">
      <c r="B25" s="4"/>
      <c r="C25" s="14">
        <v>29.8065</v>
      </c>
      <c r="D25" s="11"/>
      <c r="E25" s="11"/>
      <c r="F25" s="11"/>
      <c r="G25" s="11"/>
      <c r="H25" s="11"/>
      <c r="I25" s="11"/>
    </row>
    <row r="26" spans="1:12" s="1" customFormat="1" x14ac:dyDescent="0.35">
      <c r="B26" s="4"/>
      <c r="C26" s="14">
        <v>10.0604</v>
      </c>
      <c r="D26" s="11"/>
      <c r="E26" s="11"/>
      <c r="F26" s="11"/>
      <c r="G26" s="11"/>
      <c r="H26" s="11"/>
      <c r="I26" s="11"/>
    </row>
    <row r="27" spans="1:12" s="1" customFormat="1" x14ac:dyDescent="0.35">
      <c r="B27" s="4"/>
      <c r="C27" s="14">
        <v>-21.882300000000001</v>
      </c>
      <c r="D27" s="11"/>
      <c r="E27" s="11"/>
      <c r="F27" s="11"/>
      <c r="G27" s="11"/>
      <c r="H27" s="11"/>
      <c r="I27" s="11"/>
    </row>
    <row r="28" spans="1:12" s="1" customFormat="1" x14ac:dyDescent="0.35">
      <c r="B28" s="4"/>
      <c r="C28" s="14">
        <v>38.631</v>
      </c>
      <c r="D28" s="11"/>
      <c r="E28" s="11"/>
      <c r="F28" s="11"/>
      <c r="G28" s="11"/>
      <c r="H28" s="11"/>
      <c r="I28" s="11"/>
    </row>
    <row r="29" spans="1:12" s="1" customFormat="1" x14ac:dyDescent="0.35">
      <c r="B29" s="4"/>
      <c r="C29" s="14">
        <v>-20.0671</v>
      </c>
      <c r="D29" s="11"/>
      <c r="E29" s="11"/>
      <c r="F29" s="11"/>
      <c r="G29" s="11"/>
      <c r="H29" s="11"/>
      <c r="I29" s="11"/>
    </row>
    <row r="30" spans="1:12" s="1" customFormat="1" x14ac:dyDescent="0.35">
      <c r="B30" s="4"/>
      <c r="C30" s="14">
        <v>-6.5484999999999998</v>
      </c>
      <c r="D30" s="11"/>
      <c r="E30" s="11"/>
      <c r="F30" s="11"/>
      <c r="G30" s="11"/>
      <c r="H30" s="11"/>
      <c r="I30" s="11"/>
    </row>
    <row r="31" spans="1:12" s="1" customFormat="1" x14ac:dyDescent="0.35">
      <c r="B31" s="4"/>
      <c r="C31" s="4"/>
      <c r="D31" s="11"/>
      <c r="E31" s="11"/>
      <c r="F31" s="11"/>
      <c r="G31" s="11"/>
      <c r="H31" s="11"/>
      <c r="I31" s="11"/>
    </row>
    <row r="32" spans="1:12" x14ac:dyDescent="0.35">
      <c r="A32" s="1"/>
      <c r="B32" s="4"/>
      <c r="C32" s="4"/>
      <c r="F32" s="11"/>
      <c r="G32" s="11"/>
      <c r="H32" s="11"/>
      <c r="K32" s="1"/>
      <c r="L32" s="1"/>
    </row>
    <row r="33" spans="1:12" x14ac:dyDescent="0.35">
      <c r="A33" s="1"/>
      <c r="B33" s="4" t="s">
        <v>0</v>
      </c>
      <c r="C33" s="46">
        <f>AVERAGE(C4:C32)</f>
        <v>-3.7037037032674305E-6</v>
      </c>
      <c r="D33" s="4">
        <f>AVERAGE(D4:D32)</f>
        <v>3.2147879873163134</v>
      </c>
      <c r="E33" s="4">
        <f>AVERAGE(E4:E32)</f>
        <v>4.5635265365803832</v>
      </c>
      <c r="F33" s="4">
        <f>AVERAGE(F4:F32)</f>
        <v>37.291987772576611</v>
      </c>
      <c r="G33" s="4">
        <f>AVERAGE(G4:G32)</f>
        <v>3.2582225165316019</v>
      </c>
      <c r="H33" s="4">
        <f t="shared" ref="H33:I33" si="0">AVERAGE(H4:H32)</f>
        <v>47.880479528199821</v>
      </c>
      <c r="I33" s="4">
        <f t="shared" si="0"/>
        <v>2.6944905561126902</v>
      </c>
      <c r="K33" s="1"/>
      <c r="L33" s="1"/>
    </row>
    <row r="34" spans="1:12" x14ac:dyDescent="0.35">
      <c r="A34" s="1"/>
      <c r="B34" s="4" t="s">
        <v>1</v>
      </c>
      <c r="C34" s="11">
        <f>STDEV(C4:C32)</f>
        <v>31.259092895883068</v>
      </c>
      <c r="D34" s="11">
        <f>STDEV(D4:D32)</f>
        <v>11.012708528773537</v>
      </c>
      <c r="E34" s="11">
        <f>STDEV(E4:E32)</f>
        <v>2.464761234039218</v>
      </c>
      <c r="F34" s="11">
        <f>STDEV(F4:F32)</f>
        <v>15.996108720457359</v>
      </c>
      <c r="G34" s="11">
        <f>STDEV(G4:G32)</f>
        <v>12.66737689227295</v>
      </c>
      <c r="H34" s="11">
        <f t="shared" ref="H34:I34" si="1">STDEV(H4:H32)</f>
        <v>6.2411777058603866</v>
      </c>
      <c r="I34" s="11">
        <f t="shared" si="1"/>
        <v>9.5687698556184753</v>
      </c>
      <c r="K34" s="1"/>
      <c r="L34" s="1"/>
    </row>
    <row r="35" spans="1:12" x14ac:dyDescent="0.35">
      <c r="A35" s="1"/>
      <c r="B35" s="4" t="s">
        <v>2</v>
      </c>
      <c r="C35" s="4">
        <f>C34/SQRT(COUNT(C4:C32))</f>
        <v>6.0158152326872028</v>
      </c>
      <c r="D35" s="4">
        <f>D34/SQRT(COUNT(D4:D32))</f>
        <v>3.3204565559535144</v>
      </c>
      <c r="E35" s="4">
        <f>E34/SQRT(COUNT(E4:E32))</f>
        <v>1.1022747335235918</v>
      </c>
      <c r="F35" s="4">
        <f>F34/SQRT(COUNT(F4:F32))</f>
        <v>7.1536772948839671</v>
      </c>
      <c r="G35" s="4">
        <f>G34/SQRT(COUNT(G4:G32))</f>
        <v>5.6650231655464687</v>
      </c>
      <c r="H35" s="4">
        <f t="shared" ref="H35:I35" si="2">H34/SQRT(COUNT(H4:H32))</f>
        <v>2.5479501288986777</v>
      </c>
      <c r="I35" s="4">
        <f t="shared" si="2"/>
        <v>3.9064339353983883</v>
      </c>
      <c r="K35" s="1"/>
      <c r="L35" s="1"/>
    </row>
    <row r="36" spans="1:12" x14ac:dyDescent="0.35">
      <c r="B36" s="1"/>
      <c r="D36" s="4"/>
      <c r="F36" s="11"/>
      <c r="G36" s="11"/>
      <c r="H36" s="11"/>
    </row>
    <row r="37" spans="1:12" x14ac:dyDescent="0.35">
      <c r="B37" s="1"/>
      <c r="D37" s="4"/>
      <c r="F37" s="11"/>
      <c r="G37" s="11"/>
      <c r="H37" s="11"/>
    </row>
    <row r="38" spans="1:12" x14ac:dyDescent="0.35">
      <c r="B38" s="1"/>
      <c r="D38" s="4"/>
      <c r="F38" s="11"/>
      <c r="G38" s="11"/>
      <c r="H38" s="11"/>
    </row>
  </sheetData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activeCell="G29" sqref="G29"/>
    </sheetView>
  </sheetViews>
  <sheetFormatPr baseColWidth="10" defaultRowHeight="14.5" x14ac:dyDescent="0.35"/>
  <cols>
    <col min="2" max="2" width="10.90625" style="11"/>
    <col min="3" max="3" width="12.453125" style="11" customWidth="1"/>
    <col min="4" max="4" width="12.36328125" style="11" customWidth="1"/>
    <col min="5" max="12" width="10.90625" style="11"/>
  </cols>
  <sheetData>
    <row r="1" spans="1:11" x14ac:dyDescent="0.35">
      <c r="A1" s="2" t="s">
        <v>37</v>
      </c>
    </row>
    <row r="3" spans="1:11" x14ac:dyDescent="0.35">
      <c r="C3" s="4" t="s">
        <v>21</v>
      </c>
      <c r="D3" s="4" t="s">
        <v>33</v>
      </c>
      <c r="E3" s="4" t="s">
        <v>25</v>
      </c>
      <c r="F3" s="4"/>
      <c r="I3" s="4" t="s">
        <v>21</v>
      </c>
      <c r="J3" s="4" t="s">
        <v>34</v>
      </c>
      <c r="K3" s="4" t="s">
        <v>25</v>
      </c>
    </row>
    <row r="4" spans="1:11" x14ac:dyDescent="0.35">
      <c r="B4" s="4" t="s">
        <v>3</v>
      </c>
      <c r="C4" s="11">
        <v>147.73478351809246</v>
      </c>
      <c r="D4" s="11">
        <v>131.16921146203723</v>
      </c>
      <c r="E4" s="11">
        <v>141.35954821167121</v>
      </c>
      <c r="H4" s="4" t="s">
        <v>3</v>
      </c>
      <c r="I4" s="11">
        <v>91.909432489142631</v>
      </c>
      <c r="J4" s="11">
        <v>93.324549846288974</v>
      </c>
      <c r="K4" s="11">
        <v>92.860976918947927</v>
      </c>
    </row>
    <row r="5" spans="1:11" x14ac:dyDescent="0.35">
      <c r="B5" s="4" t="s">
        <v>4</v>
      </c>
      <c r="C5" s="11">
        <v>67.090566827023636</v>
      </c>
      <c r="D5" s="11">
        <v>66.037649027400093</v>
      </c>
      <c r="E5" s="11">
        <v>63.175067977410578</v>
      </c>
      <c r="H5" s="4" t="s">
        <v>4</v>
      </c>
      <c r="I5" s="11">
        <v>106.23139608646855</v>
      </c>
      <c r="J5" s="11">
        <v>104.01112575025618</v>
      </c>
      <c r="K5" s="11">
        <v>101.27848533645634</v>
      </c>
    </row>
    <row r="6" spans="1:11" x14ac:dyDescent="0.35">
      <c r="B6" s="4" t="s">
        <v>5</v>
      </c>
      <c r="C6" s="11">
        <v>130.66722443003556</v>
      </c>
      <c r="D6" s="11">
        <v>132.158544237607</v>
      </c>
      <c r="E6" s="11">
        <v>132.24848358084083</v>
      </c>
      <c r="H6" s="4" t="s">
        <v>5</v>
      </c>
      <c r="I6" s="11">
        <v>65.973747133167407</v>
      </c>
      <c r="J6" s="11">
        <v>69.633533401649331</v>
      </c>
      <c r="K6" s="11">
        <v>64.363441175035376</v>
      </c>
    </row>
    <row r="7" spans="1:11" x14ac:dyDescent="0.35">
      <c r="B7" s="4" t="s">
        <v>6</v>
      </c>
      <c r="C7" s="11">
        <v>99.493829742731634</v>
      </c>
      <c r="D7" s="11">
        <v>88.374816983894576</v>
      </c>
      <c r="E7" s="11">
        <v>92.792302865509299</v>
      </c>
      <c r="H7" s="4" t="s">
        <v>6</v>
      </c>
      <c r="I7" s="11">
        <v>94.105304250231782</v>
      </c>
      <c r="J7" s="11">
        <v>90.787098033474848</v>
      </c>
      <c r="K7" s="11">
        <v>90.248731254671497</v>
      </c>
    </row>
    <row r="8" spans="1:11" x14ac:dyDescent="0.35">
      <c r="B8" s="4" t="s">
        <v>7</v>
      </c>
      <c r="C8" s="11">
        <v>115.13072578958376</v>
      </c>
      <c r="D8" s="11">
        <v>101.12528759673708</v>
      </c>
      <c r="E8" s="11">
        <v>106.84793976155615</v>
      </c>
      <c r="H8" s="4" t="s">
        <v>7</v>
      </c>
      <c r="I8" s="11">
        <v>141.7801200409896</v>
      </c>
      <c r="J8" s="11">
        <v>145.61069633533398</v>
      </c>
      <c r="K8" s="11">
        <v>141.29127018982001</v>
      </c>
    </row>
    <row r="9" spans="1:11" x14ac:dyDescent="0.35">
      <c r="B9" s="4" t="s">
        <v>8</v>
      </c>
      <c r="C9" s="11">
        <v>39.882869692532942</v>
      </c>
      <c r="D9" s="11">
        <v>42.593599665341976</v>
      </c>
      <c r="E9" s="11">
        <v>40.761346998535871</v>
      </c>
    </row>
    <row r="12" spans="1:11" x14ac:dyDescent="0.35">
      <c r="B12" s="4" t="s">
        <v>0</v>
      </c>
      <c r="C12" s="4">
        <f>AVERAGE(C4:C10)</f>
        <v>100</v>
      </c>
      <c r="D12" s="4">
        <f>AVERAGE(D4:D10)</f>
        <v>93.576518162169648</v>
      </c>
      <c r="E12" s="4">
        <f>AVERAGE(E4:E10)</f>
        <v>96.19744823258732</v>
      </c>
      <c r="H12" s="4" t="s">
        <v>0</v>
      </c>
      <c r="I12" s="4">
        <f>AVERAGE(I4:I10)</f>
        <v>100</v>
      </c>
      <c r="J12" s="4">
        <f>AVERAGE(J4:J10)</f>
        <v>100.67340067340066</v>
      </c>
      <c r="K12" s="4">
        <f>AVERAGE(K4:K10)</f>
        <v>98.008580974986245</v>
      </c>
    </row>
    <row r="13" spans="1:11" x14ac:dyDescent="0.35">
      <c r="B13" s="4" t="s">
        <v>1</v>
      </c>
      <c r="C13" s="11">
        <f>STDEV(C4:C10)</f>
        <v>40.36182213721726</v>
      </c>
      <c r="D13" s="11">
        <f>STDEV(D4:D10)</f>
        <v>35.618737294924166</v>
      </c>
      <c r="E13" s="11">
        <f>STDEV(E4:E10)</f>
        <v>39.058825703625175</v>
      </c>
      <c r="H13" s="4" t="s">
        <v>1</v>
      </c>
      <c r="I13" s="11">
        <f>STDEV(I4:I10)</f>
        <v>27.578974476100697</v>
      </c>
      <c r="J13" s="11">
        <f>STDEV(J4:J10)</f>
        <v>28.043354376357865</v>
      </c>
      <c r="K13" s="11">
        <f>STDEV(K4:K10)</f>
        <v>27.851355386941638</v>
      </c>
    </row>
    <row r="14" spans="1:11" x14ac:dyDescent="0.35">
      <c r="B14" s="4" t="s">
        <v>2</v>
      </c>
      <c r="C14" s="4">
        <f>C13/SQRT(COUNT(C4:C10))</f>
        <v>16.47764488752545</v>
      </c>
      <c r="D14" s="4">
        <f>D13/SQRT(COUNT(D4:D10))</f>
        <v>14.541288609134233</v>
      </c>
      <c r="E14" s="4">
        <f>E13/SQRT(COUNT(E4:E10))</f>
        <v>15.945698821030971</v>
      </c>
      <c r="H14" s="4" t="s">
        <v>2</v>
      </c>
      <c r="I14" s="4">
        <f>I13/SQRT(COUNT(I4:I10))</f>
        <v>12.333692335658561</v>
      </c>
      <c r="J14" s="4">
        <f>J13/SQRT(COUNT(J4:J10))</f>
        <v>12.541369340530482</v>
      </c>
      <c r="K14" s="4">
        <f>K13/SQRT(COUNT(K4:K10))</f>
        <v>12.455504782141292</v>
      </c>
    </row>
    <row r="19" spans="2:12" x14ac:dyDescent="0.35">
      <c r="C19" s="4" t="s">
        <v>21</v>
      </c>
      <c r="D19" s="4" t="s">
        <v>22</v>
      </c>
      <c r="E19" s="4" t="s">
        <v>35</v>
      </c>
      <c r="F19" s="4" t="s">
        <v>25</v>
      </c>
      <c r="I19" s="4" t="s">
        <v>21</v>
      </c>
      <c r="J19" s="4" t="s">
        <v>22</v>
      </c>
      <c r="K19" s="4" t="s">
        <v>36</v>
      </c>
      <c r="L19" s="4" t="s">
        <v>25</v>
      </c>
    </row>
    <row r="20" spans="2:12" x14ac:dyDescent="0.35">
      <c r="B20" s="4" t="s">
        <v>3</v>
      </c>
      <c r="C20" s="11">
        <v>121.47825699010482</v>
      </c>
      <c r="D20" s="11">
        <v>47.543655485621152</v>
      </c>
      <c r="E20" s="11">
        <v>48.475884024554901</v>
      </c>
      <c r="F20" s="11">
        <v>115.92927759168965</v>
      </c>
      <c r="H20" s="4" t="s">
        <v>3</v>
      </c>
      <c r="I20" s="11">
        <v>44.779895429246082</v>
      </c>
      <c r="J20" s="11">
        <v>27.070332265137459</v>
      </c>
      <c r="K20" s="11">
        <v>46.072974644403217</v>
      </c>
      <c r="L20" s="11">
        <v>47.19739135323551</v>
      </c>
    </row>
    <row r="21" spans="2:12" x14ac:dyDescent="0.35">
      <c r="B21" s="4" t="s">
        <v>4</v>
      </c>
      <c r="C21" s="11">
        <v>174.85943880285873</v>
      </c>
      <c r="D21" s="11">
        <v>127.2491955644566</v>
      </c>
      <c r="E21" s="11">
        <v>129.77953017013394</v>
      </c>
      <c r="F21" s="11">
        <v>156.21486802418377</v>
      </c>
      <c r="H21" s="4" t="s">
        <v>4</v>
      </c>
      <c r="I21" s="11">
        <v>103.92421431382471</v>
      </c>
      <c r="J21" s="11">
        <v>50.486310226569962</v>
      </c>
      <c r="K21" s="11">
        <v>101.02884128858155</v>
      </c>
      <c r="L21" s="11">
        <v>99.848203744307639</v>
      </c>
    </row>
    <row r="22" spans="2:12" x14ac:dyDescent="0.35">
      <c r="B22" s="4" t="s">
        <v>5</v>
      </c>
      <c r="C22" s="11">
        <v>140.03404409840516</v>
      </c>
      <c r="D22" s="11">
        <v>59.440667315823262</v>
      </c>
      <c r="E22" s="11">
        <v>60.617050948287293</v>
      </c>
      <c r="F22" s="11">
        <v>135.19533406298714</v>
      </c>
      <c r="H22" s="4" t="s">
        <v>5</v>
      </c>
      <c r="I22" s="11">
        <v>118.40107944004048</v>
      </c>
      <c r="J22" s="11">
        <v>60.353066846573341</v>
      </c>
      <c r="K22" s="11">
        <v>115.81492100972621</v>
      </c>
      <c r="L22" s="11">
        <v>120.0033732501265</v>
      </c>
    </row>
    <row r="23" spans="2:12" x14ac:dyDescent="0.35">
      <c r="B23" s="4" t="s">
        <v>6</v>
      </c>
      <c r="C23" s="11">
        <v>47.454871815246513</v>
      </c>
      <c r="D23" s="11">
        <v>35.713231408200016</v>
      </c>
      <c r="E23" s="11">
        <v>36.423500771197155</v>
      </c>
      <c r="F23" s="11">
        <v>42.327614851110894</v>
      </c>
      <c r="H23" s="4" t="s">
        <v>6</v>
      </c>
      <c r="I23" s="11">
        <v>160.17316017316014</v>
      </c>
      <c r="J23" s="11">
        <v>80.508236352392188</v>
      </c>
      <c r="K23" s="11">
        <v>155.92848709731828</v>
      </c>
      <c r="L23" s="11">
        <v>155.61927250238938</v>
      </c>
    </row>
    <row r="24" spans="2:12" x14ac:dyDescent="0.35">
      <c r="B24" s="4" t="s">
        <v>7</v>
      </c>
      <c r="C24" s="11">
        <v>92.44599677759669</v>
      </c>
      <c r="D24" s="11">
        <v>51.361353311730788</v>
      </c>
      <c r="E24" s="11">
        <v>54.513173610030599</v>
      </c>
      <c r="F24" s="11">
        <v>93.444813069311408</v>
      </c>
      <c r="H24" s="4" t="s">
        <v>7</v>
      </c>
      <c r="I24" s="11">
        <v>72.721650643728566</v>
      </c>
      <c r="J24" s="11">
        <v>48.349918479788606</v>
      </c>
      <c r="K24" s="11">
        <v>68.223983808399396</v>
      </c>
      <c r="L24" s="11">
        <v>70.753921403272045</v>
      </c>
    </row>
    <row r="25" spans="2:12" x14ac:dyDescent="0.35">
      <c r="B25" s="4" t="s">
        <v>8</v>
      </c>
      <c r="C25" s="11">
        <v>23.727435907623256</v>
      </c>
      <c r="D25" s="11">
        <v>17.86771366289684</v>
      </c>
      <c r="E25" s="11">
        <v>18.311632014770051</v>
      </c>
      <c r="F25" s="11">
        <v>21.152709466758616</v>
      </c>
      <c r="H25" s="4"/>
    </row>
    <row r="28" spans="2:12" x14ac:dyDescent="0.35">
      <c r="B28" s="4" t="s">
        <v>0</v>
      </c>
      <c r="C28" s="4">
        <f>AVERAGE(C20:C26)</f>
        <v>100.0000073986392</v>
      </c>
      <c r="D28" s="4">
        <f>AVERAGE(D20:D26)</f>
        <v>56.529302791454775</v>
      </c>
      <c r="E28" s="4">
        <f>AVERAGE(E20:E26)</f>
        <v>58.020128589828992</v>
      </c>
      <c r="F28" s="4">
        <f>AVERAGE(F20:F26)</f>
        <v>94.044102844340259</v>
      </c>
      <c r="H28" s="4" t="s">
        <v>0</v>
      </c>
      <c r="I28" s="4">
        <f>AVERAGE(I20:I26)</f>
        <v>100</v>
      </c>
      <c r="J28" s="4">
        <f>AVERAGE(J20:J26)</f>
        <v>53.353572834092311</v>
      </c>
      <c r="K28" s="4">
        <f>AVERAGE(K20:K26)</f>
        <v>97.413841569685729</v>
      </c>
      <c r="L28" s="4">
        <f>AVERAGE(L20:L26)</f>
        <v>98.684432450666208</v>
      </c>
    </row>
    <row r="29" spans="2:12" x14ac:dyDescent="0.35">
      <c r="B29" s="4" t="s">
        <v>1</v>
      </c>
      <c r="C29" s="11">
        <f>STDEV(C20:C26)</f>
        <v>57.102597632588704</v>
      </c>
      <c r="D29" s="11">
        <f>STDEV(D20:D26)</f>
        <v>37.537331120703364</v>
      </c>
      <c r="E29" s="11">
        <f>STDEV(E20:E26)</f>
        <v>38.217080191556747</v>
      </c>
      <c r="F29" s="11">
        <f>STDEV(F20:F26)</f>
        <v>52.963569091769905</v>
      </c>
      <c r="H29" s="4" t="s">
        <v>1</v>
      </c>
      <c r="I29" s="11">
        <f>STDEV(I20:I26)</f>
        <v>44.068630226534367</v>
      </c>
      <c r="J29" s="11">
        <f>STDEV(J20:J26)</f>
        <v>19.432158615206884</v>
      </c>
      <c r="K29" s="11">
        <f>STDEV(K20:K26)</f>
        <v>42.613272878043738</v>
      </c>
      <c r="L29" s="11">
        <f>STDEV(L20:L26)</f>
        <v>42.215093451534692</v>
      </c>
    </row>
    <row r="30" spans="2:12" x14ac:dyDescent="0.35">
      <c r="B30" s="4" t="s">
        <v>2</v>
      </c>
      <c r="C30" s="4">
        <f>C29/SQRT(COUNT(C20:C26))</f>
        <v>23.312037864550174</v>
      </c>
      <c r="D30" s="4">
        <f>D29/SQRT(COUNT(D20:D26))</f>
        <v>15.324551258603114</v>
      </c>
      <c r="E30" s="4">
        <f>E29/SQRT(COUNT(E20:E25))</f>
        <v>15.602057654723406</v>
      </c>
      <c r="F30" s="4">
        <f>F29/SQRT(COUNT(F20:F25))</f>
        <v>21.622286538579761</v>
      </c>
      <c r="H30" s="4" t="s">
        <v>2</v>
      </c>
      <c r="I30" s="4">
        <f>I29/SQRT(COUNT(I20:I26))</f>
        <v>19.708090572366558</v>
      </c>
      <c r="J30" s="4">
        <f>J29/SQRT(COUNT(J20:J26))</f>
        <v>8.6903255226321541</v>
      </c>
      <c r="K30" s="4">
        <f>K29/SQRT(COUNT(K20:K26))</f>
        <v>19.057234979810779</v>
      </c>
      <c r="L30" s="4">
        <f>L29/SQRT(COUNT(L20:L26))</f>
        <v>18.879163726827557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>
      <selection activeCell="H17" sqref="H17"/>
    </sheetView>
  </sheetViews>
  <sheetFormatPr baseColWidth="10" defaultRowHeight="14.5" x14ac:dyDescent="0.35"/>
  <cols>
    <col min="2" max="2" width="10.90625" style="11"/>
    <col min="3" max="3" width="11.81640625" style="11" customWidth="1"/>
    <col min="4" max="4" width="13.1796875" style="11" customWidth="1"/>
    <col min="5" max="5" width="14.36328125" style="11" customWidth="1"/>
    <col min="6" max="12" width="10.90625" style="11"/>
  </cols>
  <sheetData>
    <row r="1" spans="1:13" x14ac:dyDescent="0.35">
      <c r="A1" s="2" t="s">
        <v>38</v>
      </c>
    </row>
    <row r="3" spans="1:13" x14ac:dyDescent="0.35">
      <c r="C3" s="4" t="s">
        <v>21</v>
      </c>
      <c r="D3" s="4" t="s">
        <v>33</v>
      </c>
      <c r="E3" s="4" t="s">
        <v>25</v>
      </c>
      <c r="F3" s="4"/>
      <c r="I3" s="4" t="s">
        <v>21</v>
      </c>
      <c r="J3" s="4" t="s">
        <v>34</v>
      </c>
      <c r="K3" s="4" t="s">
        <v>25</v>
      </c>
      <c r="M3" s="11"/>
    </row>
    <row r="4" spans="1:13" x14ac:dyDescent="0.35">
      <c r="B4" s="4" t="s">
        <v>3</v>
      </c>
      <c r="C4" s="11">
        <v>98.662072798082193</v>
      </c>
      <c r="D4" s="11">
        <v>96.167201131478791</v>
      </c>
      <c r="E4" s="11">
        <v>102.22971190738122</v>
      </c>
      <c r="H4" s="4" t="s">
        <v>3</v>
      </c>
      <c r="I4" s="11">
        <v>98.97740369735088</v>
      </c>
      <c r="J4" s="11">
        <v>100.39088422513657</v>
      </c>
      <c r="K4" s="11">
        <v>100.14769542310229</v>
      </c>
      <c r="M4" s="11"/>
    </row>
    <row r="5" spans="1:13" x14ac:dyDescent="0.35">
      <c r="B5" s="4" t="s">
        <v>4</v>
      </c>
      <c r="C5" s="11">
        <v>102.53555326024555</v>
      </c>
      <c r="D5" s="11">
        <v>101.56931214211735</v>
      </c>
      <c r="E5" s="11">
        <v>105.36828919539252</v>
      </c>
      <c r="H5" s="4" t="s">
        <v>4</v>
      </c>
      <c r="I5" s="11">
        <v>101.32014148316266</v>
      </c>
      <c r="J5" s="11">
        <v>100.42023121133265</v>
      </c>
      <c r="K5" s="11">
        <v>100.04368668036692</v>
      </c>
      <c r="M5" s="11"/>
    </row>
    <row r="6" spans="1:13" x14ac:dyDescent="0.35">
      <c r="B6" s="4" t="s">
        <v>5</v>
      </c>
      <c r="C6" s="11">
        <v>95.570436773937288</v>
      </c>
      <c r="D6" s="11">
        <v>93.235633904581803</v>
      </c>
      <c r="E6" s="11">
        <v>90.967087492627016</v>
      </c>
      <c r="H6" s="4" t="s">
        <v>5</v>
      </c>
      <c r="I6" s="11">
        <v>100.46612034342904</v>
      </c>
      <c r="J6" s="11">
        <v>99.285888266299622</v>
      </c>
      <c r="K6" s="11">
        <v>99.290992670892933</v>
      </c>
      <c r="M6" s="11"/>
    </row>
    <row r="7" spans="1:13" x14ac:dyDescent="0.35">
      <c r="B7" s="4" t="s">
        <v>6</v>
      </c>
      <c r="C7" s="11">
        <v>99.834273438233694</v>
      </c>
      <c r="D7" s="11">
        <v>99.966258528156885</v>
      </c>
      <c r="E7" s="11">
        <v>98.710765997488807</v>
      </c>
      <c r="H7" s="4" t="s">
        <v>6</v>
      </c>
      <c r="I7" s="11">
        <v>99.749592045984272</v>
      </c>
      <c r="J7" s="11">
        <v>100.28374492824776</v>
      </c>
      <c r="K7" s="11">
        <v>99.548612345321501</v>
      </c>
      <c r="M7" s="11"/>
    </row>
    <row r="8" spans="1:13" x14ac:dyDescent="0.35">
      <c r="B8" s="4" t="s">
        <v>7</v>
      </c>
      <c r="C8" s="11">
        <v>99.804209642030102</v>
      </c>
      <c r="D8" s="11">
        <v>99.971506300408336</v>
      </c>
      <c r="E8" s="11">
        <v>99.09248293677696</v>
      </c>
      <c r="H8" s="4" t="s">
        <v>7</v>
      </c>
      <c r="I8" s="11">
        <v>99.486740798027213</v>
      </c>
      <c r="J8" s="11">
        <v>100.18211920460094</v>
      </c>
      <c r="K8" s="11">
        <v>98.454392802246716</v>
      </c>
      <c r="M8" s="11"/>
    </row>
    <row r="9" spans="1:13" x14ac:dyDescent="0.35">
      <c r="B9" s="4" t="s">
        <v>8</v>
      </c>
      <c r="C9" s="11">
        <v>103.59345408747106</v>
      </c>
      <c r="D9" s="11">
        <v>100.37226662482662</v>
      </c>
      <c r="E9" s="11">
        <v>97.605297526202563</v>
      </c>
      <c r="M9" s="11"/>
    </row>
    <row r="10" spans="1:13" x14ac:dyDescent="0.35">
      <c r="M10" s="11"/>
    </row>
    <row r="11" spans="1:13" x14ac:dyDescent="0.35">
      <c r="M11" s="11"/>
    </row>
    <row r="12" spans="1:13" x14ac:dyDescent="0.35">
      <c r="B12" s="4" t="s">
        <v>0</v>
      </c>
      <c r="C12" s="4">
        <f>AVERAGE(C4:C10)</f>
        <v>99.999999999999986</v>
      </c>
      <c r="D12" s="4">
        <f>AVERAGE(D4:D10)</f>
        <v>98.547029771928294</v>
      </c>
      <c r="E12" s="4">
        <f>AVERAGE(E4:E10)</f>
        <v>98.995605842644849</v>
      </c>
      <c r="H12" s="4" t="s">
        <v>0</v>
      </c>
      <c r="I12" s="4">
        <f>AVERAGE(I4:I10)</f>
        <v>99.999999673590807</v>
      </c>
      <c r="J12" s="4">
        <f>AVERAGE(J4:J10)</f>
        <v>100.1125735671235</v>
      </c>
      <c r="K12" s="4">
        <f>AVERAGE(K4:K10)</f>
        <v>99.497075984386072</v>
      </c>
      <c r="M12" s="11"/>
    </row>
    <row r="13" spans="1:13" x14ac:dyDescent="0.35">
      <c r="B13" s="4" t="s">
        <v>1</v>
      </c>
      <c r="C13" s="11">
        <f>STDEV(C4:C10)</f>
        <v>2.8572301742481958</v>
      </c>
      <c r="D13" s="11">
        <f>STDEV(D4:D10)</f>
        <v>3.1743829118302545</v>
      </c>
      <c r="E13" s="11">
        <f>STDEV(E4:E10)</f>
        <v>4.8487342301357268</v>
      </c>
      <c r="H13" s="4" t="s">
        <v>1</v>
      </c>
      <c r="I13" s="11">
        <f>STDEV(I4:I10)</f>
        <v>0.91267245769779193</v>
      </c>
      <c r="J13" s="11">
        <f>STDEV(J4:J10)</f>
        <v>0.47160758729147162</v>
      </c>
      <c r="K13" s="11">
        <f>STDEV(K4:K10)</f>
        <v>0.68088241530955718</v>
      </c>
      <c r="M13" s="11"/>
    </row>
    <row r="14" spans="1:13" x14ac:dyDescent="0.35">
      <c r="B14" s="4" t="s">
        <v>2</v>
      </c>
      <c r="C14" s="4">
        <f>C13/SQRT(COUNT(C4:C10))</f>
        <v>1.1664593340985916</v>
      </c>
      <c r="D14" s="4">
        <f>D13/SQRT(COUNT(D4:D10))</f>
        <v>1.2959363970324012</v>
      </c>
      <c r="E14" s="4">
        <f>E13/SQRT(COUNT(E4:E9))</f>
        <v>1.9794874603665256</v>
      </c>
      <c r="H14" s="4" t="s">
        <v>2</v>
      </c>
      <c r="I14" s="4">
        <f>I13/SQRT(COUNT(I4:I9))</f>
        <v>0.40815953132081279</v>
      </c>
      <c r="J14" s="4">
        <f>J13/SQRT(COUNT(J4:J9))</f>
        <v>0.21090932477767929</v>
      </c>
      <c r="K14" s="4">
        <f>K13/SQRT(COUNT(K4:K9))</f>
        <v>0.30449987306328263</v>
      </c>
      <c r="M14" s="11"/>
    </row>
    <row r="19" spans="2:12" x14ac:dyDescent="0.35">
      <c r="C19" s="4" t="s">
        <v>21</v>
      </c>
      <c r="D19" s="4" t="s">
        <v>22</v>
      </c>
      <c r="E19" s="4" t="s">
        <v>35</v>
      </c>
      <c r="F19" s="4" t="s">
        <v>25</v>
      </c>
      <c r="I19" s="4" t="s">
        <v>21</v>
      </c>
      <c r="J19" s="4" t="s">
        <v>22</v>
      </c>
      <c r="K19" s="4" t="s">
        <v>36</v>
      </c>
      <c r="L19" s="4" t="s">
        <v>25</v>
      </c>
    </row>
    <row r="20" spans="2:12" x14ac:dyDescent="0.35">
      <c r="B20" s="4" t="s">
        <v>3</v>
      </c>
      <c r="C20" s="11">
        <v>95.269671223877253</v>
      </c>
      <c r="D20" s="11">
        <v>131.53410702661276</v>
      </c>
      <c r="E20" s="11">
        <v>131.58075813411398</v>
      </c>
      <c r="F20" s="11">
        <v>99.614306587110534</v>
      </c>
      <c r="H20" s="4" t="s">
        <v>3</v>
      </c>
      <c r="I20" s="11">
        <v>95.653260461109397</v>
      </c>
      <c r="J20" s="11">
        <v>126.66255669022424</v>
      </c>
      <c r="K20" s="11">
        <v>100.07283937937551</v>
      </c>
      <c r="L20" s="11">
        <v>101.9246610531027</v>
      </c>
    </row>
    <row r="21" spans="2:12" x14ac:dyDescent="0.35">
      <c r="B21" s="4" t="s">
        <v>4</v>
      </c>
      <c r="C21" s="11">
        <v>99.572719607998835</v>
      </c>
      <c r="D21" s="11">
        <v>126.87214777851904</v>
      </c>
      <c r="E21" s="11">
        <v>126.87760100049171</v>
      </c>
      <c r="F21" s="11">
        <v>102.06216516645634</v>
      </c>
      <c r="H21" s="4" t="s">
        <v>4</v>
      </c>
      <c r="I21" s="11">
        <v>99.813942075788106</v>
      </c>
      <c r="J21" s="11">
        <v>133.41274160640643</v>
      </c>
      <c r="K21" s="11">
        <v>102.58693605541315</v>
      </c>
      <c r="L21" s="11">
        <v>100.06117423016052</v>
      </c>
    </row>
    <row r="22" spans="2:12" x14ac:dyDescent="0.35">
      <c r="B22" s="4" t="s">
        <v>5</v>
      </c>
      <c r="C22" s="11">
        <v>97.63285660351427</v>
      </c>
      <c r="D22" s="11">
        <v>138.89099439347504</v>
      </c>
      <c r="E22" s="11">
        <v>138.89840205407339</v>
      </c>
      <c r="F22" s="11">
        <v>103.93524900886742</v>
      </c>
      <c r="H22" s="4" t="s">
        <v>5</v>
      </c>
      <c r="I22" s="11">
        <v>101.32722437226668</v>
      </c>
      <c r="J22" s="11">
        <v>124.85224619774475</v>
      </c>
      <c r="K22" s="11">
        <v>101.95528681938464</v>
      </c>
      <c r="L22" s="11">
        <v>101.96464094024334</v>
      </c>
    </row>
    <row r="23" spans="2:12" x14ac:dyDescent="0.35">
      <c r="B23" s="4" t="s">
        <v>6</v>
      </c>
      <c r="C23" s="11">
        <v>105.38461305045317</v>
      </c>
      <c r="D23" s="11">
        <v>122.9672689256458</v>
      </c>
      <c r="E23" s="11">
        <v>122.96079716307452</v>
      </c>
      <c r="F23" s="11">
        <v>100.43830700849043</v>
      </c>
      <c r="H23" s="4" t="s">
        <v>6</v>
      </c>
      <c r="I23" s="11">
        <v>100.31821987815448</v>
      </c>
      <c r="J23" s="11">
        <v>133.78961209871088</v>
      </c>
      <c r="K23" s="11">
        <v>100.06494043074605</v>
      </c>
      <c r="L23" s="11">
        <v>100.07049481355376</v>
      </c>
    </row>
    <row r="24" spans="2:12" x14ac:dyDescent="0.35">
      <c r="B24" s="4" t="s">
        <v>7</v>
      </c>
      <c r="C24" s="11">
        <v>96.402861807669524</v>
      </c>
      <c r="D24" s="11">
        <v>129.7703900374228</v>
      </c>
      <c r="E24" s="11">
        <v>129.76597508139949</v>
      </c>
      <c r="F24" s="11">
        <v>98.264280303949818</v>
      </c>
      <c r="H24" s="4" t="s">
        <v>7</v>
      </c>
      <c r="I24" s="11">
        <v>102.88735931981269</v>
      </c>
      <c r="J24" s="11">
        <v>141.90579212429381</v>
      </c>
      <c r="K24" s="11">
        <v>99.452649230694291</v>
      </c>
      <c r="L24" s="11">
        <v>100.69761360770418</v>
      </c>
    </row>
    <row r="25" spans="2:12" x14ac:dyDescent="0.35">
      <c r="B25" s="4" t="s">
        <v>8</v>
      </c>
      <c r="C25" s="11">
        <v>105.73726329984028</v>
      </c>
      <c r="D25" s="11">
        <v>122.9100844452315</v>
      </c>
      <c r="E25" s="11">
        <v>122.47737618132801</v>
      </c>
      <c r="F25" s="11">
        <v>100.2556032297652</v>
      </c>
      <c r="H25" s="4"/>
    </row>
    <row r="28" spans="2:12" x14ac:dyDescent="0.35">
      <c r="B28" s="4" t="s">
        <v>0</v>
      </c>
      <c r="C28" s="4">
        <f>AVERAGE(C20:C26)</f>
        <v>99.999997598892222</v>
      </c>
      <c r="D28" s="4">
        <f>AVERAGE(D20:D26)</f>
        <v>128.82416543448448</v>
      </c>
      <c r="E28" s="4">
        <f>AVERAGE(E20:E26)</f>
        <v>128.76015160241352</v>
      </c>
      <c r="F28" s="4">
        <f>AVERAGE(F20:F26)</f>
        <v>100.76165188410663</v>
      </c>
      <c r="H28" s="4" t="s">
        <v>0</v>
      </c>
      <c r="I28" s="4">
        <f>AVERAGE(I20:I26)</f>
        <v>100.00000122142627</v>
      </c>
      <c r="J28" s="4">
        <f>AVERAGE(J20:J26)</f>
        <v>132.12458974347604</v>
      </c>
      <c r="K28" s="4">
        <f>AVERAGE(K20:K26)</f>
        <v>100.82653038312273</v>
      </c>
      <c r="L28" s="4">
        <f>AVERAGE(L20:L26)</f>
        <v>100.9437169289529</v>
      </c>
    </row>
    <row r="29" spans="2:12" x14ac:dyDescent="0.35">
      <c r="B29" s="4" t="s">
        <v>1</v>
      </c>
      <c r="C29" s="11">
        <f>STDEV(C20:C26)</f>
        <v>4.538977809432919</v>
      </c>
      <c r="D29" s="11">
        <f>STDEV(D20:D26)</f>
        <v>6.0443383974329983</v>
      </c>
      <c r="E29" s="11">
        <f>STDEV(E20:E26)</f>
        <v>6.1384265080198785</v>
      </c>
      <c r="F29" s="11">
        <f>STDEV(F20:F26)</f>
        <v>1.9837820796105587</v>
      </c>
      <c r="H29" s="4" t="s">
        <v>1</v>
      </c>
      <c r="I29" s="11">
        <f>STDEV(I20:I26)</f>
        <v>2.6985363827920685</v>
      </c>
      <c r="J29" s="11">
        <f>STDEV(J20:J26)</f>
        <v>6.7606275670582692</v>
      </c>
      <c r="K29" s="11">
        <f>STDEV(K20:K26)</f>
        <v>1.360949854800285</v>
      </c>
      <c r="L29" s="11">
        <f>STDEV(L20:L26)</f>
        <v>0.94953969562584739</v>
      </c>
    </row>
    <row r="30" spans="2:12" x14ac:dyDescent="0.35">
      <c r="B30" s="4" t="s">
        <v>2</v>
      </c>
      <c r="C30" s="4">
        <f>C29/SQRT(COUNT(C20:C26))</f>
        <v>1.8530299311543992</v>
      </c>
      <c r="D30" s="4">
        <f>D29/SQRT(COUNT(D20:D26))</f>
        <v>2.4675908177371073</v>
      </c>
      <c r="E30" s="4">
        <f>E29/SQRT(COUNT(E20:E25))</f>
        <v>2.506002128037176</v>
      </c>
      <c r="F30" s="4">
        <f>F29/SQRT(COUNT(F20:F25))</f>
        <v>0.8098756426538577</v>
      </c>
      <c r="H30" s="4" t="s">
        <v>2</v>
      </c>
      <c r="I30" s="4">
        <f>I29/SQRT(COUNT(I20:I26))</f>
        <v>1.2068221583358918</v>
      </c>
      <c r="J30" s="4">
        <f>J29/SQRT(COUNT(J20:J26))</f>
        <v>3.0234445621002615</v>
      </c>
      <c r="K30" s="4">
        <f>K29/SQRT(COUNT(K20:K25))</f>
        <v>0.60863527786038107</v>
      </c>
      <c r="L30" s="4">
        <f>L29/SQRT(COUNT(L20:L25))</f>
        <v>0.42464706135077085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A2" sqref="A2"/>
    </sheetView>
  </sheetViews>
  <sheetFormatPr baseColWidth="10" defaultRowHeight="14.5" x14ac:dyDescent="0.35"/>
  <cols>
    <col min="1" max="1" width="12" customWidth="1"/>
    <col min="2" max="2" width="12" style="11" customWidth="1"/>
    <col min="4" max="6" width="10.90625" style="1"/>
    <col min="7" max="7" width="10.90625" style="11"/>
    <col min="8" max="9" width="10.90625" style="1"/>
    <col min="12" max="12" width="10.90625" style="1"/>
  </cols>
  <sheetData>
    <row r="1" spans="1:15" x14ac:dyDescent="0.35">
      <c r="A1" s="2" t="s">
        <v>39</v>
      </c>
      <c r="B1" s="4"/>
      <c r="C1" s="1"/>
      <c r="J1" s="1"/>
      <c r="K1" s="1"/>
      <c r="M1" s="1"/>
      <c r="N1" s="1"/>
      <c r="O1" s="1"/>
    </row>
    <row r="2" spans="1:15" x14ac:dyDescent="0.35">
      <c r="A2" s="2"/>
      <c r="B2" s="4"/>
      <c r="C2" s="1"/>
      <c r="J2" s="1"/>
      <c r="K2" s="1"/>
      <c r="M2" s="1"/>
      <c r="N2" s="1"/>
      <c r="O2" s="1"/>
    </row>
    <row r="3" spans="1:15" ht="16.5" x14ac:dyDescent="0.45">
      <c r="A3" s="2"/>
      <c r="B3" s="27"/>
      <c r="C3" s="5"/>
      <c r="D3" s="77" t="s">
        <v>43</v>
      </c>
      <c r="E3" s="78"/>
      <c r="F3" s="6"/>
      <c r="G3" s="78"/>
      <c r="H3" s="78"/>
      <c r="I3" s="77" t="s">
        <v>44</v>
      </c>
      <c r="J3" s="5"/>
      <c r="L3" s="5"/>
      <c r="M3" s="5"/>
      <c r="N3" s="77" t="s">
        <v>45</v>
      </c>
      <c r="O3" s="5"/>
    </row>
    <row r="4" spans="1:15" ht="16.5" x14ac:dyDescent="0.45">
      <c r="B4" s="4" t="s">
        <v>146</v>
      </c>
      <c r="C4" s="4" t="s">
        <v>40</v>
      </c>
      <c r="D4" s="4" t="s">
        <v>41</v>
      </c>
      <c r="E4" s="4" t="s">
        <v>42</v>
      </c>
      <c r="G4" s="4" t="s">
        <v>146</v>
      </c>
      <c r="H4" s="4" t="s">
        <v>40</v>
      </c>
      <c r="I4" s="4" t="s">
        <v>41</v>
      </c>
      <c r="J4" s="4" t="s">
        <v>42</v>
      </c>
      <c r="L4" s="4" t="s">
        <v>146</v>
      </c>
      <c r="M4" s="4" t="s">
        <v>40</v>
      </c>
      <c r="N4" s="4" t="s">
        <v>41</v>
      </c>
      <c r="O4" s="4" t="s">
        <v>42</v>
      </c>
    </row>
    <row r="5" spans="1:15" x14ac:dyDescent="0.35">
      <c r="B5" s="11">
        <v>1</v>
      </c>
      <c r="C5">
        <v>1.0015398327271245</v>
      </c>
      <c r="D5" s="1">
        <v>0.99551449356773125</v>
      </c>
      <c r="E5">
        <v>5.5195771969004721E-2</v>
      </c>
      <c r="G5" s="11">
        <v>1</v>
      </c>
      <c r="H5" s="1">
        <v>1.0019396342869789</v>
      </c>
      <c r="I5" s="1">
        <v>0.99764775135991213</v>
      </c>
      <c r="J5">
        <v>0.99613050450610008</v>
      </c>
      <c r="L5" s="11">
        <v>1</v>
      </c>
      <c r="M5">
        <v>1.0007162764812667</v>
      </c>
      <c r="N5">
        <v>0.99522889700184936</v>
      </c>
      <c r="O5">
        <v>1.412633470670891</v>
      </c>
    </row>
    <row r="6" spans="1:15" x14ac:dyDescent="0.35">
      <c r="B6" s="11">
        <v>1</v>
      </c>
      <c r="C6">
        <v>1.0142592986289929</v>
      </c>
      <c r="D6" s="1">
        <v>1.0001491509311977</v>
      </c>
      <c r="E6">
        <v>0.21120855295678931</v>
      </c>
      <c r="G6" s="11">
        <v>1</v>
      </c>
      <c r="H6" s="1">
        <v>1.0041676555006771</v>
      </c>
      <c r="I6" s="1">
        <v>1.0001124418791962</v>
      </c>
      <c r="J6">
        <v>0.98984145296155768</v>
      </c>
      <c r="L6" s="11">
        <v>1</v>
      </c>
      <c r="M6">
        <v>1.002589475701557</v>
      </c>
      <c r="N6">
        <v>1.0014456714641902</v>
      </c>
      <c r="O6">
        <v>1.4610881024033668</v>
      </c>
    </row>
    <row r="7" spans="1:15" x14ac:dyDescent="0.35">
      <c r="B7" s="11">
        <v>1</v>
      </c>
      <c r="C7">
        <v>1.0170572692006707</v>
      </c>
      <c r="D7" s="1">
        <v>1.2170881488105423</v>
      </c>
      <c r="E7">
        <v>9.8161410059561152E-2</v>
      </c>
      <c r="G7" s="11">
        <v>1</v>
      </c>
      <c r="H7" s="1">
        <v>1.0001124418791962</v>
      </c>
      <c r="I7" s="1">
        <v>1.0038164433391761</v>
      </c>
      <c r="J7">
        <v>1.0915923588839223</v>
      </c>
      <c r="L7" s="11">
        <v>1</v>
      </c>
      <c r="M7">
        <v>1.0014456714641902</v>
      </c>
      <c r="N7">
        <v>1.0220588970454896</v>
      </c>
      <c r="O7">
        <v>1.2318625334984599</v>
      </c>
    </row>
    <row r="8" spans="1:15" x14ac:dyDescent="0.35">
      <c r="B8" s="11">
        <v>1</v>
      </c>
      <c r="C8" s="1">
        <v>1.0023075215562305</v>
      </c>
      <c r="D8" s="1">
        <v>1.2251540012751274</v>
      </c>
      <c r="E8" s="1">
        <v>1.4845263316323465E-2</v>
      </c>
      <c r="G8" s="11">
        <v>1</v>
      </c>
      <c r="H8" s="1">
        <v>1.0036454332560445</v>
      </c>
      <c r="I8" s="1">
        <v>1.0137853884260173</v>
      </c>
      <c r="J8">
        <v>0.97261740858893742</v>
      </c>
      <c r="L8" s="11">
        <v>1</v>
      </c>
      <c r="M8">
        <v>1.0010252290956592</v>
      </c>
      <c r="N8">
        <v>1.0222020608285869</v>
      </c>
      <c r="O8">
        <v>1.2389453693892556</v>
      </c>
    </row>
    <row r="9" spans="1:15" x14ac:dyDescent="0.35">
      <c r="B9" s="11">
        <v>1</v>
      </c>
      <c r="C9" s="1">
        <v>1.0148044516053252</v>
      </c>
      <c r="E9" s="1">
        <v>1.8200810332480864E-2</v>
      </c>
      <c r="G9" s="11">
        <v>1</v>
      </c>
      <c r="H9" s="1">
        <v>1.0088452705503748</v>
      </c>
      <c r="J9">
        <v>1.0915923588839223</v>
      </c>
      <c r="L9" s="11">
        <v>1</v>
      </c>
      <c r="M9">
        <v>1.0011654466107041</v>
      </c>
    </row>
    <row r="10" spans="1:15" x14ac:dyDescent="0.35">
      <c r="B10" s="11">
        <v>1</v>
      </c>
      <c r="E10" s="1">
        <v>0.10841753676732417</v>
      </c>
      <c r="G10" s="11">
        <v>1</v>
      </c>
      <c r="J10">
        <v>1.0064500357257051</v>
      </c>
      <c r="L10" s="11"/>
    </row>
    <row r="11" spans="1:15" x14ac:dyDescent="0.35">
      <c r="B11" s="11">
        <v>1</v>
      </c>
      <c r="E11" s="1">
        <v>0.109048591128607</v>
      </c>
      <c r="G11" s="11">
        <v>1</v>
      </c>
      <c r="J11">
        <v>1.0164705336912023</v>
      </c>
      <c r="L11" s="11"/>
    </row>
    <row r="14" spans="1:15" x14ac:dyDescent="0.35">
      <c r="A14" s="4" t="s">
        <v>0</v>
      </c>
      <c r="B14" s="4">
        <f>AVERAGE(B5:B12)</f>
        <v>1</v>
      </c>
      <c r="C14" s="4">
        <f>AVERAGE(C5:C12)</f>
        <v>1.0099936747436689</v>
      </c>
      <c r="D14" s="4">
        <f>AVERAGE(D5:D12)</f>
        <v>1.1094764486461497</v>
      </c>
      <c r="E14" s="4">
        <f>AVERAGE(E5:E12)</f>
        <v>8.786827664715581E-2</v>
      </c>
      <c r="F14" s="2"/>
      <c r="G14" s="4">
        <f>AVERAGE(G5:G12)</f>
        <v>1</v>
      </c>
      <c r="H14" s="4">
        <f>AVERAGE(H5:H12)</f>
        <v>1.0037420870946543</v>
      </c>
      <c r="I14" s="4">
        <f>AVERAGE(I5:I12)</f>
        <v>1.0038405062510753</v>
      </c>
      <c r="J14" s="4">
        <f>AVERAGE(J5:J12)</f>
        <v>1.0235278076059067</v>
      </c>
      <c r="K14" s="2"/>
      <c r="L14" s="4">
        <f>AVERAGE(L5:L12)</f>
        <v>1</v>
      </c>
      <c r="M14" s="4">
        <f>AVERAGE(M5:M12)</f>
        <v>1.0013884198706755</v>
      </c>
      <c r="N14" s="4">
        <f>AVERAGE(N5:N12)</f>
        <v>1.0102338815850289</v>
      </c>
      <c r="O14" s="4">
        <f>AVERAGE(O5:O12)</f>
        <v>1.3361323689904934</v>
      </c>
    </row>
    <row r="15" spans="1:15" x14ac:dyDescent="0.35">
      <c r="A15" s="4" t="s">
        <v>1</v>
      </c>
      <c r="B15" s="11">
        <f>STDEV(B5:B12)</f>
        <v>0</v>
      </c>
      <c r="C15" s="11">
        <f>STDEV(C5:C12)</f>
        <v>7.4461044086512364E-3</v>
      </c>
      <c r="D15" s="11">
        <f>STDEV(D5:D12)</f>
        <v>0.12897203757074696</v>
      </c>
      <c r="E15" s="11">
        <f>STDEV(E5:E12)</f>
        <v>6.7630194278846228E-2</v>
      </c>
      <c r="G15" s="11">
        <f>STDEV(G5:G12)</f>
        <v>0</v>
      </c>
      <c r="H15" s="11">
        <f>STDEV(H5:H12)</f>
        <v>3.2655815840925092E-3</v>
      </c>
      <c r="I15" s="11">
        <f>STDEV(I5:I12)</f>
        <v>7.0981203521333115E-3</v>
      </c>
      <c r="J15" s="11">
        <f>STDEV(J5:J12)</f>
        <v>4.8449755973394994E-2</v>
      </c>
      <c r="L15" s="11">
        <f>STDEV(L5:L12)</f>
        <v>0</v>
      </c>
      <c r="M15" s="11">
        <f>STDEV(M5:M12)</f>
        <v>7.2097402926519919E-4</v>
      </c>
      <c r="N15" s="11">
        <f>STDEV(N5:N12)</f>
        <v>1.3969615892065353E-2</v>
      </c>
      <c r="O15" s="11">
        <f>STDEV(O5:O12)</f>
        <v>0.1180167577875989</v>
      </c>
    </row>
    <row r="16" spans="1:15" x14ac:dyDescent="0.35">
      <c r="A16" s="4" t="s">
        <v>2</v>
      </c>
      <c r="B16" s="4">
        <f>B15/SQRT(COUNT(B5:B12))</f>
        <v>0</v>
      </c>
      <c r="C16" s="4">
        <f>C15/SQRT(COUNT(C5:C12))</f>
        <v>3.3299991250610073E-3</v>
      </c>
      <c r="D16" s="4">
        <f>D15/SQRT(COUNT(D5:D12))</f>
        <v>6.4486018785373481E-2</v>
      </c>
      <c r="E16" s="4">
        <f>E15/SQRT(COUNT(E5:E12))</f>
        <v>2.5561810740115768E-2</v>
      </c>
      <c r="F16" s="2"/>
      <c r="G16" s="4">
        <f>G15/SQRT(COUNT(G5:G12))</f>
        <v>0</v>
      </c>
      <c r="H16" s="4">
        <f>H15/SQRT(COUNT(H5:H12))</f>
        <v>1.4604124816204591E-3</v>
      </c>
      <c r="I16" s="4">
        <f>I15/SQRT(COUNT(I5:I12))</f>
        <v>3.5490601760666558E-3</v>
      </c>
      <c r="J16" s="4">
        <f>J15/SQRT(COUNT(J5:J12))</f>
        <v>1.8312286483909895E-2</v>
      </c>
      <c r="K16" s="2"/>
      <c r="L16" s="4">
        <f>L15/SQRT(COUNT(L5:L12))</f>
        <v>0</v>
      </c>
      <c r="M16" s="4">
        <f>M15/SQRT(COUNT(M5:M12))</f>
        <v>3.224293878897816E-4</v>
      </c>
      <c r="N16" s="4">
        <f>N15/SQRT(COUNT(N5:N12))</f>
        <v>6.9848079460326767E-3</v>
      </c>
      <c r="O16" s="4">
        <f>O15/SQRT(COUNT(O5:O12))</f>
        <v>5.9008378893799451E-2</v>
      </c>
    </row>
    <row r="20" spans="1:15" ht="16.5" x14ac:dyDescent="0.45">
      <c r="B20" s="33"/>
      <c r="C20" s="5"/>
      <c r="D20" s="77" t="s">
        <v>46</v>
      </c>
      <c r="E20" s="5"/>
      <c r="G20" s="33"/>
      <c r="H20" s="5"/>
      <c r="I20" s="77" t="s">
        <v>47</v>
      </c>
      <c r="J20" s="5"/>
      <c r="L20" s="5"/>
      <c r="M20" s="5"/>
      <c r="N20" s="77" t="s">
        <v>48</v>
      </c>
      <c r="O20" s="5"/>
    </row>
    <row r="21" spans="1:15" ht="16.5" x14ac:dyDescent="0.45">
      <c r="B21" s="4" t="s">
        <v>146</v>
      </c>
      <c r="C21" s="4" t="s">
        <v>40</v>
      </c>
      <c r="D21" s="4" t="s">
        <v>41</v>
      </c>
      <c r="E21" s="4" t="s">
        <v>42</v>
      </c>
      <c r="G21" s="4" t="s">
        <v>146</v>
      </c>
      <c r="H21" s="4" t="s">
        <v>40</v>
      </c>
      <c r="I21" s="4" t="s">
        <v>41</v>
      </c>
      <c r="J21" s="4" t="s">
        <v>42</v>
      </c>
      <c r="L21" s="4" t="s">
        <v>146</v>
      </c>
      <c r="M21" s="4" t="s">
        <v>40</v>
      </c>
      <c r="N21" s="4" t="s">
        <v>41</v>
      </c>
      <c r="O21" s="4" t="s">
        <v>42</v>
      </c>
    </row>
    <row r="22" spans="1:15" x14ac:dyDescent="0.35">
      <c r="B22" s="11">
        <v>1</v>
      </c>
      <c r="C22">
        <v>1.0028112529560207</v>
      </c>
      <c r="D22" s="1">
        <v>1.0023142190909786</v>
      </c>
      <c r="E22" s="1">
        <v>1.0472714982510736</v>
      </c>
      <c r="G22" s="11">
        <v>1</v>
      </c>
      <c r="H22" s="1">
        <v>1.0043012340435777</v>
      </c>
      <c r="I22" s="1">
        <v>1.0008276291189153</v>
      </c>
      <c r="J22">
        <v>1.0993553853659572</v>
      </c>
      <c r="L22" s="11">
        <v>1</v>
      </c>
      <c r="M22">
        <v>1.0015231759961054</v>
      </c>
      <c r="N22">
        <v>1.0014167167453465</v>
      </c>
      <c r="O22">
        <v>1.0039019608857584</v>
      </c>
    </row>
    <row r="23" spans="1:15" x14ac:dyDescent="0.35">
      <c r="B23" s="11">
        <v>1</v>
      </c>
      <c r="C23">
        <v>1.0039678732192783</v>
      </c>
      <c r="D23" s="1">
        <v>1.0445722775317865</v>
      </c>
      <c r="E23" s="1">
        <v>0.96869949674883105</v>
      </c>
      <c r="G23" s="11">
        <v>1</v>
      </c>
      <c r="H23" s="1">
        <v>1.0123455920877553</v>
      </c>
      <c r="I23" s="1">
        <v>1.0345027326741116</v>
      </c>
      <c r="J23">
        <v>1.112588531962704</v>
      </c>
      <c r="L23" s="11">
        <v>1</v>
      </c>
      <c r="M23">
        <v>1.0034625928850835</v>
      </c>
      <c r="N23">
        <v>1.0456307121581252</v>
      </c>
      <c r="O23">
        <v>0.97453167319870371</v>
      </c>
    </row>
    <row r="24" spans="1:15" x14ac:dyDescent="0.35">
      <c r="B24" s="11">
        <v>1</v>
      </c>
      <c r="C24">
        <v>1.0023142190909786</v>
      </c>
      <c r="D24" s="1">
        <v>0.86132994698393694</v>
      </c>
      <c r="E24" s="1">
        <v>1.0159159021648547</v>
      </c>
      <c r="G24" s="11">
        <v>1</v>
      </c>
      <c r="H24" s="1">
        <v>1.0008276291189153</v>
      </c>
      <c r="I24" s="1">
        <v>1.0782443213552539</v>
      </c>
      <c r="J24">
        <v>1.0541396900169835</v>
      </c>
      <c r="L24" s="11">
        <v>1</v>
      </c>
      <c r="M24">
        <v>1.0014167167453467</v>
      </c>
      <c r="N24">
        <v>1.1231440547132203</v>
      </c>
      <c r="O24">
        <v>1.0738814283539913</v>
      </c>
    </row>
    <row r="25" spans="1:15" x14ac:dyDescent="0.35">
      <c r="B25" s="11">
        <v>1</v>
      </c>
      <c r="C25">
        <v>1.0017731726141073</v>
      </c>
      <c r="D25" s="1">
        <v>0.85724870972005796</v>
      </c>
      <c r="E25" s="1">
        <v>0.96373320645111971</v>
      </c>
      <c r="G25" s="11">
        <v>1</v>
      </c>
      <c r="H25" s="1">
        <v>1.0025023694183448</v>
      </c>
      <c r="I25">
        <v>1.066344661667044</v>
      </c>
      <c r="J25">
        <v>1.0796254012254074</v>
      </c>
      <c r="L25" s="11">
        <v>1</v>
      </c>
      <c r="M25">
        <v>1.0001498087822529</v>
      </c>
      <c r="N25">
        <v>1.1169010473779208</v>
      </c>
      <c r="O25">
        <v>0.91558553691668587</v>
      </c>
    </row>
    <row r="26" spans="1:15" x14ac:dyDescent="0.35">
      <c r="B26" s="11">
        <v>1</v>
      </c>
      <c r="C26">
        <v>1.0064068408812643</v>
      </c>
      <c r="E26" s="1">
        <v>1.0159159021648547</v>
      </c>
      <c r="G26" s="11">
        <v>1</v>
      </c>
      <c r="H26" s="1">
        <v>1.0011143091131212</v>
      </c>
      <c r="J26">
        <v>1.0541396900169835</v>
      </c>
      <c r="L26" s="11">
        <v>1</v>
      </c>
      <c r="M26">
        <v>1.0106578125467378</v>
      </c>
      <c r="O26">
        <v>1.0738814283539913</v>
      </c>
    </row>
    <row r="27" spans="1:15" x14ac:dyDescent="0.35">
      <c r="B27" s="11">
        <v>1</v>
      </c>
      <c r="E27" s="1">
        <v>0.86984930606501776</v>
      </c>
      <c r="G27" s="11">
        <v>1</v>
      </c>
      <c r="J27">
        <v>1.0783876965637678</v>
      </c>
      <c r="L27" s="11">
        <v>1</v>
      </c>
      <c r="O27">
        <v>1.0573618808328957</v>
      </c>
    </row>
    <row r="28" spans="1:15" x14ac:dyDescent="0.35">
      <c r="B28" s="11">
        <v>1</v>
      </c>
      <c r="E28" s="1">
        <v>0.87512585333895754</v>
      </c>
      <c r="G28" s="11">
        <v>1</v>
      </c>
      <c r="J28">
        <v>1.0453012500123557</v>
      </c>
      <c r="L28" s="11">
        <v>1</v>
      </c>
      <c r="O28">
        <v>1.0714527265263942</v>
      </c>
    </row>
    <row r="31" spans="1:15" x14ac:dyDescent="0.35">
      <c r="A31" s="4" t="s">
        <v>0</v>
      </c>
      <c r="B31" s="4">
        <f>AVERAGE(B22:B29)</f>
        <v>1</v>
      </c>
      <c r="C31" s="4">
        <f>AVERAGE(C22:C29)</f>
        <v>1.0034546717523298</v>
      </c>
      <c r="D31" s="4">
        <f>AVERAGE(D22:D29)</f>
        <v>0.94136628833169</v>
      </c>
      <c r="E31" s="4">
        <f>AVERAGE(E22:E29)</f>
        <v>0.96521588074067277</v>
      </c>
      <c r="F31" s="2"/>
      <c r="G31" s="4">
        <f>AVERAGE(G22:G29)</f>
        <v>1</v>
      </c>
      <c r="H31" s="4">
        <f>AVERAGE(H22:H29)</f>
        <v>1.0042182267563429</v>
      </c>
      <c r="I31" s="4">
        <f>AVERAGE(I22:I29)</f>
        <v>1.0449798362038312</v>
      </c>
      <c r="J31" s="4">
        <f>AVERAGE(J22:J29)</f>
        <v>1.0747910921663084</v>
      </c>
      <c r="K31" s="2"/>
      <c r="L31" s="4">
        <f>AVERAGE(L22:L29)</f>
        <v>1</v>
      </c>
      <c r="M31" s="4">
        <f>AVERAGE(M22:M29)</f>
        <v>1.0034420213911053</v>
      </c>
      <c r="N31" s="4">
        <f>AVERAGE(N22:N29)</f>
        <v>1.0717731327486533</v>
      </c>
      <c r="O31" s="4">
        <f>AVERAGE(O22:O29)</f>
        <v>1.0243709478669172</v>
      </c>
    </row>
    <row r="32" spans="1:15" x14ac:dyDescent="0.35">
      <c r="A32" s="4" t="s">
        <v>1</v>
      </c>
      <c r="B32" s="11">
        <f>STDEV(B22:B29)</f>
        <v>0</v>
      </c>
      <c r="C32" s="11">
        <f>STDEV(C22:C29)</f>
        <v>1.8385277862723486E-3</v>
      </c>
      <c r="D32" s="11">
        <f>STDEV(D22:D29)</f>
        <v>9.63460939156809E-2</v>
      </c>
      <c r="E32" s="11">
        <f>STDEV(E22:E29)</f>
        <v>6.9641270350260576E-2</v>
      </c>
      <c r="G32" s="11">
        <f>STDEV(G22:G29)</f>
        <v>0</v>
      </c>
      <c r="H32" s="11">
        <f>STDEV(H22:H29)</f>
        <v>4.7469880166051926E-3</v>
      </c>
      <c r="I32" s="11">
        <f>STDEV(I22:I29)</f>
        <v>3.4747512276921973E-2</v>
      </c>
      <c r="J32" s="11">
        <f>STDEV(J22:J29)</f>
        <v>2.5136191287207447E-2</v>
      </c>
      <c r="K32" s="1"/>
      <c r="L32" s="11">
        <f>STDEV(L22:L29)</f>
        <v>0</v>
      </c>
      <c r="M32" s="11">
        <f>STDEV(M22:M29)</f>
        <v>4.2038837878799404E-3</v>
      </c>
      <c r="N32" s="11">
        <f>STDEV(N22:N29)</f>
        <v>5.8620109545668507E-2</v>
      </c>
      <c r="O32" s="11">
        <f>STDEV(O22:O29)</f>
        <v>6.1839670733985885E-2</v>
      </c>
    </row>
    <row r="33" spans="1:15" x14ac:dyDescent="0.35">
      <c r="A33" s="4" t="s">
        <v>2</v>
      </c>
      <c r="B33" s="4">
        <f>B32/SQRT(COUNT(B22:B29))</f>
        <v>0</v>
      </c>
      <c r="C33" s="4">
        <f>C32/SQRT(COUNT(C22:C29))</f>
        <v>8.2221462172543517E-4</v>
      </c>
      <c r="D33" s="4">
        <f>D32/SQRT(COUNT(D22:D29))</f>
        <v>4.817304695784045E-2</v>
      </c>
      <c r="E33" s="4">
        <f>E32/SQRT(COUNT(E22:E29))</f>
        <v>2.6321926047629358E-2</v>
      </c>
      <c r="F33" s="2"/>
      <c r="G33" s="4">
        <f>G32/SQRT(COUNT(G22:G29))</f>
        <v>0</v>
      </c>
      <c r="H33" s="4">
        <f>H32/SQRT(COUNT(H22:H29))</f>
        <v>2.1229175787012221E-3</v>
      </c>
      <c r="I33" s="4">
        <f>I32/SQRT(COUNT(I22:I29))</f>
        <v>1.7373756138460986E-2</v>
      </c>
      <c r="J33" s="4">
        <f>J32/SQRT(COUNT(J22:J29))</f>
        <v>9.5005872933284913E-3</v>
      </c>
      <c r="K33" s="2"/>
      <c r="L33" s="4">
        <f>L32/SQRT(COUNT(L22:L29))</f>
        <v>0</v>
      </c>
      <c r="M33" s="4">
        <f>M32/SQRT(COUNT(M22:M29))</f>
        <v>1.8800339838417706E-3</v>
      </c>
      <c r="N33" s="4">
        <f>N32/SQRT(COUNT(N22:N29))</f>
        <v>2.9310054772834254E-2</v>
      </c>
      <c r="O33" s="4">
        <f>O32/SQRT(COUNT(O22:O29))</f>
        <v>2.3373198560035106E-2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>
      <selection activeCell="G12" sqref="G12"/>
    </sheetView>
  </sheetViews>
  <sheetFormatPr baseColWidth="10" defaultRowHeight="14.5" x14ac:dyDescent="0.35"/>
  <cols>
    <col min="3" max="12" width="10.90625" style="11"/>
  </cols>
  <sheetData>
    <row r="1" spans="1:12" x14ac:dyDescent="0.35">
      <c r="A1" s="2" t="s">
        <v>71</v>
      </c>
    </row>
    <row r="4" spans="1:12" x14ac:dyDescent="0.35">
      <c r="C4" s="4"/>
      <c r="D4" s="44"/>
      <c r="E4" s="44"/>
      <c r="F4" s="44" t="s">
        <v>50</v>
      </c>
      <c r="G4" s="44"/>
      <c r="H4" s="44"/>
      <c r="I4" s="4"/>
      <c r="J4" s="4"/>
      <c r="K4" s="4"/>
      <c r="L4" s="4"/>
    </row>
    <row r="5" spans="1:12" x14ac:dyDescent="0.35">
      <c r="C5" s="4" t="s">
        <v>32</v>
      </c>
      <c r="E5" s="4" t="s">
        <v>110</v>
      </c>
      <c r="F5" s="4" t="s">
        <v>53</v>
      </c>
      <c r="G5" s="4" t="s">
        <v>111</v>
      </c>
      <c r="H5" s="4" t="s">
        <v>55</v>
      </c>
      <c r="I5" s="4" t="s">
        <v>110</v>
      </c>
      <c r="J5" s="4" t="s">
        <v>53</v>
      </c>
      <c r="K5" s="4" t="s">
        <v>111</v>
      </c>
      <c r="L5" s="4" t="s">
        <v>55</v>
      </c>
    </row>
    <row r="6" spans="1:12" x14ac:dyDescent="0.35">
      <c r="C6" s="11">
        <v>133.98627480232699</v>
      </c>
      <c r="D6" s="11">
        <v>59.663654618473899</v>
      </c>
      <c r="E6" s="11">
        <v>39.31499362361086</v>
      </c>
      <c r="F6" s="11">
        <v>124.92927561080199</v>
      </c>
      <c r="G6" s="11">
        <v>44.75820684786445</v>
      </c>
      <c r="H6" s="11">
        <v>80.747991967871485</v>
      </c>
      <c r="I6" s="11">
        <v>95.354345053743856</v>
      </c>
      <c r="J6" s="11">
        <v>85.371878144726011</v>
      </c>
      <c r="K6" s="11">
        <v>103.6684658311225</v>
      </c>
      <c r="L6" s="11">
        <v>93.122270742358069</v>
      </c>
    </row>
    <row r="7" spans="1:12" x14ac:dyDescent="0.35">
      <c r="C7" s="11">
        <v>107.71296434432344</v>
      </c>
      <c r="D7" s="11">
        <v>55.631578947368418</v>
      </c>
      <c r="E7" s="11">
        <v>72.827463896630348</v>
      </c>
      <c r="F7" s="11">
        <v>72.646363509942987</v>
      </c>
      <c r="G7" s="11">
        <v>63.788068418856902</v>
      </c>
      <c r="H7" s="11">
        <v>82.210526315789465</v>
      </c>
      <c r="I7" s="11">
        <v>99.467950342031926</v>
      </c>
      <c r="J7" s="11">
        <v>131.57076205287714</v>
      </c>
      <c r="K7" s="11">
        <v>131.57076205287714</v>
      </c>
      <c r="L7" s="11">
        <v>100.2770083102493</v>
      </c>
    </row>
    <row r="8" spans="1:12" x14ac:dyDescent="0.35">
      <c r="C8" s="11">
        <v>71.967775622855441</v>
      </c>
      <c r="D8" s="11">
        <v>38.532110091743121</v>
      </c>
      <c r="E8" s="11">
        <v>42.592885375494063</v>
      </c>
      <c r="F8" s="11">
        <v>79.13778763515387</v>
      </c>
      <c r="G8" s="11">
        <v>62.481716235982447</v>
      </c>
      <c r="H8" s="11">
        <v>99.737876802096977</v>
      </c>
      <c r="I8" s="11">
        <v>98.782608695652158</v>
      </c>
      <c r="J8" s="11">
        <v>131.99158356966427</v>
      </c>
      <c r="K8" s="11">
        <v>150.1052053791968</v>
      </c>
      <c r="L8" s="11">
        <v>98.839137645107797</v>
      </c>
    </row>
    <row r="9" spans="1:12" x14ac:dyDescent="0.35">
      <c r="C9" s="11">
        <v>76.332985230493804</v>
      </c>
      <c r="D9" s="11">
        <v>52.720134604598989</v>
      </c>
      <c r="E9" s="11">
        <v>75.441039925719593</v>
      </c>
      <c r="F9" s="11">
        <v>134.74016221087399</v>
      </c>
      <c r="G9" s="11">
        <v>45.255474452554743</v>
      </c>
      <c r="H9" s="11">
        <v>95.176668536174986</v>
      </c>
      <c r="I9" s="11">
        <v>97.864438254410402</v>
      </c>
      <c r="J9" s="11">
        <v>60.909340408013911</v>
      </c>
      <c r="K9" s="11">
        <v>42.612752721617419</v>
      </c>
      <c r="L9" s="11">
        <v>95.338983050847446</v>
      </c>
    </row>
    <row r="10" spans="1:12" x14ac:dyDescent="0.35">
      <c r="C10" s="11">
        <v>123.340289271066</v>
      </c>
      <c r="D10" s="11">
        <v>36.854460093896712</v>
      </c>
      <c r="F10" s="11">
        <v>72.931633835457703</v>
      </c>
      <c r="H10" s="11">
        <v>103.12989045383414</v>
      </c>
      <c r="J10" s="11">
        <v>78.949775866800849</v>
      </c>
    </row>
    <row r="11" spans="1:12" x14ac:dyDescent="0.35">
      <c r="C11" s="11">
        <v>136.72015542922932</v>
      </c>
      <c r="F11" s="11">
        <v>125.02668089647811</v>
      </c>
      <c r="J11" s="11">
        <v>68.575610648614045</v>
      </c>
    </row>
    <row r="12" spans="1:12" s="1" customFormat="1" x14ac:dyDescent="0.35">
      <c r="C12" s="11">
        <v>109.80787220263366</v>
      </c>
      <c r="D12" s="11"/>
      <c r="E12" s="11"/>
      <c r="F12" s="11"/>
      <c r="G12" s="11"/>
      <c r="H12" s="11"/>
      <c r="I12" s="11"/>
      <c r="J12" s="11"/>
      <c r="K12" s="11"/>
      <c r="L12" s="11"/>
    </row>
    <row r="13" spans="1:12" s="1" customFormat="1" x14ac:dyDescent="0.35">
      <c r="C13" s="11">
        <v>64.150536086925243</v>
      </c>
      <c r="D13" s="11"/>
      <c r="E13" s="11"/>
      <c r="F13" s="11"/>
      <c r="G13" s="11"/>
      <c r="H13" s="11"/>
      <c r="I13" s="11"/>
      <c r="J13" s="11"/>
      <c r="K13" s="11"/>
      <c r="L13" s="11"/>
    </row>
    <row r="14" spans="1:12" s="1" customFormat="1" x14ac:dyDescent="0.35">
      <c r="C14" s="11">
        <v>65.981147010146103</v>
      </c>
      <c r="D14" s="11"/>
      <c r="E14" s="11"/>
      <c r="F14" s="11"/>
      <c r="G14" s="11"/>
      <c r="H14" s="11"/>
      <c r="I14" s="11"/>
      <c r="J14" s="11"/>
      <c r="K14" s="11"/>
      <c r="L14" s="11"/>
    </row>
    <row r="15" spans="1:12" s="1" customFormat="1" x14ac:dyDescent="0.35">
      <c r="C15" s="11">
        <v>100.42996981063033</v>
      </c>
      <c r="D15" s="11"/>
      <c r="E15" s="11"/>
      <c r="F15" s="11"/>
      <c r="G15" s="11"/>
      <c r="H15" s="11"/>
      <c r="I15" s="11"/>
      <c r="J15" s="11"/>
      <c r="K15" s="11"/>
      <c r="L15" s="11"/>
    </row>
    <row r="16" spans="1:12" s="1" customFormat="1" x14ac:dyDescent="0.35">
      <c r="C16" s="11">
        <v>124.433263196414</v>
      </c>
      <c r="D16" s="11"/>
      <c r="E16" s="11"/>
      <c r="F16" s="11"/>
      <c r="G16" s="11"/>
      <c r="H16" s="11"/>
      <c r="I16" s="11"/>
      <c r="J16" s="11"/>
      <c r="K16" s="11"/>
      <c r="L16" s="11"/>
    </row>
    <row r="17" spans="2:12" s="1" customFormat="1" x14ac:dyDescent="0.35">
      <c r="C17" s="11">
        <v>115.72591711645779</v>
      </c>
      <c r="D17" s="11"/>
      <c r="E17" s="11"/>
      <c r="F17" s="11"/>
      <c r="G17" s="11"/>
      <c r="H17" s="11"/>
      <c r="I17" s="11"/>
      <c r="J17" s="11"/>
      <c r="K17" s="11"/>
      <c r="L17" s="11"/>
    </row>
    <row r="18" spans="2:12" s="1" customFormat="1" x14ac:dyDescent="0.35">
      <c r="C18" s="11">
        <v>69.410849876498006</v>
      </c>
      <c r="D18" s="11"/>
      <c r="E18" s="11"/>
      <c r="F18" s="11"/>
      <c r="G18" s="11"/>
      <c r="H18" s="11"/>
      <c r="I18" s="11"/>
      <c r="J18" s="11"/>
      <c r="K18" s="11"/>
      <c r="L18" s="11"/>
    </row>
    <row r="19" spans="2:12" s="1" customFormat="1" x14ac:dyDescent="0.35">
      <c r="C19" s="11"/>
      <c r="D19" s="11"/>
      <c r="E19" s="11"/>
      <c r="F19" s="11"/>
      <c r="G19" s="11"/>
      <c r="H19" s="11"/>
      <c r="I19" s="11"/>
      <c r="J19" s="11"/>
      <c r="K19" s="11"/>
      <c r="L19" s="11"/>
    </row>
    <row r="20" spans="2:12" s="1" customFormat="1" x14ac:dyDescent="0.35">
      <c r="C20" s="11"/>
      <c r="D20" s="11"/>
      <c r="E20" s="11"/>
      <c r="F20" s="11"/>
      <c r="G20" s="11"/>
      <c r="H20" s="11"/>
      <c r="I20" s="11"/>
      <c r="J20" s="11"/>
      <c r="K20" s="11"/>
      <c r="L20" s="11"/>
    </row>
    <row r="21" spans="2:12" x14ac:dyDescent="0.35">
      <c r="B21" s="4" t="s">
        <v>0</v>
      </c>
      <c r="C21" s="11">
        <f>AVERAGE(C6:C18)</f>
        <v>100.00000000000001</v>
      </c>
      <c r="D21" s="11">
        <f t="shared" ref="D21:L21" si="0">AVERAGE(D6:D18)</f>
        <v>48.680387671216231</v>
      </c>
      <c r="E21" s="11">
        <f t="shared" si="0"/>
        <v>57.544095705363716</v>
      </c>
      <c r="F21" s="11">
        <f t="shared" si="0"/>
        <v>101.56865061645145</v>
      </c>
      <c r="G21" s="11">
        <f t="shared" si="0"/>
        <v>54.070866488814637</v>
      </c>
      <c r="H21" s="11">
        <f t="shared" si="0"/>
        <v>92.200590815153419</v>
      </c>
      <c r="I21" s="11">
        <f t="shared" si="0"/>
        <v>97.867335586459575</v>
      </c>
      <c r="J21" s="11">
        <f t="shared" si="0"/>
        <v>92.894825115116035</v>
      </c>
      <c r="K21" s="11">
        <f t="shared" si="0"/>
        <v>106.98929649620348</v>
      </c>
      <c r="L21" s="11">
        <f t="shared" si="0"/>
        <v>96.894349937140646</v>
      </c>
    </row>
    <row r="22" spans="2:12" x14ac:dyDescent="0.35">
      <c r="B22" s="4" t="s">
        <v>1</v>
      </c>
      <c r="C22" s="11">
        <f>STDEV(C6:C18)</f>
        <v>27.037719611049713</v>
      </c>
      <c r="D22" s="11">
        <f t="shared" ref="D22:L22" si="1">STDEV(D6:D18)</f>
        <v>10.345420111964918</v>
      </c>
      <c r="E22" s="11">
        <f t="shared" si="1"/>
        <v>19.23296483238537</v>
      </c>
      <c r="F22" s="11">
        <f t="shared" si="1"/>
        <v>29.516328368806992</v>
      </c>
      <c r="G22" s="11">
        <f t="shared" si="1"/>
        <v>10.481780592370535</v>
      </c>
      <c r="H22" s="11">
        <f t="shared" si="1"/>
        <v>10.199028364271012</v>
      </c>
      <c r="I22" s="11">
        <f t="shared" si="1"/>
        <v>1.7995205168987685</v>
      </c>
      <c r="J22" s="11">
        <f t="shared" si="1"/>
        <v>31.272797040048019</v>
      </c>
      <c r="K22" s="11">
        <f t="shared" si="1"/>
        <v>46.970193926176357</v>
      </c>
      <c r="L22" s="11">
        <f t="shared" si="1"/>
        <v>3.2594643987886105</v>
      </c>
    </row>
    <row r="23" spans="2:12" x14ac:dyDescent="0.35">
      <c r="B23" s="4" t="s">
        <v>2</v>
      </c>
      <c r="C23" s="11">
        <f>C22/SQRT(COUNT(C6:C18))</f>
        <v>7.498914186866001</v>
      </c>
      <c r="D23" s="11">
        <f t="shared" ref="D23:L23" si="2">D22/SQRT(COUNT(D6:D18))</f>
        <v>4.6266125252294081</v>
      </c>
      <c r="E23" s="11">
        <f t="shared" si="2"/>
        <v>9.6164824161926852</v>
      </c>
      <c r="F23" s="11">
        <f t="shared" si="2"/>
        <v>12.049990597335478</v>
      </c>
      <c r="G23" s="11">
        <f t="shared" si="2"/>
        <v>5.2408902961852677</v>
      </c>
      <c r="H23" s="11">
        <f t="shared" si="2"/>
        <v>4.5611441453916939</v>
      </c>
      <c r="I23" s="11">
        <f t="shared" si="2"/>
        <v>0.89976025844938423</v>
      </c>
      <c r="J23" s="11">
        <f t="shared" si="2"/>
        <v>12.76706592962296</v>
      </c>
      <c r="K23" s="11">
        <f t="shared" si="2"/>
        <v>23.485096963088179</v>
      </c>
      <c r="L23" s="11">
        <f t="shared" si="2"/>
        <v>1.6297321993943052</v>
      </c>
    </row>
    <row r="25" spans="2:12" x14ac:dyDescent="0.35">
      <c r="B25" s="4" t="s">
        <v>84</v>
      </c>
      <c r="C25" s="4">
        <f>C21-100</f>
        <v>0</v>
      </c>
      <c r="D25" s="4">
        <f>-(D21-100)</f>
        <v>51.319612328783769</v>
      </c>
      <c r="E25" s="4">
        <f t="shared" ref="E25:L25" si="3">-(E21-100)</f>
        <v>42.455904294636284</v>
      </c>
      <c r="F25" s="4">
        <f t="shared" si="3"/>
        <v>-1.5686506164514498</v>
      </c>
      <c r="G25" s="4">
        <f t="shared" si="3"/>
        <v>45.929133511185363</v>
      </c>
      <c r="H25" s="4">
        <f t="shared" si="3"/>
        <v>7.7994091848465814</v>
      </c>
      <c r="I25" s="4">
        <f t="shared" si="3"/>
        <v>2.1326644135404251</v>
      </c>
      <c r="J25" s="4">
        <f t="shared" si="3"/>
        <v>7.1051748848839651</v>
      </c>
      <c r="K25" s="4">
        <f t="shared" si="3"/>
        <v>-6.9892964962034796</v>
      </c>
      <c r="L25" s="4">
        <f t="shared" si="3"/>
        <v>3.105650062859354</v>
      </c>
    </row>
    <row r="26" spans="2:12" x14ac:dyDescent="0.35">
      <c r="B26" s="4" t="s">
        <v>2</v>
      </c>
      <c r="C26" s="4">
        <v>7.498914186866001</v>
      </c>
      <c r="D26" s="4">
        <v>4.6266125252294081</v>
      </c>
      <c r="E26" s="4">
        <v>9.6164824161926852</v>
      </c>
      <c r="F26" s="4">
        <v>12.049990597335478</v>
      </c>
      <c r="G26" s="4">
        <v>5.2408902961852677</v>
      </c>
      <c r="H26" s="4">
        <v>4.5611441453916939</v>
      </c>
      <c r="I26" s="4">
        <v>0.89976025844938423</v>
      </c>
      <c r="J26" s="4">
        <v>12.76706592962296</v>
      </c>
      <c r="K26" s="4">
        <v>23.485096963088179</v>
      </c>
      <c r="L26" s="4">
        <v>1.6297321993943052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workbookViewId="0">
      <selection activeCell="H4" sqref="H4"/>
    </sheetView>
  </sheetViews>
  <sheetFormatPr baseColWidth="10" defaultRowHeight="14.5" x14ac:dyDescent="0.35"/>
  <sheetData>
    <row r="1" spans="1:12" x14ac:dyDescent="0.35">
      <c r="A1" s="2" t="s">
        <v>63</v>
      </c>
    </row>
    <row r="4" spans="1:12" x14ac:dyDescent="0.35">
      <c r="B4" s="1"/>
      <c r="C4" s="4"/>
      <c r="D4" s="44"/>
      <c r="E4" s="44"/>
      <c r="F4" s="44" t="s">
        <v>50</v>
      </c>
      <c r="G4" s="44"/>
      <c r="H4" s="44"/>
      <c r="I4" s="4"/>
      <c r="J4" s="4"/>
      <c r="K4" s="4"/>
      <c r="L4" s="4"/>
    </row>
    <row r="5" spans="1:12" x14ac:dyDescent="0.35">
      <c r="B5" s="1"/>
      <c r="C5" s="4" t="s">
        <v>32</v>
      </c>
      <c r="D5" s="11"/>
      <c r="E5" s="4" t="s">
        <v>110</v>
      </c>
      <c r="F5" s="4" t="s">
        <v>53</v>
      </c>
      <c r="G5" s="4" t="s">
        <v>111</v>
      </c>
      <c r="H5" s="4" t="s">
        <v>55</v>
      </c>
      <c r="I5" s="4" t="s">
        <v>110</v>
      </c>
      <c r="J5" s="4" t="s">
        <v>53</v>
      </c>
      <c r="K5" s="4" t="s">
        <v>111</v>
      </c>
      <c r="L5" s="4" t="s">
        <v>55</v>
      </c>
    </row>
    <row r="6" spans="1:12" x14ac:dyDescent="0.35">
      <c r="B6" s="1"/>
      <c r="C6" s="11">
        <v>95.825886180887281</v>
      </c>
      <c r="D6" s="11">
        <v>111.17703099113747</v>
      </c>
      <c r="E6" s="11">
        <v>137.66331479947948</v>
      </c>
      <c r="F6" s="11">
        <v>87.277682465382881</v>
      </c>
      <c r="G6" s="11">
        <v>124.70104907930454</v>
      </c>
      <c r="H6" s="11">
        <v>91.616811118055423</v>
      </c>
      <c r="I6" s="11">
        <v>102.59813084112149</v>
      </c>
      <c r="J6" s="11">
        <v>106.88288393982261</v>
      </c>
      <c r="K6" s="11">
        <v>105.89148026979225</v>
      </c>
      <c r="L6" s="11">
        <v>99.59094572067275</v>
      </c>
    </row>
    <row r="7" spans="1:12" x14ac:dyDescent="0.35">
      <c r="B7" s="1"/>
      <c r="C7" s="11">
        <v>100.1796393009267</v>
      </c>
      <c r="D7" s="11">
        <v>114.09045156663771</v>
      </c>
      <c r="E7" s="11">
        <v>127.33259894562904</v>
      </c>
      <c r="F7" s="11">
        <v>93.411982559569637</v>
      </c>
      <c r="G7" s="11">
        <v>138.33565098494904</v>
      </c>
      <c r="H7" s="11">
        <v>101.41477881033667</v>
      </c>
      <c r="I7" s="11">
        <v>102.48721378550631</v>
      </c>
      <c r="J7" s="11">
        <v>102.52109479377059</v>
      </c>
      <c r="K7" s="11">
        <v>88.824864129961796</v>
      </c>
      <c r="L7" s="11">
        <v>96.65669193141234</v>
      </c>
    </row>
    <row r="8" spans="1:12" x14ac:dyDescent="0.35">
      <c r="B8" s="1"/>
      <c r="C8" s="11">
        <v>98.212269593024359</v>
      </c>
      <c r="D8" s="11">
        <v>119.13068637882436</v>
      </c>
      <c r="E8" s="11">
        <v>141.9212661524592</v>
      </c>
      <c r="F8" s="11">
        <v>98.681884505303316</v>
      </c>
      <c r="G8" s="11">
        <v>123.20351771285922</v>
      </c>
      <c r="H8" s="11">
        <v>99.367635485713237</v>
      </c>
      <c r="I8" s="11">
        <v>95.036562155664626</v>
      </c>
      <c r="J8" s="11">
        <v>104.77910690856631</v>
      </c>
      <c r="K8" s="11">
        <v>92.275074194493058</v>
      </c>
      <c r="L8" s="11">
        <v>100.57830043543085</v>
      </c>
    </row>
    <row r="9" spans="1:12" x14ac:dyDescent="0.35">
      <c r="B9" s="1"/>
      <c r="C9" s="11">
        <v>105.78257325443198</v>
      </c>
      <c r="D9" s="11">
        <v>160.31007808191347</v>
      </c>
      <c r="E9" s="11">
        <v>116.47058823529412</v>
      </c>
      <c r="F9" s="11">
        <v>99.162189106034816</v>
      </c>
      <c r="G9" s="11">
        <v>137.47367404963316</v>
      </c>
      <c r="H9" s="11">
        <v>106.39365592599412</v>
      </c>
      <c r="I9" s="11">
        <v>98.82352941176471</v>
      </c>
      <c r="J9" s="11">
        <v>105.76765067614637</v>
      </c>
      <c r="K9" s="11">
        <v>90.629351956285618</v>
      </c>
      <c r="L9" s="11">
        <v>97.64962508520793</v>
      </c>
    </row>
    <row r="10" spans="1:12" x14ac:dyDescent="0.35">
      <c r="B10" s="1"/>
      <c r="C10" s="11">
        <v>104.88106714705857</v>
      </c>
      <c r="D10" s="11">
        <v>141.48694453756474</v>
      </c>
      <c r="E10" s="11"/>
      <c r="F10" s="11">
        <v>102.72074728440924</v>
      </c>
      <c r="G10" s="11"/>
      <c r="H10" s="11">
        <v>93.657322365093307</v>
      </c>
      <c r="I10" s="11"/>
      <c r="J10" s="11">
        <v>97.858751135954478</v>
      </c>
      <c r="K10" s="11"/>
      <c r="L10" s="11"/>
    </row>
    <row r="11" spans="1:12" x14ac:dyDescent="0.35">
      <c r="B11" s="1"/>
      <c r="C11" s="11">
        <v>112.51320284864211</v>
      </c>
      <c r="D11" s="11"/>
      <c r="E11" s="11"/>
      <c r="F11" s="11">
        <v>101.5515163558982</v>
      </c>
      <c r="G11" s="11"/>
      <c r="H11" s="11"/>
      <c r="I11" s="11"/>
      <c r="J11" s="11">
        <v>89.43958040559896</v>
      </c>
      <c r="K11" s="11"/>
      <c r="L11" s="11"/>
    </row>
    <row r="12" spans="1:12" x14ac:dyDescent="0.35">
      <c r="B12" s="1"/>
      <c r="C12" s="11">
        <v>95.988670702906873</v>
      </c>
      <c r="D12" s="11"/>
      <c r="E12" s="11"/>
      <c r="F12" s="11"/>
      <c r="G12" s="11"/>
      <c r="H12" s="11"/>
      <c r="I12" s="11"/>
      <c r="J12" s="11"/>
      <c r="K12" s="11"/>
      <c r="L12" s="11"/>
    </row>
    <row r="13" spans="1:12" x14ac:dyDescent="0.35">
      <c r="B13" s="1"/>
      <c r="C13" s="11">
        <v>94.422756605716373</v>
      </c>
      <c r="D13" s="11"/>
      <c r="E13" s="11"/>
      <c r="F13" s="11"/>
      <c r="G13" s="11"/>
      <c r="H13" s="11"/>
      <c r="I13" s="11"/>
      <c r="J13" s="11"/>
      <c r="K13" s="11"/>
      <c r="L13" s="11"/>
    </row>
    <row r="14" spans="1:12" x14ac:dyDescent="0.35">
      <c r="B14" s="1"/>
      <c r="C14" s="11">
        <v>92.195676427142558</v>
      </c>
      <c r="D14" s="11"/>
      <c r="E14" s="11"/>
      <c r="F14" s="11"/>
      <c r="G14" s="11"/>
      <c r="H14" s="11"/>
      <c r="I14" s="11"/>
      <c r="J14" s="11"/>
      <c r="K14" s="11"/>
      <c r="L14" s="11"/>
    </row>
    <row r="15" spans="1:12" x14ac:dyDescent="0.35">
      <c r="B15" s="1"/>
      <c r="C15" s="11">
        <v>105.90078236925444</v>
      </c>
      <c r="D15" s="11"/>
      <c r="E15" s="11"/>
      <c r="F15" s="11"/>
      <c r="G15" s="11"/>
      <c r="H15" s="11"/>
      <c r="I15" s="11"/>
      <c r="J15" s="11"/>
      <c r="K15" s="11"/>
      <c r="L15" s="11"/>
    </row>
    <row r="16" spans="1:12" x14ac:dyDescent="0.35">
      <c r="B16" s="1"/>
      <c r="C16" s="11">
        <v>97.758460144312721</v>
      </c>
      <c r="D16" s="11"/>
      <c r="E16" s="11"/>
      <c r="F16" s="11"/>
      <c r="G16" s="11"/>
      <c r="H16" s="11"/>
      <c r="I16" s="11"/>
      <c r="J16" s="11"/>
      <c r="K16" s="11"/>
      <c r="L16" s="11"/>
    </row>
    <row r="17" spans="2:12" x14ac:dyDescent="0.35">
      <c r="B17" s="1"/>
      <c r="C17" s="11">
        <v>99.07977831352089</v>
      </c>
      <c r="D17" s="11"/>
      <c r="E17" s="11"/>
      <c r="F17" s="11"/>
      <c r="G17" s="11"/>
      <c r="H17" s="11"/>
      <c r="I17" s="11"/>
      <c r="J17" s="11"/>
      <c r="K17" s="11"/>
      <c r="L17" s="11"/>
    </row>
    <row r="18" spans="2:12" x14ac:dyDescent="0.35">
      <c r="B18" s="1"/>
      <c r="C18" s="11">
        <v>97.264887494957733</v>
      </c>
      <c r="D18" s="11"/>
      <c r="E18" s="11"/>
      <c r="F18" s="11"/>
      <c r="G18" s="11"/>
      <c r="H18" s="11"/>
      <c r="I18" s="11"/>
      <c r="J18" s="11"/>
      <c r="K18" s="11"/>
      <c r="L18" s="11"/>
    </row>
    <row r="19" spans="2:12" x14ac:dyDescent="0.35">
      <c r="B19" s="1"/>
      <c r="C19" s="11"/>
      <c r="D19" s="11"/>
      <c r="E19" s="11"/>
      <c r="F19" s="11"/>
      <c r="G19" s="11"/>
      <c r="H19" s="11"/>
      <c r="I19" s="11"/>
      <c r="J19" s="11"/>
      <c r="K19" s="11"/>
      <c r="L19" s="11"/>
    </row>
    <row r="20" spans="2:12" x14ac:dyDescent="0.35">
      <c r="B20" s="1"/>
      <c r="C20" s="11"/>
      <c r="D20" s="11"/>
      <c r="E20" s="11"/>
      <c r="F20" s="11"/>
      <c r="G20" s="11"/>
      <c r="H20" s="11"/>
      <c r="I20" s="11"/>
      <c r="J20" s="11"/>
      <c r="K20" s="11"/>
      <c r="L20" s="11"/>
    </row>
    <row r="21" spans="2:12" x14ac:dyDescent="0.35">
      <c r="B21" s="4" t="s">
        <v>0</v>
      </c>
      <c r="C21" s="11">
        <f>AVERAGE(C6:C18)</f>
        <v>100.00043464482944</v>
      </c>
      <c r="D21" s="11">
        <f t="shared" ref="D21:K21" si="0">AVERAGE(D6:D18)</f>
        <v>129.23903831121555</v>
      </c>
      <c r="E21" s="11">
        <f t="shared" si="0"/>
        <v>130.84694203321547</v>
      </c>
      <c r="F21" s="11">
        <f t="shared" si="0"/>
        <v>97.134333712766349</v>
      </c>
      <c r="G21" s="11">
        <f t="shared" si="0"/>
        <v>130.92847295668648</v>
      </c>
      <c r="H21" s="11">
        <f t="shared" si="0"/>
        <v>98.490040741038555</v>
      </c>
      <c r="I21" s="11">
        <f t="shared" si="0"/>
        <v>99.736359048514274</v>
      </c>
      <c r="J21" s="11">
        <f t="shared" si="0"/>
        <v>101.2081779766432</v>
      </c>
      <c r="K21" s="11">
        <f t="shared" si="0"/>
        <v>94.405192637633192</v>
      </c>
      <c r="L21" s="11">
        <f>AVERAGE(L6:L18)</f>
        <v>98.618890793180952</v>
      </c>
    </row>
    <row r="22" spans="2:12" x14ac:dyDescent="0.35">
      <c r="B22" s="4" t="s">
        <v>1</v>
      </c>
      <c r="C22" s="11">
        <f>STDEV(C6:C18)</f>
        <v>5.706501733211808</v>
      </c>
      <c r="D22" s="11">
        <f t="shared" ref="D22:K22" si="1">STDEV(D6:D18)</f>
        <v>21.055375126908523</v>
      </c>
      <c r="E22" s="11">
        <f t="shared" si="1"/>
        <v>11.374441352538348</v>
      </c>
      <c r="F22" s="11">
        <f t="shared" si="1"/>
        <v>5.8006224143269662</v>
      </c>
      <c r="G22" s="11">
        <f t="shared" si="1"/>
        <v>8.0862369772597145</v>
      </c>
      <c r="H22" s="11">
        <f t="shared" si="1"/>
        <v>5.9663190212474033</v>
      </c>
      <c r="I22" s="11">
        <f t="shared" si="1"/>
        <v>3.5906493543072582</v>
      </c>
      <c r="J22" s="11">
        <f t="shared" si="1"/>
        <v>6.5906738960733673</v>
      </c>
      <c r="K22" s="11">
        <f t="shared" si="1"/>
        <v>7.7860826105503866</v>
      </c>
      <c r="L22" s="11">
        <f>STDEV(L6:L18)</f>
        <v>1.7864188864859805</v>
      </c>
    </row>
    <row r="23" spans="2:12" x14ac:dyDescent="0.35">
      <c r="B23" s="4" t="s">
        <v>2</v>
      </c>
      <c r="C23" s="11">
        <f>C22/SQRT(COUNT(C6:C18))</f>
        <v>1.5826988155861001</v>
      </c>
      <c r="D23" s="11">
        <f t="shared" ref="D23:K23" si="2">D22/SQRT(COUNT(D6:D18))</f>
        <v>9.4162500151051436</v>
      </c>
      <c r="E23" s="11">
        <f t="shared" si="2"/>
        <v>5.6872206762691739</v>
      </c>
      <c r="F23" s="11">
        <f t="shared" si="2"/>
        <v>2.3680941842753498</v>
      </c>
      <c r="G23" s="11">
        <f t="shared" si="2"/>
        <v>4.0431184886298572</v>
      </c>
      <c r="H23" s="11">
        <f t="shared" si="2"/>
        <v>2.6682189813918411</v>
      </c>
      <c r="I23" s="11">
        <f t="shared" si="2"/>
        <v>1.7953246771536291</v>
      </c>
      <c r="J23" s="11">
        <f t="shared" si="2"/>
        <v>2.6906313510767599</v>
      </c>
      <c r="K23" s="11">
        <f t="shared" si="2"/>
        <v>3.8930413052751933</v>
      </c>
      <c r="L23" s="11">
        <f>L22/SQRT(COUNT(L6:L18))</f>
        <v>0.89320944324299023</v>
      </c>
    </row>
    <row r="24" spans="2:12" x14ac:dyDescent="0.35">
      <c r="B24" s="1"/>
      <c r="C24" s="11"/>
      <c r="D24" s="11"/>
      <c r="E24" s="11"/>
      <c r="F24" s="11"/>
      <c r="G24" s="11"/>
      <c r="H24" s="11"/>
      <c r="I24" s="11"/>
      <c r="J24" s="11"/>
      <c r="K24" s="11"/>
      <c r="L24" s="11"/>
    </row>
    <row r="25" spans="2:12" x14ac:dyDescent="0.35">
      <c r="B25" s="4" t="s">
        <v>84</v>
      </c>
      <c r="C25" s="4">
        <f>C21-100</f>
        <v>4.3464482943988969E-4</v>
      </c>
      <c r="D25" s="4">
        <f>(D21-100)</f>
        <v>29.239038311215552</v>
      </c>
      <c r="E25" s="4">
        <f t="shared" ref="E25:L25" si="3">(E21-100)</f>
        <v>30.84694203321547</v>
      </c>
      <c r="F25" s="4">
        <f t="shared" si="3"/>
        <v>-2.8656662872336511</v>
      </c>
      <c r="G25" s="4">
        <f t="shared" si="3"/>
        <v>30.928472956686477</v>
      </c>
      <c r="H25" s="4">
        <f t="shared" si="3"/>
        <v>-1.5099592589614446</v>
      </c>
      <c r="I25" s="4">
        <f t="shared" si="3"/>
        <v>-0.2636409514857263</v>
      </c>
      <c r="J25" s="4">
        <f t="shared" si="3"/>
        <v>1.2081779766431993</v>
      </c>
      <c r="K25" s="4">
        <f t="shared" si="3"/>
        <v>-5.594807362366808</v>
      </c>
      <c r="L25" s="4">
        <f t="shared" si="3"/>
        <v>-1.3811092068190476</v>
      </c>
    </row>
    <row r="26" spans="2:12" x14ac:dyDescent="0.35">
      <c r="B26" s="4" t="s">
        <v>2</v>
      </c>
      <c r="C26" s="4">
        <v>1.5826988155861001</v>
      </c>
      <c r="D26" s="4">
        <v>9.4162500151051436</v>
      </c>
      <c r="E26" s="4">
        <v>5.6872206762691739</v>
      </c>
      <c r="F26" s="4">
        <v>2.3680941842753498</v>
      </c>
      <c r="G26" s="4">
        <v>4.0431184886298572</v>
      </c>
      <c r="H26" s="4">
        <v>2.6682189813918411</v>
      </c>
      <c r="I26" s="4">
        <v>1.7953246771536291</v>
      </c>
      <c r="J26" s="4">
        <v>2.6906313510767599</v>
      </c>
      <c r="K26" s="4">
        <v>3.8930413052751933</v>
      </c>
      <c r="L26" s="4">
        <v>0.89320944324299023</v>
      </c>
    </row>
    <row r="31" spans="2:12" x14ac:dyDescent="0.35">
      <c r="C31" s="1"/>
      <c r="F31" s="1"/>
    </row>
    <row r="32" spans="2:12" x14ac:dyDescent="0.35">
      <c r="C32" s="1"/>
      <c r="F32" s="1"/>
    </row>
    <row r="33" spans="3:6" x14ac:dyDescent="0.35">
      <c r="C33" s="1"/>
      <c r="F33" s="1"/>
    </row>
    <row r="34" spans="3:6" x14ac:dyDescent="0.35">
      <c r="F34" s="1"/>
    </row>
    <row r="35" spans="3:6" x14ac:dyDescent="0.35">
      <c r="F35" s="1"/>
    </row>
    <row r="36" spans="3:6" x14ac:dyDescent="0.35">
      <c r="C36" s="1"/>
    </row>
    <row r="37" spans="3:6" x14ac:dyDescent="0.35">
      <c r="C37" s="1"/>
    </row>
    <row r="38" spans="3:6" x14ac:dyDescent="0.35">
      <c r="C38" s="1"/>
    </row>
    <row r="39" spans="3:6" x14ac:dyDescent="0.35">
      <c r="C39" s="1"/>
    </row>
    <row r="42" spans="3:6" x14ac:dyDescent="0.35">
      <c r="C42" s="1"/>
    </row>
    <row r="43" spans="3:6" x14ac:dyDescent="0.35">
      <c r="C43" s="1"/>
    </row>
    <row r="44" spans="3:6" x14ac:dyDescent="0.35">
      <c r="C44" s="1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workbookViewId="0">
      <selection activeCell="A2" sqref="A2"/>
    </sheetView>
  </sheetViews>
  <sheetFormatPr baseColWidth="10" defaultRowHeight="14.5" x14ac:dyDescent="0.35"/>
  <cols>
    <col min="2" max="2" width="14" style="11" customWidth="1"/>
    <col min="3" max="5" width="10.90625" style="11"/>
    <col min="10" max="10" width="19.6328125" customWidth="1"/>
  </cols>
  <sheetData>
    <row r="1" spans="1:10" x14ac:dyDescent="0.35">
      <c r="A1" s="2" t="s">
        <v>162</v>
      </c>
    </row>
    <row r="3" spans="1:10" x14ac:dyDescent="0.35">
      <c r="B3" s="4" t="s">
        <v>128</v>
      </c>
      <c r="C3" s="4" t="s">
        <v>21</v>
      </c>
      <c r="D3" s="4" t="s">
        <v>22</v>
      </c>
      <c r="E3" s="4" t="s">
        <v>72</v>
      </c>
    </row>
    <row r="4" spans="1:10" x14ac:dyDescent="0.35">
      <c r="B4" s="11">
        <v>2.5</v>
      </c>
      <c r="C4" s="11">
        <v>0</v>
      </c>
      <c r="D4" s="11">
        <v>0</v>
      </c>
      <c r="E4" s="11">
        <v>0</v>
      </c>
    </row>
    <row r="5" spans="1:10" x14ac:dyDescent="0.35">
      <c r="B5" s="11">
        <v>7.5</v>
      </c>
      <c r="C5" s="11">
        <v>0.38257478156988645</v>
      </c>
      <c r="D5" s="11">
        <v>23.141660018829555</v>
      </c>
      <c r="E5" s="11">
        <v>0.2631197057136111</v>
      </c>
      <c r="F5" s="1"/>
    </row>
    <row r="6" spans="1:10" x14ac:dyDescent="0.35">
      <c r="B6" s="11">
        <v>12.5</v>
      </c>
      <c r="C6" s="11">
        <v>0.47627134524841358</v>
      </c>
      <c r="D6" s="11">
        <v>32.843908784487908</v>
      </c>
      <c r="E6" s="11">
        <v>0.89813033647193841</v>
      </c>
      <c r="F6" s="1"/>
    </row>
    <row r="7" spans="1:10" x14ac:dyDescent="0.35">
      <c r="B7" s="11">
        <v>17.5</v>
      </c>
      <c r="C7" s="11">
        <v>4.4115270197465524</v>
      </c>
      <c r="D7" s="11">
        <v>27.55079306900096</v>
      </c>
      <c r="E7" s="11">
        <v>3.4090142080928754</v>
      </c>
      <c r="F7" s="1"/>
    </row>
    <row r="8" spans="1:10" x14ac:dyDescent="0.35">
      <c r="B8" s="11">
        <v>22.5</v>
      </c>
      <c r="C8" s="11">
        <v>5.7701271930851963</v>
      </c>
      <c r="D8" s="11">
        <v>8.9936252632184175</v>
      </c>
      <c r="E8" s="11">
        <v>6.2033849684452091</v>
      </c>
      <c r="F8" s="1"/>
    </row>
    <row r="9" spans="1:10" x14ac:dyDescent="0.35">
      <c r="B9" s="11">
        <v>27.5</v>
      </c>
      <c r="C9" s="11">
        <v>12.570623784872694</v>
      </c>
      <c r="D9" s="11">
        <v>4.02607389520134</v>
      </c>
      <c r="E9" s="11">
        <v>11.061945260031722</v>
      </c>
      <c r="F9" s="1"/>
    </row>
    <row r="10" spans="1:10" x14ac:dyDescent="0.35">
      <c r="B10" s="11">
        <v>32.5</v>
      </c>
      <c r="C10" s="11">
        <v>14.066957906818773</v>
      </c>
      <c r="D10" s="11">
        <v>1.7837764026936318</v>
      </c>
      <c r="E10" s="11">
        <v>13.728746920454928</v>
      </c>
      <c r="F10" s="1"/>
    </row>
    <row r="11" spans="1:10" x14ac:dyDescent="0.35">
      <c r="B11" s="11">
        <v>37.5</v>
      </c>
      <c r="C11" s="11">
        <v>10.314410531493762</v>
      </c>
      <c r="D11" s="11">
        <v>0.7050300769711737</v>
      </c>
      <c r="E11" s="11">
        <v>12.156609631804526</v>
      </c>
      <c r="F11" s="1"/>
    </row>
    <row r="12" spans="1:10" x14ac:dyDescent="0.35">
      <c r="B12" s="11">
        <v>42.5</v>
      </c>
      <c r="C12" s="11">
        <v>9.3774448947084892</v>
      </c>
      <c r="D12" s="11">
        <v>0.33634462387615632</v>
      </c>
      <c r="E12" s="11">
        <v>10.131703283723127</v>
      </c>
      <c r="F12" s="1"/>
    </row>
    <row r="13" spans="1:10" x14ac:dyDescent="0.35">
      <c r="B13" s="11">
        <v>47.5</v>
      </c>
      <c r="C13" s="11">
        <v>8.4404792579232186</v>
      </c>
      <c r="D13" s="11">
        <v>0.22854185981328567</v>
      </c>
      <c r="E13" s="11">
        <v>8.5117782052580058</v>
      </c>
      <c r="F13" s="1"/>
    </row>
    <row r="14" spans="1:10" x14ac:dyDescent="0.35">
      <c r="B14" s="11">
        <v>52.5</v>
      </c>
      <c r="C14" s="11">
        <v>7.0350308027453128</v>
      </c>
      <c r="D14" s="11">
        <v>0.1250512063129299</v>
      </c>
      <c r="E14" s="11">
        <v>7.2968343964091664</v>
      </c>
      <c r="F14" s="1"/>
      <c r="G14" s="11"/>
      <c r="J14" s="68"/>
    </row>
    <row r="15" spans="1:10" x14ac:dyDescent="0.35">
      <c r="B15" s="11">
        <v>57.5</v>
      </c>
      <c r="C15" s="11">
        <v>6.5665479843526766</v>
      </c>
      <c r="D15" s="11">
        <v>9.9178542937840952E-2</v>
      </c>
      <c r="E15" s="11">
        <v>6.0818905875603244</v>
      </c>
      <c r="F15" s="1"/>
      <c r="G15" s="11"/>
    </row>
    <row r="16" spans="1:10" x14ac:dyDescent="0.35">
      <c r="B16" s="11">
        <v>62.5</v>
      </c>
      <c r="C16" s="11">
        <v>6.0980651659600413</v>
      </c>
      <c r="D16" s="11">
        <v>5.1745326750177893E-2</v>
      </c>
      <c r="E16" s="11">
        <v>4.8669467787114851</v>
      </c>
      <c r="F16" s="1"/>
      <c r="G16" s="11"/>
    </row>
    <row r="17" spans="2:8" x14ac:dyDescent="0.35">
      <c r="B17" s="11">
        <v>67.5</v>
      </c>
      <c r="C17" s="11">
        <v>5.1610995291747699</v>
      </c>
      <c r="D17" s="11">
        <v>3.8808995062633411E-2</v>
      </c>
      <c r="E17" s="11">
        <v>4.4619655090952044</v>
      </c>
      <c r="F17" s="1"/>
      <c r="G17" s="11"/>
    </row>
    <row r="18" spans="2:8" x14ac:dyDescent="0.35">
      <c r="B18" s="11">
        <v>72.5</v>
      </c>
      <c r="C18" s="11">
        <v>4.2241338923894984</v>
      </c>
      <c r="D18" s="11">
        <v>3.0184773937603767E-2</v>
      </c>
      <c r="E18" s="11">
        <v>4.0569842394789246</v>
      </c>
      <c r="F18" s="1"/>
      <c r="G18" s="11"/>
    </row>
    <row r="19" spans="2:8" x14ac:dyDescent="0.35">
      <c r="B19" s="11">
        <v>77.5</v>
      </c>
      <c r="C19" s="11">
        <v>2.3502026188189555</v>
      </c>
      <c r="D19" s="11">
        <v>2.5872663375088947E-2</v>
      </c>
      <c r="E19" s="11">
        <v>2.842040430630083</v>
      </c>
      <c r="F19" s="1"/>
      <c r="G19" s="11"/>
    </row>
    <row r="20" spans="2:8" x14ac:dyDescent="0.35">
      <c r="B20" s="11">
        <v>82.5</v>
      </c>
      <c r="C20" s="11">
        <v>0.94475416364104914</v>
      </c>
      <c r="D20" s="11">
        <v>1.5092386968801884E-2</v>
      </c>
      <c r="E20" s="11">
        <v>2.032077891397523</v>
      </c>
      <c r="F20" s="1"/>
      <c r="G20" s="11"/>
    </row>
    <row r="21" spans="2:8" x14ac:dyDescent="0.35">
      <c r="B21" s="11">
        <v>87.5</v>
      </c>
      <c r="C21" s="11">
        <v>0.47627134524841358</v>
      </c>
      <c r="D21" s="11">
        <v>4.3121105625148239E-3</v>
      </c>
      <c r="E21" s="11">
        <v>0.81713408254868236</v>
      </c>
      <c r="F21" s="1"/>
      <c r="G21" s="11"/>
    </row>
    <row r="22" spans="2:8" x14ac:dyDescent="0.35">
      <c r="B22" s="11">
        <v>92.5</v>
      </c>
      <c r="C22" s="11">
        <v>0.33572649973062291</v>
      </c>
      <c r="D22" s="11">
        <v>0</v>
      </c>
      <c r="E22" s="11">
        <v>0.37165468597077417</v>
      </c>
      <c r="F22" s="1"/>
      <c r="G22" s="11"/>
    </row>
    <row r="23" spans="2:8" x14ac:dyDescent="0.35">
      <c r="B23" s="11">
        <v>97.5</v>
      </c>
      <c r="C23" s="11">
        <v>0.31230235881099117</v>
      </c>
      <c r="D23" s="11">
        <v>0</v>
      </c>
      <c r="E23" s="11">
        <v>0.29065843204751812</v>
      </c>
      <c r="F23" s="1"/>
      <c r="G23" s="11"/>
    </row>
    <row r="24" spans="2:8" x14ac:dyDescent="0.35">
      <c r="B24" s="11">
        <v>102.5</v>
      </c>
      <c r="C24" s="11">
        <v>0.24202993605209577</v>
      </c>
      <c r="D24" s="11">
        <v>0</v>
      </c>
      <c r="E24" s="11">
        <v>0.20966217812426208</v>
      </c>
      <c r="F24" s="1"/>
      <c r="G24" s="11"/>
    </row>
    <row r="25" spans="2:8" x14ac:dyDescent="0.35">
      <c r="B25" s="11">
        <v>107.5</v>
      </c>
      <c r="C25" s="11">
        <v>0.19518165421283221</v>
      </c>
      <c r="D25" s="11">
        <v>0</v>
      </c>
      <c r="E25" s="11">
        <v>0.12866592420100606</v>
      </c>
      <c r="F25" s="1"/>
      <c r="G25" s="11"/>
    </row>
    <row r="26" spans="2:8" x14ac:dyDescent="0.35">
      <c r="B26" s="11">
        <v>112.5</v>
      </c>
      <c r="C26" s="11">
        <v>0.14833337237356867</v>
      </c>
      <c r="D26" s="11">
        <v>0</v>
      </c>
      <c r="E26" s="11">
        <v>8.8167797239378037E-2</v>
      </c>
      <c r="F26" s="1"/>
      <c r="G26" s="11"/>
      <c r="H26" s="11"/>
    </row>
    <row r="27" spans="2:8" x14ac:dyDescent="0.35">
      <c r="B27" s="11">
        <v>117.5</v>
      </c>
      <c r="C27" s="11">
        <v>5.4636808695041554E-2</v>
      </c>
      <c r="D27" s="11">
        <v>0</v>
      </c>
      <c r="E27" s="11">
        <v>4.7669670277750015E-2</v>
      </c>
      <c r="F27" s="1"/>
      <c r="G27" s="11"/>
      <c r="H27" s="11"/>
    </row>
    <row r="28" spans="2:8" x14ac:dyDescent="0.35">
      <c r="B28" s="11">
        <v>122.5</v>
      </c>
      <c r="C28" s="11">
        <v>4.4330186690403582E-2</v>
      </c>
      <c r="D28" s="11">
        <v>0</v>
      </c>
      <c r="E28" s="11">
        <v>4.3214876311970934E-2</v>
      </c>
      <c r="F28" s="1"/>
      <c r="G28" s="11"/>
      <c r="H28" s="11"/>
    </row>
    <row r="29" spans="2:8" x14ac:dyDescent="0.35">
      <c r="G29" s="11"/>
      <c r="H29" s="11"/>
    </row>
    <row r="30" spans="2:8" x14ac:dyDescent="0.35">
      <c r="G30" s="11"/>
      <c r="H30" s="11"/>
    </row>
    <row r="31" spans="2:8" x14ac:dyDescent="0.35">
      <c r="G31" s="11"/>
      <c r="H31" s="11"/>
    </row>
    <row r="32" spans="2:8" x14ac:dyDescent="0.35">
      <c r="G32" s="11"/>
      <c r="H32" s="11"/>
    </row>
    <row r="33" spans="7:8" x14ac:dyDescent="0.35">
      <c r="G33" s="11"/>
      <c r="H33" s="11"/>
    </row>
    <row r="34" spans="7:8" x14ac:dyDescent="0.35">
      <c r="G34" s="11"/>
      <c r="H34" s="11"/>
    </row>
    <row r="35" spans="7:8" x14ac:dyDescent="0.35">
      <c r="G35" s="11"/>
      <c r="H35" s="11"/>
    </row>
    <row r="36" spans="7:8" x14ac:dyDescent="0.35">
      <c r="G36" s="11"/>
      <c r="H36" s="11"/>
    </row>
    <row r="37" spans="7:8" x14ac:dyDescent="0.35">
      <c r="G37" s="11"/>
      <c r="H37" s="11"/>
    </row>
    <row r="38" spans="7:8" x14ac:dyDescent="0.35">
      <c r="G38" s="11"/>
      <c r="H38" s="11"/>
    </row>
    <row r="39" spans="7:8" x14ac:dyDescent="0.35">
      <c r="H39" s="11"/>
    </row>
    <row r="40" spans="7:8" x14ac:dyDescent="0.35">
      <c r="H40" s="11"/>
    </row>
    <row r="41" spans="7:8" x14ac:dyDescent="0.35">
      <c r="H41" s="11"/>
    </row>
    <row r="42" spans="7:8" x14ac:dyDescent="0.35">
      <c r="H42" s="11"/>
    </row>
    <row r="43" spans="7:8" x14ac:dyDescent="0.35">
      <c r="H43" s="11"/>
    </row>
    <row r="44" spans="7:8" x14ac:dyDescent="0.35">
      <c r="H44" s="11"/>
    </row>
    <row r="45" spans="7:8" x14ac:dyDescent="0.35">
      <c r="H45" s="11"/>
    </row>
    <row r="46" spans="7:8" x14ac:dyDescent="0.35">
      <c r="H46" s="11"/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907"/>
  <sheetViews>
    <sheetView workbookViewId="0">
      <selection activeCell="C13" sqref="C13:E13"/>
    </sheetView>
  </sheetViews>
  <sheetFormatPr baseColWidth="10" defaultRowHeight="14.5" x14ac:dyDescent="0.35"/>
  <cols>
    <col min="1" max="1" width="10.90625" style="42"/>
    <col min="2" max="2" width="11.453125" style="15" customWidth="1"/>
    <col min="3" max="5" width="10.90625" style="15"/>
    <col min="6" max="24" width="10.90625" style="42"/>
  </cols>
  <sheetData>
    <row r="1" spans="1:24" x14ac:dyDescent="0.35">
      <c r="A1" s="41" t="s">
        <v>127</v>
      </c>
    </row>
    <row r="3" spans="1:24" x14ac:dyDescent="0.35">
      <c r="G3" s="38"/>
      <c r="H3" s="38"/>
      <c r="I3" s="61"/>
      <c r="J3" s="62"/>
      <c r="K3" s="62"/>
      <c r="L3" s="62"/>
      <c r="M3" s="63"/>
      <c r="N3" s="62"/>
      <c r="O3" s="62"/>
      <c r="P3" s="62"/>
      <c r="Q3" s="63"/>
      <c r="R3" s="62"/>
      <c r="S3" s="62"/>
      <c r="T3" s="62"/>
      <c r="U3" s="61"/>
      <c r="V3" s="38"/>
    </row>
    <row r="4" spans="1:24" x14ac:dyDescent="0.35">
      <c r="C4" s="43" t="s">
        <v>21</v>
      </c>
      <c r="D4" s="43" t="s">
        <v>22</v>
      </c>
      <c r="E4" s="43" t="s">
        <v>23</v>
      </c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X4" s="38"/>
    </row>
    <row r="5" spans="1:24" x14ac:dyDescent="0.35">
      <c r="B5" s="43" t="s">
        <v>3</v>
      </c>
      <c r="C5" s="15">
        <v>33.425145637583839</v>
      </c>
      <c r="D5" s="15">
        <v>29.71288445667107</v>
      </c>
      <c r="E5" s="15">
        <v>35.792391345021016</v>
      </c>
      <c r="F5" s="38"/>
      <c r="G5" s="38"/>
      <c r="H5" s="39"/>
      <c r="I5" s="39"/>
      <c r="J5" s="39"/>
      <c r="K5" s="38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X5" s="38"/>
    </row>
    <row r="6" spans="1:24" x14ac:dyDescent="0.35">
      <c r="B6" s="43" t="s">
        <v>4</v>
      </c>
      <c r="C6" s="15">
        <v>33.365466458115911</v>
      </c>
      <c r="D6" s="15">
        <v>23.552304156025009</v>
      </c>
      <c r="E6" s="15">
        <v>32.829433565452263</v>
      </c>
      <c r="F6" s="38"/>
      <c r="G6" s="38"/>
      <c r="H6" s="39"/>
      <c r="I6" s="39"/>
      <c r="J6" s="39"/>
      <c r="K6" s="38"/>
      <c r="L6" s="39"/>
      <c r="M6" s="39"/>
      <c r="N6" s="39"/>
      <c r="O6" s="39"/>
      <c r="P6" s="39"/>
      <c r="Q6" s="39"/>
      <c r="R6" s="38"/>
      <c r="S6" s="38"/>
      <c r="T6" s="39"/>
      <c r="U6" s="39"/>
      <c r="V6" s="39"/>
      <c r="X6" s="38"/>
    </row>
    <row r="7" spans="1:24" x14ac:dyDescent="0.35">
      <c r="B7" s="43" t="s">
        <v>5</v>
      </c>
      <c r="C7" s="15">
        <v>51.241893481233774</v>
      </c>
      <c r="D7" s="15">
        <v>22.559837229251666</v>
      </c>
      <c r="E7" s="15">
        <v>52.858291280828766</v>
      </c>
      <c r="F7" s="38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X7" s="38"/>
    </row>
    <row r="8" spans="1:24" x14ac:dyDescent="0.35">
      <c r="B8" s="43" t="s">
        <v>6</v>
      </c>
      <c r="C8" s="15">
        <v>30.104438139059241</v>
      </c>
      <c r="D8" s="15">
        <v>20.281576186511145</v>
      </c>
      <c r="E8" s="15">
        <v>28.689232788002652</v>
      </c>
      <c r="F8" s="38"/>
      <c r="G8" s="40"/>
      <c r="H8" s="40"/>
      <c r="I8" s="40"/>
      <c r="J8" s="40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X8" s="38"/>
    </row>
    <row r="9" spans="1:24" x14ac:dyDescent="0.35">
      <c r="B9" s="43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X9" s="38"/>
    </row>
    <row r="10" spans="1:24" x14ac:dyDescent="0.35"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X10" s="38"/>
    </row>
    <row r="11" spans="1:24" x14ac:dyDescent="0.35">
      <c r="B11" s="43" t="s">
        <v>0</v>
      </c>
      <c r="C11" s="43">
        <f>AVERAGE(C5:C9)</f>
        <v>37.034235928998186</v>
      </c>
      <c r="D11" s="43">
        <f>AVERAGE(D5:D9)</f>
        <v>24.026650507114724</v>
      </c>
      <c r="E11" s="43">
        <f>AVERAGE(E5:E9)</f>
        <v>37.542337244826172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X11" s="38"/>
    </row>
    <row r="12" spans="1:24" x14ac:dyDescent="0.35">
      <c r="B12" s="43" t="s">
        <v>1</v>
      </c>
      <c r="C12" s="15">
        <f>STDEV(C5:C9)</f>
        <v>9.5980038322750598</v>
      </c>
      <c r="D12" s="15">
        <f>STDEV(D5:D9)</f>
        <v>4.0305245253705015</v>
      </c>
      <c r="E12" s="15">
        <f>STDEV(E5:E9)</f>
        <v>10.618061315508175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X12" s="38"/>
    </row>
    <row r="13" spans="1:24" x14ac:dyDescent="0.35">
      <c r="B13" s="43" t="s">
        <v>2</v>
      </c>
      <c r="C13" s="43">
        <f>C12/SQRT(COUNT(C5:C9))</f>
        <v>4.7990019161375299</v>
      </c>
      <c r="D13" s="43">
        <f>D12/SQRT(COUNT(D5:D9))</f>
        <v>2.0152622626852508</v>
      </c>
      <c r="E13" s="43">
        <f>E12/SQRT(COUNT(E5:E9))</f>
        <v>5.3090306577540876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X13" s="38"/>
    </row>
    <row r="14" spans="1:24" x14ac:dyDescent="0.35"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X14" s="38"/>
    </row>
    <row r="15" spans="1:24" x14ac:dyDescent="0.35"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X15" s="38"/>
    </row>
    <row r="16" spans="1:24" x14ac:dyDescent="0.35"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X16" s="38"/>
    </row>
    <row r="17" spans="6:24" x14ac:dyDescent="0.35"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X17" s="38"/>
    </row>
    <row r="18" spans="6:24" x14ac:dyDescent="0.35"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X18" s="38"/>
    </row>
    <row r="19" spans="6:24" x14ac:dyDescent="0.35"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X19" s="38"/>
    </row>
    <row r="20" spans="6:24" x14ac:dyDescent="0.35"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X20" s="38"/>
    </row>
    <row r="21" spans="6:24" x14ac:dyDescent="0.35"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X21" s="38"/>
    </row>
    <row r="22" spans="6:24" x14ac:dyDescent="0.35"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X22" s="38"/>
    </row>
    <row r="23" spans="6:24" x14ac:dyDescent="0.35"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X23" s="38"/>
    </row>
    <row r="24" spans="6:24" x14ac:dyDescent="0.35"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X24" s="38"/>
    </row>
    <row r="25" spans="6:24" x14ac:dyDescent="0.35"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X25" s="38"/>
    </row>
    <row r="26" spans="6:24" x14ac:dyDescent="0.35"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X26" s="38"/>
    </row>
    <row r="27" spans="6:24" x14ac:dyDescent="0.35"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X27" s="38"/>
    </row>
    <row r="28" spans="6:24" x14ac:dyDescent="0.35"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X28" s="38"/>
    </row>
    <row r="29" spans="6:24" x14ac:dyDescent="0.35"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X29" s="38"/>
    </row>
    <row r="30" spans="6:24" x14ac:dyDescent="0.35"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X30" s="38"/>
    </row>
    <row r="31" spans="6:24" x14ac:dyDescent="0.35"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X31" s="38"/>
    </row>
    <row r="32" spans="6:24" x14ac:dyDescent="0.35"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X32" s="38"/>
    </row>
    <row r="33" spans="6:24" x14ac:dyDescent="0.35"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X33" s="38"/>
    </row>
    <row r="34" spans="6:24" x14ac:dyDescent="0.35"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X34" s="38"/>
    </row>
    <row r="35" spans="6:24" x14ac:dyDescent="0.35"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X35" s="38"/>
    </row>
    <row r="36" spans="6:24" x14ac:dyDescent="0.35"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X36" s="38"/>
    </row>
    <row r="37" spans="6:24" x14ac:dyDescent="0.35"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X37" s="38"/>
    </row>
    <row r="38" spans="6:24" x14ac:dyDescent="0.35"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X38" s="38"/>
    </row>
    <row r="39" spans="6:24" x14ac:dyDescent="0.35"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X39" s="38"/>
    </row>
    <row r="40" spans="6:24" x14ac:dyDescent="0.35"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X40" s="38"/>
    </row>
    <row r="41" spans="6:24" x14ac:dyDescent="0.35"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X41" s="38"/>
    </row>
    <row r="42" spans="6:24" x14ac:dyDescent="0.35"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X42" s="38"/>
    </row>
    <row r="43" spans="6:24" x14ac:dyDescent="0.35"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X43" s="38"/>
    </row>
    <row r="44" spans="6:24" x14ac:dyDescent="0.35"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X44" s="38"/>
    </row>
    <row r="45" spans="6:24" x14ac:dyDescent="0.35"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X45" s="38"/>
    </row>
    <row r="46" spans="6:24" x14ac:dyDescent="0.35"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X46" s="38"/>
    </row>
    <row r="47" spans="6:24" x14ac:dyDescent="0.35"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X47" s="38"/>
    </row>
    <row r="48" spans="6:24" x14ac:dyDescent="0.35"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X48" s="38"/>
    </row>
    <row r="49" spans="6:24" x14ac:dyDescent="0.35"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X49" s="38"/>
    </row>
    <row r="50" spans="6:24" x14ac:dyDescent="0.35"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X50" s="38"/>
    </row>
    <row r="51" spans="6:24" x14ac:dyDescent="0.35"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X51" s="38"/>
    </row>
    <row r="52" spans="6:24" x14ac:dyDescent="0.35"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X52" s="38"/>
    </row>
    <row r="53" spans="6:24" x14ac:dyDescent="0.35"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X53" s="38"/>
    </row>
    <row r="54" spans="6:24" x14ac:dyDescent="0.35"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X54" s="38"/>
    </row>
    <row r="55" spans="6:24" x14ac:dyDescent="0.35"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X55" s="38"/>
    </row>
    <row r="56" spans="6:24" x14ac:dyDescent="0.35"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X56" s="38"/>
    </row>
    <row r="57" spans="6:24" x14ac:dyDescent="0.35"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X57" s="38"/>
    </row>
    <row r="58" spans="6:24" x14ac:dyDescent="0.35"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X58" s="38"/>
    </row>
    <row r="59" spans="6:24" x14ac:dyDescent="0.35"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X59" s="38"/>
    </row>
    <row r="60" spans="6:24" x14ac:dyDescent="0.35"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X60" s="38"/>
    </row>
    <row r="61" spans="6:24" x14ac:dyDescent="0.35"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X61" s="38"/>
    </row>
    <row r="62" spans="6:24" x14ac:dyDescent="0.35"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X62" s="38"/>
    </row>
    <row r="63" spans="6:24" x14ac:dyDescent="0.35"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X63" s="38"/>
    </row>
    <row r="64" spans="6:24" x14ac:dyDescent="0.35"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X64" s="38"/>
    </row>
    <row r="65" spans="6:24" x14ac:dyDescent="0.35"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X65" s="38"/>
    </row>
    <row r="66" spans="6:24" x14ac:dyDescent="0.35"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X66" s="38"/>
    </row>
    <row r="67" spans="6:24" x14ac:dyDescent="0.35"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X67" s="38"/>
    </row>
    <row r="68" spans="6:24" x14ac:dyDescent="0.35"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X68" s="38"/>
    </row>
    <row r="69" spans="6:24" x14ac:dyDescent="0.35"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X69" s="38"/>
    </row>
    <row r="70" spans="6:24" x14ac:dyDescent="0.35"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X70" s="38"/>
    </row>
    <row r="71" spans="6:24" x14ac:dyDescent="0.35"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X71" s="38"/>
    </row>
    <row r="72" spans="6:24" x14ac:dyDescent="0.35"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X72" s="38"/>
    </row>
    <row r="73" spans="6:24" x14ac:dyDescent="0.35"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X73" s="38"/>
    </row>
    <row r="74" spans="6:24" x14ac:dyDescent="0.35"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X74" s="38"/>
    </row>
    <row r="75" spans="6:24" x14ac:dyDescent="0.35"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X75" s="38"/>
    </row>
    <row r="76" spans="6:24" x14ac:dyDescent="0.35"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X76" s="38"/>
    </row>
    <row r="77" spans="6:24" x14ac:dyDescent="0.35"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X77" s="38"/>
    </row>
    <row r="78" spans="6:24" x14ac:dyDescent="0.35"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X78" s="38"/>
    </row>
    <row r="79" spans="6:24" x14ac:dyDescent="0.35"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X79" s="38"/>
    </row>
    <row r="80" spans="6:24" x14ac:dyDescent="0.35"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X80" s="38"/>
    </row>
    <row r="81" spans="6:24" x14ac:dyDescent="0.35"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X81" s="38"/>
    </row>
    <row r="82" spans="6:24" x14ac:dyDescent="0.35"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X82" s="38"/>
    </row>
    <row r="83" spans="6:24" x14ac:dyDescent="0.35"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X83" s="38"/>
    </row>
    <row r="84" spans="6:24" x14ac:dyDescent="0.35"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X84" s="38"/>
    </row>
    <row r="85" spans="6:24" x14ac:dyDescent="0.35"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X85" s="38"/>
    </row>
    <row r="86" spans="6:24" x14ac:dyDescent="0.35"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X86" s="38"/>
    </row>
    <row r="87" spans="6:24" x14ac:dyDescent="0.35"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X87" s="38"/>
    </row>
    <row r="88" spans="6:24" x14ac:dyDescent="0.35"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X88" s="38"/>
    </row>
    <row r="89" spans="6:24" x14ac:dyDescent="0.35"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X89" s="38"/>
    </row>
    <row r="90" spans="6:24" x14ac:dyDescent="0.35"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X90" s="38"/>
    </row>
    <row r="91" spans="6:24" x14ac:dyDescent="0.35"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X91" s="38"/>
    </row>
    <row r="92" spans="6:24" x14ac:dyDescent="0.35"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X92" s="38"/>
    </row>
    <row r="93" spans="6:24" x14ac:dyDescent="0.35"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X93" s="38"/>
    </row>
    <row r="94" spans="6:24" x14ac:dyDescent="0.35"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X94" s="38"/>
    </row>
    <row r="95" spans="6:24" x14ac:dyDescent="0.35"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X95" s="38"/>
    </row>
    <row r="96" spans="6:24" x14ac:dyDescent="0.35"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X96" s="38"/>
    </row>
    <row r="97" spans="6:24" x14ac:dyDescent="0.35"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X97" s="38"/>
    </row>
    <row r="98" spans="6:24" x14ac:dyDescent="0.35"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X98" s="38"/>
    </row>
    <row r="99" spans="6:24" x14ac:dyDescent="0.35"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X99" s="38"/>
    </row>
    <row r="100" spans="6:24" x14ac:dyDescent="0.35"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X100" s="38"/>
    </row>
    <row r="101" spans="6:24" x14ac:dyDescent="0.35"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X101" s="38"/>
    </row>
    <row r="102" spans="6:24" x14ac:dyDescent="0.35"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X102" s="38"/>
    </row>
    <row r="103" spans="6:24" x14ac:dyDescent="0.35"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X103" s="38"/>
    </row>
    <row r="104" spans="6:24" x14ac:dyDescent="0.35"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X104" s="38"/>
    </row>
    <row r="105" spans="6:24" x14ac:dyDescent="0.35"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X105" s="38"/>
    </row>
    <row r="106" spans="6:24" x14ac:dyDescent="0.35"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X106" s="38"/>
    </row>
    <row r="107" spans="6:24" x14ac:dyDescent="0.35"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X107" s="38"/>
    </row>
    <row r="108" spans="6:24" x14ac:dyDescent="0.35"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X108" s="38"/>
    </row>
    <row r="109" spans="6:24" x14ac:dyDescent="0.35"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X109" s="38"/>
    </row>
    <row r="110" spans="6:24" x14ac:dyDescent="0.35"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X110" s="38"/>
    </row>
    <row r="111" spans="6:24" x14ac:dyDescent="0.35"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X111" s="38"/>
    </row>
    <row r="112" spans="6:24" x14ac:dyDescent="0.35"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X112" s="38"/>
    </row>
    <row r="113" spans="6:24" x14ac:dyDescent="0.35"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X113" s="38"/>
    </row>
    <row r="114" spans="6:24" x14ac:dyDescent="0.35"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X114" s="38"/>
    </row>
    <row r="115" spans="6:24" x14ac:dyDescent="0.35"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X115" s="38"/>
    </row>
    <row r="116" spans="6:24" x14ac:dyDescent="0.35"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X116" s="38"/>
    </row>
    <row r="117" spans="6:24" x14ac:dyDescent="0.35"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X117" s="38"/>
    </row>
    <row r="118" spans="6:24" x14ac:dyDescent="0.35"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X118" s="38"/>
    </row>
    <row r="119" spans="6:24" x14ac:dyDescent="0.35"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X119" s="38"/>
    </row>
    <row r="120" spans="6:24" x14ac:dyDescent="0.35"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X120" s="38"/>
    </row>
    <row r="121" spans="6:24" x14ac:dyDescent="0.35"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X121" s="38"/>
    </row>
    <row r="122" spans="6:24" x14ac:dyDescent="0.35"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X122" s="38"/>
    </row>
    <row r="123" spans="6:24" x14ac:dyDescent="0.35"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X123" s="38"/>
    </row>
    <row r="124" spans="6:24" x14ac:dyDescent="0.35"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X124" s="38"/>
    </row>
    <row r="125" spans="6:24" x14ac:dyDescent="0.35"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X125" s="38"/>
    </row>
    <row r="126" spans="6:24" x14ac:dyDescent="0.35"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X126" s="38"/>
    </row>
    <row r="127" spans="6:24" x14ac:dyDescent="0.35"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X127" s="38"/>
    </row>
    <row r="128" spans="6:24" x14ac:dyDescent="0.35"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X128" s="38"/>
    </row>
    <row r="129" spans="6:24" x14ac:dyDescent="0.35"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X129" s="38"/>
    </row>
    <row r="130" spans="6:24" x14ac:dyDescent="0.35"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X130" s="38"/>
    </row>
    <row r="131" spans="6:24" x14ac:dyDescent="0.35"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X131" s="38"/>
    </row>
    <row r="132" spans="6:24" x14ac:dyDescent="0.35"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X132" s="38"/>
    </row>
    <row r="133" spans="6:24" x14ac:dyDescent="0.35"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X133" s="38"/>
    </row>
    <row r="134" spans="6:24" x14ac:dyDescent="0.35"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X134" s="38"/>
    </row>
    <row r="135" spans="6:24" x14ac:dyDescent="0.35"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X135" s="38"/>
    </row>
    <row r="136" spans="6:24" x14ac:dyDescent="0.35"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X136" s="38"/>
    </row>
    <row r="137" spans="6:24" x14ac:dyDescent="0.35"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X137" s="38"/>
    </row>
    <row r="138" spans="6:24" x14ac:dyDescent="0.35"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X138" s="38"/>
    </row>
    <row r="139" spans="6:24" x14ac:dyDescent="0.35"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X139" s="38"/>
    </row>
    <row r="140" spans="6:24" x14ac:dyDescent="0.35"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X140" s="38"/>
    </row>
    <row r="141" spans="6:24" x14ac:dyDescent="0.35"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X141" s="38"/>
    </row>
    <row r="142" spans="6:24" x14ac:dyDescent="0.35"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X142" s="38"/>
    </row>
    <row r="143" spans="6:24" x14ac:dyDescent="0.35"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X143" s="38"/>
    </row>
    <row r="144" spans="6:24" x14ac:dyDescent="0.35"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X144" s="38"/>
    </row>
    <row r="145" spans="6:24" x14ac:dyDescent="0.35"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X145" s="38"/>
    </row>
    <row r="146" spans="6:24" x14ac:dyDescent="0.35"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X146" s="38"/>
    </row>
    <row r="147" spans="6:24" x14ac:dyDescent="0.35"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X147" s="38"/>
    </row>
    <row r="148" spans="6:24" x14ac:dyDescent="0.35"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X148" s="38"/>
    </row>
    <row r="149" spans="6:24" x14ac:dyDescent="0.35"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X149" s="38"/>
    </row>
    <row r="150" spans="6:24" x14ac:dyDescent="0.35"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X150" s="38"/>
    </row>
    <row r="151" spans="6:24" x14ac:dyDescent="0.35"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X151" s="38"/>
    </row>
    <row r="152" spans="6:24" x14ac:dyDescent="0.35"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X152" s="38"/>
    </row>
    <row r="153" spans="6:24" x14ac:dyDescent="0.35"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X153" s="38"/>
    </row>
    <row r="154" spans="6:24" x14ac:dyDescent="0.35"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X154" s="38"/>
    </row>
    <row r="155" spans="6:24" x14ac:dyDescent="0.35"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X155" s="38"/>
    </row>
    <row r="156" spans="6:24" x14ac:dyDescent="0.35"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X156" s="38"/>
    </row>
    <row r="157" spans="6:24" x14ac:dyDescent="0.35"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X157" s="38"/>
    </row>
    <row r="158" spans="6:24" x14ac:dyDescent="0.35"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X158" s="38"/>
    </row>
    <row r="159" spans="6:24" x14ac:dyDescent="0.35"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X159" s="38"/>
    </row>
    <row r="160" spans="6:24" x14ac:dyDescent="0.35"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X160" s="38"/>
    </row>
    <row r="161" spans="6:24" x14ac:dyDescent="0.35"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X161" s="38"/>
    </row>
    <row r="162" spans="6:24" x14ac:dyDescent="0.35"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X162" s="38"/>
    </row>
    <row r="163" spans="6:24" x14ac:dyDescent="0.35"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X163" s="38"/>
    </row>
    <row r="164" spans="6:24" x14ac:dyDescent="0.35"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X164" s="38"/>
    </row>
    <row r="165" spans="6:24" x14ac:dyDescent="0.35"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X165" s="38"/>
    </row>
    <row r="166" spans="6:24" x14ac:dyDescent="0.35"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X166" s="38"/>
    </row>
    <row r="167" spans="6:24" x14ac:dyDescent="0.35"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X167" s="38"/>
    </row>
    <row r="168" spans="6:24" x14ac:dyDescent="0.35"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X168" s="38"/>
    </row>
    <row r="169" spans="6:24" x14ac:dyDescent="0.35"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X169" s="38"/>
    </row>
    <row r="170" spans="6:24" x14ac:dyDescent="0.35"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X170" s="38"/>
    </row>
    <row r="171" spans="6:24" x14ac:dyDescent="0.35"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X171" s="38"/>
    </row>
    <row r="172" spans="6:24" x14ac:dyDescent="0.35"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X172" s="38"/>
    </row>
    <row r="173" spans="6:24" x14ac:dyDescent="0.35"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X173" s="38"/>
    </row>
    <row r="174" spans="6:24" x14ac:dyDescent="0.35"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X174" s="38"/>
    </row>
    <row r="175" spans="6:24" x14ac:dyDescent="0.35"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X175" s="38"/>
    </row>
    <row r="176" spans="6:24" x14ac:dyDescent="0.35"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X176" s="38"/>
    </row>
    <row r="177" spans="6:24" x14ac:dyDescent="0.35"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X177" s="38"/>
    </row>
    <row r="178" spans="6:24" x14ac:dyDescent="0.35"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X178" s="38"/>
    </row>
    <row r="179" spans="6:24" x14ac:dyDescent="0.35"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X179" s="38"/>
    </row>
    <row r="180" spans="6:24" x14ac:dyDescent="0.35"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X180" s="38"/>
    </row>
    <row r="181" spans="6:24" x14ac:dyDescent="0.35"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X181" s="38"/>
    </row>
    <row r="182" spans="6:24" x14ac:dyDescent="0.35"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X182" s="38"/>
    </row>
    <row r="183" spans="6:24" x14ac:dyDescent="0.35"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X183" s="38"/>
    </row>
    <row r="184" spans="6:24" x14ac:dyDescent="0.35"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X184" s="38"/>
    </row>
    <row r="185" spans="6:24" x14ac:dyDescent="0.35"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X185" s="38"/>
    </row>
    <row r="186" spans="6:24" x14ac:dyDescent="0.35"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X186" s="38"/>
    </row>
    <row r="187" spans="6:24" x14ac:dyDescent="0.35"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X187" s="38"/>
    </row>
    <row r="188" spans="6:24" x14ac:dyDescent="0.35"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X188" s="38"/>
    </row>
    <row r="189" spans="6:24" x14ac:dyDescent="0.35"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X189" s="38"/>
    </row>
    <row r="190" spans="6:24" x14ac:dyDescent="0.35"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X190" s="38"/>
    </row>
    <row r="191" spans="6:24" x14ac:dyDescent="0.35"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X191" s="38"/>
    </row>
    <row r="192" spans="6:24" x14ac:dyDescent="0.35"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X192" s="38"/>
    </row>
    <row r="193" spans="6:24" x14ac:dyDescent="0.35"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X193" s="38"/>
    </row>
    <row r="194" spans="6:24" x14ac:dyDescent="0.35"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X194" s="38"/>
    </row>
    <row r="195" spans="6:24" x14ac:dyDescent="0.35"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X195" s="38"/>
    </row>
    <row r="196" spans="6:24" x14ac:dyDescent="0.35"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X196" s="38"/>
    </row>
    <row r="197" spans="6:24" x14ac:dyDescent="0.35"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X197" s="38"/>
    </row>
    <row r="198" spans="6:24" x14ac:dyDescent="0.35"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X198" s="38"/>
    </row>
    <row r="199" spans="6:24" x14ac:dyDescent="0.35"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X199" s="38"/>
    </row>
    <row r="200" spans="6:24" x14ac:dyDescent="0.35"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X200" s="38"/>
    </row>
    <row r="201" spans="6:24" x14ac:dyDescent="0.35"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X201" s="38"/>
    </row>
    <row r="202" spans="6:24" x14ac:dyDescent="0.35"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X202" s="38"/>
    </row>
    <row r="203" spans="6:24" x14ac:dyDescent="0.35"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X203" s="38"/>
    </row>
    <row r="204" spans="6:24" x14ac:dyDescent="0.35"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X204" s="38"/>
    </row>
    <row r="205" spans="6:24" x14ac:dyDescent="0.35"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X205" s="38"/>
    </row>
    <row r="206" spans="6:24" x14ac:dyDescent="0.35"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X206" s="38"/>
    </row>
    <row r="207" spans="6:24" x14ac:dyDescent="0.35"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X207" s="38"/>
    </row>
    <row r="208" spans="6:24" x14ac:dyDescent="0.35"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X208" s="38"/>
    </row>
    <row r="209" spans="6:24" x14ac:dyDescent="0.35"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X209" s="38"/>
    </row>
    <row r="210" spans="6:24" x14ac:dyDescent="0.35"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X210" s="38"/>
    </row>
    <row r="211" spans="6:24" x14ac:dyDescent="0.35"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X211" s="38"/>
    </row>
    <row r="212" spans="6:24" x14ac:dyDescent="0.35"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X212" s="38"/>
    </row>
    <row r="213" spans="6:24" x14ac:dyDescent="0.35"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X213" s="38"/>
    </row>
    <row r="214" spans="6:24" x14ac:dyDescent="0.35"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X214" s="38"/>
    </row>
    <row r="215" spans="6:24" x14ac:dyDescent="0.35"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X215" s="38"/>
    </row>
    <row r="216" spans="6:24" x14ac:dyDescent="0.35"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X216" s="38"/>
    </row>
    <row r="217" spans="6:24" x14ac:dyDescent="0.35"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X217" s="38"/>
    </row>
    <row r="218" spans="6:24" x14ac:dyDescent="0.35"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X218" s="38"/>
    </row>
    <row r="219" spans="6:24" x14ac:dyDescent="0.35"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X219" s="38"/>
    </row>
    <row r="220" spans="6:24" x14ac:dyDescent="0.35"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X220" s="38"/>
    </row>
    <row r="221" spans="6:24" x14ac:dyDescent="0.35"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X221" s="38"/>
    </row>
    <row r="222" spans="6:24" x14ac:dyDescent="0.35"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X222" s="38"/>
    </row>
    <row r="223" spans="6:24" x14ac:dyDescent="0.35"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X223" s="38"/>
    </row>
    <row r="224" spans="6:24" x14ac:dyDescent="0.35"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X224" s="38"/>
    </row>
    <row r="225" spans="6:24" x14ac:dyDescent="0.35"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X225" s="38"/>
    </row>
    <row r="226" spans="6:24" x14ac:dyDescent="0.35"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X226" s="38"/>
    </row>
    <row r="227" spans="6:24" x14ac:dyDescent="0.35"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X227" s="38"/>
    </row>
    <row r="228" spans="6:24" x14ac:dyDescent="0.35"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X228" s="38"/>
    </row>
    <row r="229" spans="6:24" x14ac:dyDescent="0.35"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X229" s="38"/>
    </row>
    <row r="230" spans="6:24" x14ac:dyDescent="0.35"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X230" s="38"/>
    </row>
    <row r="231" spans="6:24" x14ac:dyDescent="0.35"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X231" s="38"/>
    </row>
    <row r="232" spans="6:24" x14ac:dyDescent="0.35"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X232" s="38"/>
    </row>
    <row r="233" spans="6:24" x14ac:dyDescent="0.35"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X233" s="38"/>
    </row>
    <row r="234" spans="6:24" x14ac:dyDescent="0.35"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X234" s="38"/>
    </row>
    <row r="235" spans="6:24" x14ac:dyDescent="0.35"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X235" s="38"/>
    </row>
    <row r="236" spans="6:24" x14ac:dyDescent="0.35"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X236" s="38"/>
    </row>
    <row r="237" spans="6:24" x14ac:dyDescent="0.35"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X237" s="38"/>
    </row>
    <row r="238" spans="6:24" x14ac:dyDescent="0.35"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X238" s="38"/>
    </row>
    <row r="239" spans="6:24" x14ac:dyDescent="0.35"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X239" s="38"/>
    </row>
    <row r="240" spans="6:24" x14ac:dyDescent="0.35"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X240" s="38"/>
    </row>
    <row r="241" spans="6:24" x14ac:dyDescent="0.35"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X241" s="38"/>
    </row>
    <row r="242" spans="6:24" x14ac:dyDescent="0.35"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X242" s="38"/>
    </row>
    <row r="243" spans="6:24" x14ac:dyDescent="0.35"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X243" s="38"/>
    </row>
    <row r="244" spans="6:24" x14ac:dyDescent="0.35"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X244" s="38"/>
    </row>
    <row r="245" spans="6:24" x14ac:dyDescent="0.35"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X245" s="38"/>
    </row>
    <row r="246" spans="6:24" x14ac:dyDescent="0.35"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X246" s="38"/>
    </row>
    <row r="247" spans="6:24" x14ac:dyDescent="0.35"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X247" s="38"/>
    </row>
    <row r="248" spans="6:24" x14ac:dyDescent="0.35"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X248" s="38"/>
    </row>
    <row r="249" spans="6:24" x14ac:dyDescent="0.35"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X249" s="38"/>
    </row>
    <row r="250" spans="6:24" x14ac:dyDescent="0.35"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X250" s="38"/>
    </row>
    <row r="251" spans="6:24" x14ac:dyDescent="0.35"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X251" s="38"/>
    </row>
    <row r="252" spans="6:24" x14ac:dyDescent="0.35"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X252" s="38"/>
    </row>
    <row r="253" spans="6:24" x14ac:dyDescent="0.35"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X253" s="38"/>
    </row>
    <row r="254" spans="6:24" x14ac:dyDescent="0.35"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X254" s="38"/>
    </row>
    <row r="255" spans="6:24" x14ac:dyDescent="0.35"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X255" s="38"/>
    </row>
    <row r="256" spans="6:24" x14ac:dyDescent="0.35"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X256" s="38"/>
    </row>
    <row r="257" spans="6:24" x14ac:dyDescent="0.35"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X257" s="38"/>
    </row>
    <row r="258" spans="6:24" x14ac:dyDescent="0.35"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X258" s="38"/>
    </row>
    <row r="259" spans="6:24" x14ac:dyDescent="0.35"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X259" s="38"/>
    </row>
    <row r="260" spans="6:24" x14ac:dyDescent="0.35"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X260" s="38"/>
    </row>
    <row r="261" spans="6:24" x14ac:dyDescent="0.35"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X261" s="38"/>
    </row>
    <row r="262" spans="6:24" x14ac:dyDescent="0.35"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X262" s="38"/>
    </row>
    <row r="263" spans="6:24" x14ac:dyDescent="0.35"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X263" s="38"/>
    </row>
    <row r="264" spans="6:24" x14ac:dyDescent="0.35"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X264" s="38"/>
    </row>
    <row r="265" spans="6:24" x14ac:dyDescent="0.35"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X265" s="38"/>
    </row>
    <row r="266" spans="6:24" x14ac:dyDescent="0.35"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X266" s="38"/>
    </row>
    <row r="267" spans="6:24" x14ac:dyDescent="0.35"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X267" s="38"/>
    </row>
    <row r="268" spans="6:24" x14ac:dyDescent="0.35"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X268" s="38"/>
    </row>
    <row r="269" spans="6:24" x14ac:dyDescent="0.35"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X269" s="38"/>
    </row>
    <row r="270" spans="6:24" x14ac:dyDescent="0.35"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X270" s="38"/>
    </row>
    <row r="271" spans="6:24" x14ac:dyDescent="0.35"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X271" s="38"/>
    </row>
    <row r="272" spans="6:24" x14ac:dyDescent="0.35"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X272" s="38"/>
    </row>
    <row r="273" spans="6:24" x14ac:dyDescent="0.35"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X273" s="38"/>
    </row>
    <row r="274" spans="6:24" x14ac:dyDescent="0.35"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X274" s="38"/>
    </row>
    <row r="275" spans="6:24" x14ac:dyDescent="0.35"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X275" s="38"/>
    </row>
    <row r="276" spans="6:24" x14ac:dyDescent="0.35"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X276" s="38"/>
    </row>
    <row r="277" spans="6:24" x14ac:dyDescent="0.35"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X277" s="38"/>
    </row>
    <row r="278" spans="6:24" x14ac:dyDescent="0.35"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X278" s="38"/>
    </row>
    <row r="279" spans="6:24" x14ac:dyDescent="0.35"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X279" s="38"/>
    </row>
    <row r="280" spans="6:24" x14ac:dyDescent="0.35"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X280" s="38"/>
    </row>
    <row r="281" spans="6:24" x14ac:dyDescent="0.35"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X281" s="38"/>
    </row>
    <row r="282" spans="6:24" x14ac:dyDescent="0.35"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X282" s="38"/>
    </row>
    <row r="283" spans="6:24" x14ac:dyDescent="0.35"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X283" s="38"/>
    </row>
    <row r="284" spans="6:24" x14ac:dyDescent="0.35"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X284" s="38"/>
    </row>
    <row r="285" spans="6:24" x14ac:dyDescent="0.35"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X285" s="38"/>
    </row>
    <row r="286" spans="6:24" x14ac:dyDescent="0.35"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X286" s="38"/>
    </row>
    <row r="287" spans="6:24" x14ac:dyDescent="0.35"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X287" s="38"/>
    </row>
    <row r="288" spans="6:24" x14ac:dyDescent="0.35"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X288" s="38"/>
    </row>
    <row r="289" spans="6:24" x14ac:dyDescent="0.35"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X289" s="38"/>
    </row>
    <row r="290" spans="6:24" x14ac:dyDescent="0.35"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X290" s="38"/>
    </row>
    <row r="291" spans="6:24" x14ac:dyDescent="0.35"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X291" s="38"/>
    </row>
    <row r="292" spans="6:24" x14ac:dyDescent="0.35"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X292" s="38"/>
    </row>
    <row r="293" spans="6:24" x14ac:dyDescent="0.35"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X293" s="38"/>
    </row>
    <row r="294" spans="6:24" x14ac:dyDescent="0.35"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X294" s="38"/>
    </row>
    <row r="295" spans="6:24" x14ac:dyDescent="0.35"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X295" s="38"/>
    </row>
    <row r="296" spans="6:24" x14ac:dyDescent="0.35"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X296" s="38"/>
    </row>
    <row r="297" spans="6:24" x14ac:dyDescent="0.35"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X297" s="38"/>
    </row>
    <row r="298" spans="6:24" x14ac:dyDescent="0.35"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X298" s="38"/>
    </row>
    <row r="299" spans="6:24" x14ac:dyDescent="0.35"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X299" s="38"/>
    </row>
    <row r="300" spans="6:24" x14ac:dyDescent="0.35"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X300" s="38"/>
    </row>
    <row r="301" spans="6:24" x14ac:dyDescent="0.35"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X301" s="38"/>
    </row>
    <row r="302" spans="6:24" x14ac:dyDescent="0.35"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X302" s="38"/>
    </row>
    <row r="303" spans="6:24" x14ac:dyDescent="0.35"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X303" s="38"/>
    </row>
    <row r="304" spans="6:24" x14ac:dyDescent="0.35"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X304" s="38"/>
    </row>
    <row r="305" spans="6:24" x14ac:dyDescent="0.35"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X305" s="38"/>
    </row>
    <row r="306" spans="6:24" x14ac:dyDescent="0.35"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X306" s="38"/>
    </row>
    <row r="307" spans="6:24" x14ac:dyDescent="0.35"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X307" s="38"/>
    </row>
    <row r="308" spans="6:24" x14ac:dyDescent="0.35"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X308" s="38"/>
    </row>
    <row r="309" spans="6:24" x14ac:dyDescent="0.35"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X309" s="38"/>
    </row>
    <row r="310" spans="6:24" x14ac:dyDescent="0.35"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X310" s="38"/>
    </row>
    <row r="311" spans="6:24" x14ac:dyDescent="0.35"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X311" s="38"/>
    </row>
    <row r="312" spans="6:24" x14ac:dyDescent="0.35"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X312" s="38"/>
    </row>
    <row r="313" spans="6:24" x14ac:dyDescent="0.35"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X313" s="38"/>
    </row>
    <row r="314" spans="6:24" x14ac:dyDescent="0.35"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X314" s="38"/>
    </row>
    <row r="315" spans="6:24" x14ac:dyDescent="0.35"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X315" s="38"/>
    </row>
    <row r="316" spans="6:24" x14ac:dyDescent="0.35"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X316" s="38"/>
    </row>
    <row r="317" spans="6:24" x14ac:dyDescent="0.35"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X317" s="38"/>
    </row>
    <row r="318" spans="6:24" x14ac:dyDescent="0.35"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X318" s="38"/>
    </row>
    <row r="319" spans="6:24" x14ac:dyDescent="0.35"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X319" s="38"/>
    </row>
    <row r="320" spans="6:24" x14ac:dyDescent="0.35"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X320" s="38"/>
    </row>
    <row r="321" spans="6:24" x14ac:dyDescent="0.35"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X321" s="38"/>
    </row>
    <row r="322" spans="6:24" x14ac:dyDescent="0.35"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X322" s="38"/>
    </row>
    <row r="323" spans="6:24" x14ac:dyDescent="0.35"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X323" s="38"/>
    </row>
    <row r="324" spans="6:24" x14ac:dyDescent="0.35"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X324" s="38"/>
    </row>
    <row r="325" spans="6:24" x14ac:dyDescent="0.35"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X325" s="38"/>
    </row>
    <row r="326" spans="6:24" x14ac:dyDescent="0.35"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X326" s="38"/>
    </row>
    <row r="327" spans="6:24" x14ac:dyDescent="0.35"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X327" s="38"/>
    </row>
    <row r="328" spans="6:24" x14ac:dyDescent="0.35"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X328" s="38"/>
    </row>
    <row r="329" spans="6:24" x14ac:dyDescent="0.35"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X329" s="38"/>
    </row>
    <row r="330" spans="6:24" x14ac:dyDescent="0.35"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X330" s="38"/>
    </row>
    <row r="331" spans="6:24" x14ac:dyDescent="0.35"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X331" s="38"/>
    </row>
    <row r="332" spans="6:24" x14ac:dyDescent="0.35"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X332" s="38"/>
    </row>
    <row r="333" spans="6:24" x14ac:dyDescent="0.35"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X333" s="38"/>
    </row>
    <row r="334" spans="6:24" x14ac:dyDescent="0.35"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X334" s="38"/>
    </row>
    <row r="335" spans="6:24" x14ac:dyDescent="0.35"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X335" s="38"/>
    </row>
    <row r="336" spans="6:24" x14ac:dyDescent="0.35"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X336" s="38"/>
    </row>
    <row r="337" spans="6:24" x14ac:dyDescent="0.35"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X337" s="38"/>
    </row>
    <row r="338" spans="6:24" x14ac:dyDescent="0.35"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X338" s="38"/>
    </row>
    <row r="339" spans="6:24" x14ac:dyDescent="0.35"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X339" s="38"/>
    </row>
    <row r="340" spans="6:24" x14ac:dyDescent="0.35"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X340" s="38"/>
    </row>
    <row r="341" spans="6:24" x14ac:dyDescent="0.35"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X341" s="38"/>
    </row>
    <row r="342" spans="6:24" x14ac:dyDescent="0.35"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X342" s="38"/>
    </row>
    <row r="343" spans="6:24" x14ac:dyDescent="0.35"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X343" s="38"/>
    </row>
    <row r="344" spans="6:24" x14ac:dyDescent="0.35"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X344" s="38"/>
    </row>
    <row r="345" spans="6:24" x14ac:dyDescent="0.35"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X345" s="38"/>
    </row>
    <row r="346" spans="6:24" x14ac:dyDescent="0.35"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X346" s="38"/>
    </row>
    <row r="347" spans="6:24" x14ac:dyDescent="0.35"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X347" s="38"/>
    </row>
    <row r="348" spans="6:24" x14ac:dyDescent="0.35"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X348" s="38"/>
    </row>
    <row r="349" spans="6:24" x14ac:dyDescent="0.35"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X349" s="38"/>
    </row>
    <row r="350" spans="6:24" x14ac:dyDescent="0.35"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X350" s="38"/>
    </row>
    <row r="351" spans="6:24" x14ac:dyDescent="0.35"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X351" s="38"/>
    </row>
    <row r="352" spans="6:24" x14ac:dyDescent="0.35"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X352" s="38"/>
    </row>
    <row r="353" spans="6:24" x14ac:dyDescent="0.35"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X353" s="38"/>
    </row>
    <row r="354" spans="6:24" x14ac:dyDescent="0.35"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X354" s="38"/>
    </row>
    <row r="355" spans="6:24" x14ac:dyDescent="0.35"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X355" s="38"/>
    </row>
    <row r="356" spans="6:24" x14ac:dyDescent="0.35"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X356" s="38"/>
    </row>
    <row r="357" spans="6:24" x14ac:dyDescent="0.35"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X357" s="38"/>
    </row>
    <row r="358" spans="6:24" x14ac:dyDescent="0.35"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X358" s="38"/>
    </row>
    <row r="359" spans="6:24" x14ac:dyDescent="0.35"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X359" s="38"/>
    </row>
    <row r="360" spans="6:24" x14ac:dyDescent="0.35"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X360" s="38"/>
    </row>
    <row r="361" spans="6:24" x14ac:dyDescent="0.35"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X361" s="38"/>
    </row>
    <row r="362" spans="6:24" x14ac:dyDescent="0.35"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X362" s="38"/>
    </row>
    <row r="363" spans="6:24" x14ac:dyDescent="0.35"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X363" s="38"/>
    </row>
    <row r="364" spans="6:24" x14ac:dyDescent="0.35"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X364" s="38"/>
    </row>
    <row r="365" spans="6:24" x14ac:dyDescent="0.35"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X365" s="38"/>
    </row>
    <row r="366" spans="6:24" x14ac:dyDescent="0.35"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X366" s="38"/>
    </row>
    <row r="367" spans="6:24" x14ac:dyDescent="0.35"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X367" s="38"/>
    </row>
    <row r="368" spans="6:24" x14ac:dyDescent="0.35"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X368" s="38"/>
    </row>
    <row r="369" spans="6:24" x14ac:dyDescent="0.35"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X369" s="38"/>
    </row>
    <row r="370" spans="6:24" x14ac:dyDescent="0.35"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X370" s="38"/>
    </row>
    <row r="371" spans="6:24" x14ac:dyDescent="0.35"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X371" s="38"/>
    </row>
    <row r="372" spans="6:24" x14ac:dyDescent="0.35"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X372" s="38"/>
    </row>
    <row r="373" spans="6:24" x14ac:dyDescent="0.35"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X373" s="38"/>
    </row>
    <row r="374" spans="6:24" x14ac:dyDescent="0.35"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X374" s="38"/>
    </row>
    <row r="375" spans="6:24" x14ac:dyDescent="0.35"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X375" s="38"/>
    </row>
    <row r="376" spans="6:24" x14ac:dyDescent="0.35"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X376" s="38"/>
    </row>
    <row r="377" spans="6:24" x14ac:dyDescent="0.35"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X377" s="38"/>
    </row>
    <row r="378" spans="6:24" x14ac:dyDescent="0.35"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X378" s="38"/>
    </row>
    <row r="379" spans="6:24" x14ac:dyDescent="0.35"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X379" s="38"/>
    </row>
    <row r="380" spans="6:24" x14ac:dyDescent="0.35"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X380" s="38"/>
    </row>
    <row r="381" spans="6:24" x14ac:dyDescent="0.35"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X381" s="38"/>
    </row>
    <row r="382" spans="6:24" x14ac:dyDescent="0.35"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X382" s="38"/>
    </row>
    <row r="383" spans="6:24" x14ac:dyDescent="0.35"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X383" s="38"/>
    </row>
    <row r="384" spans="6:24" x14ac:dyDescent="0.35"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X384" s="38"/>
    </row>
    <row r="385" spans="6:24" x14ac:dyDescent="0.35"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X385" s="38"/>
    </row>
    <row r="386" spans="6:24" x14ac:dyDescent="0.35"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X386" s="38"/>
    </row>
    <row r="387" spans="6:24" x14ac:dyDescent="0.35"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X387" s="38"/>
    </row>
    <row r="388" spans="6:24" x14ac:dyDescent="0.35"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X388" s="38"/>
    </row>
    <row r="389" spans="6:24" x14ac:dyDescent="0.35"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X389" s="38"/>
    </row>
    <row r="390" spans="6:24" x14ac:dyDescent="0.35"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X390" s="38"/>
    </row>
    <row r="391" spans="6:24" x14ac:dyDescent="0.35"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X391" s="38"/>
    </row>
    <row r="392" spans="6:24" x14ac:dyDescent="0.35"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X392" s="38"/>
    </row>
    <row r="393" spans="6:24" x14ac:dyDescent="0.35"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X393" s="38"/>
    </row>
    <row r="394" spans="6:24" x14ac:dyDescent="0.35"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X394" s="38"/>
    </row>
    <row r="395" spans="6:24" x14ac:dyDescent="0.35"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X395" s="38"/>
    </row>
    <row r="396" spans="6:24" x14ac:dyDescent="0.35"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X396" s="38"/>
    </row>
    <row r="397" spans="6:24" x14ac:dyDescent="0.35"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X397" s="38"/>
    </row>
    <row r="398" spans="6:24" x14ac:dyDescent="0.35"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X398" s="38"/>
    </row>
    <row r="399" spans="6:24" x14ac:dyDescent="0.35"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X399" s="38"/>
    </row>
    <row r="400" spans="6:24" x14ac:dyDescent="0.35"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X400" s="38"/>
    </row>
    <row r="401" spans="6:24" x14ac:dyDescent="0.35"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X401" s="38"/>
    </row>
    <row r="402" spans="6:24" x14ac:dyDescent="0.35"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X402" s="38"/>
    </row>
    <row r="403" spans="6:24" x14ac:dyDescent="0.35"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X403" s="38"/>
    </row>
    <row r="404" spans="6:24" x14ac:dyDescent="0.35"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X404" s="38"/>
    </row>
    <row r="405" spans="6:24" x14ac:dyDescent="0.35"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X405" s="38"/>
    </row>
    <row r="406" spans="6:24" x14ac:dyDescent="0.35"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X406" s="38"/>
    </row>
    <row r="407" spans="6:24" x14ac:dyDescent="0.35"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X407" s="38"/>
    </row>
    <row r="408" spans="6:24" x14ac:dyDescent="0.35"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X408" s="38"/>
    </row>
    <row r="409" spans="6:24" x14ac:dyDescent="0.35"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X409" s="38"/>
    </row>
    <row r="410" spans="6:24" x14ac:dyDescent="0.35"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X410" s="38"/>
    </row>
    <row r="411" spans="6:24" x14ac:dyDescent="0.35"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X411" s="38"/>
    </row>
    <row r="412" spans="6:24" x14ac:dyDescent="0.35"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X412" s="38"/>
    </row>
    <row r="413" spans="6:24" x14ac:dyDescent="0.35"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X413" s="38"/>
    </row>
    <row r="414" spans="6:24" x14ac:dyDescent="0.35"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X414" s="38"/>
    </row>
    <row r="415" spans="6:24" x14ac:dyDescent="0.35"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X415" s="38"/>
    </row>
    <row r="416" spans="6:24" x14ac:dyDescent="0.35"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X416" s="38"/>
    </row>
    <row r="417" spans="6:24" x14ac:dyDescent="0.35"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X417" s="38"/>
    </row>
    <row r="418" spans="6:24" x14ac:dyDescent="0.35"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X418" s="38"/>
    </row>
    <row r="419" spans="6:24" x14ac:dyDescent="0.35"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X419" s="38"/>
    </row>
    <row r="420" spans="6:24" x14ac:dyDescent="0.35"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X420" s="38"/>
    </row>
    <row r="421" spans="6:24" x14ac:dyDescent="0.35"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X421" s="38"/>
    </row>
    <row r="422" spans="6:24" x14ac:dyDescent="0.35"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X422" s="38"/>
    </row>
    <row r="423" spans="6:24" x14ac:dyDescent="0.35"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X423" s="38"/>
    </row>
    <row r="424" spans="6:24" x14ac:dyDescent="0.35"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X424" s="38"/>
    </row>
    <row r="425" spans="6:24" x14ac:dyDescent="0.35"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X425" s="38"/>
    </row>
    <row r="426" spans="6:24" x14ac:dyDescent="0.35"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X426" s="38"/>
    </row>
    <row r="427" spans="6:24" x14ac:dyDescent="0.35"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X427" s="38"/>
    </row>
    <row r="428" spans="6:24" x14ac:dyDescent="0.35"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X428" s="38"/>
    </row>
    <row r="429" spans="6:24" x14ac:dyDescent="0.35"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X429" s="38"/>
    </row>
    <row r="430" spans="6:24" x14ac:dyDescent="0.35"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X430" s="38"/>
    </row>
    <row r="431" spans="6:24" x14ac:dyDescent="0.35"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X431" s="38"/>
    </row>
    <row r="432" spans="6:24" x14ac:dyDescent="0.35"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X432" s="38"/>
    </row>
    <row r="433" spans="6:24" x14ac:dyDescent="0.35"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X433" s="38"/>
    </row>
    <row r="434" spans="6:24" x14ac:dyDescent="0.35"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X434" s="38"/>
    </row>
    <row r="435" spans="6:24" x14ac:dyDescent="0.35"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X435" s="38"/>
    </row>
    <row r="436" spans="6:24" x14ac:dyDescent="0.35"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X436" s="38"/>
    </row>
    <row r="437" spans="6:24" x14ac:dyDescent="0.35"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X437" s="38"/>
    </row>
    <row r="438" spans="6:24" x14ac:dyDescent="0.35"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X438" s="38"/>
    </row>
    <row r="439" spans="6:24" x14ac:dyDescent="0.35"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X439" s="38"/>
    </row>
    <row r="440" spans="6:24" x14ac:dyDescent="0.35"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X440" s="38"/>
    </row>
    <row r="441" spans="6:24" x14ac:dyDescent="0.35"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X441" s="38"/>
    </row>
    <row r="442" spans="6:24" x14ac:dyDescent="0.35"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X442" s="38"/>
    </row>
    <row r="443" spans="6:24" x14ac:dyDescent="0.35"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X443" s="38"/>
    </row>
    <row r="444" spans="6:24" x14ac:dyDescent="0.35"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X444" s="38"/>
    </row>
    <row r="445" spans="6:24" x14ac:dyDescent="0.35"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X445" s="38"/>
    </row>
    <row r="446" spans="6:24" x14ac:dyDescent="0.35"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X446" s="38"/>
    </row>
    <row r="447" spans="6:24" x14ac:dyDescent="0.35"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X447" s="38"/>
    </row>
    <row r="448" spans="6:24" x14ac:dyDescent="0.35"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X448" s="38"/>
    </row>
    <row r="449" spans="6:24" x14ac:dyDescent="0.35"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X449" s="38"/>
    </row>
    <row r="450" spans="6:24" x14ac:dyDescent="0.35"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X450" s="38"/>
    </row>
    <row r="451" spans="6:24" x14ac:dyDescent="0.35"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X451" s="38"/>
    </row>
    <row r="452" spans="6:24" x14ac:dyDescent="0.35"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X452" s="38"/>
    </row>
    <row r="453" spans="6:24" x14ac:dyDescent="0.35"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X453" s="38"/>
    </row>
    <row r="454" spans="6:24" x14ac:dyDescent="0.35"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X454" s="38"/>
    </row>
    <row r="455" spans="6:24" x14ac:dyDescent="0.35"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X455" s="38"/>
    </row>
    <row r="456" spans="6:24" x14ac:dyDescent="0.35"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X456" s="38"/>
    </row>
    <row r="457" spans="6:24" x14ac:dyDescent="0.35"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X457" s="38"/>
    </row>
    <row r="458" spans="6:24" x14ac:dyDescent="0.35"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X458" s="38"/>
    </row>
    <row r="459" spans="6:24" x14ac:dyDescent="0.35"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X459" s="38"/>
    </row>
    <row r="460" spans="6:24" x14ac:dyDescent="0.35"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X460" s="38"/>
    </row>
    <row r="461" spans="6:24" x14ac:dyDescent="0.35"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X461" s="38"/>
    </row>
    <row r="462" spans="6:24" x14ac:dyDescent="0.35"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X462" s="38"/>
    </row>
    <row r="463" spans="6:24" x14ac:dyDescent="0.35"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X463" s="38"/>
    </row>
    <row r="464" spans="6:24" x14ac:dyDescent="0.35"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X464" s="38"/>
    </row>
    <row r="465" spans="6:24" x14ac:dyDescent="0.35"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X465" s="38"/>
    </row>
    <row r="466" spans="6:24" x14ac:dyDescent="0.35"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X466" s="38"/>
    </row>
    <row r="467" spans="6:24" x14ac:dyDescent="0.35"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X467" s="38"/>
    </row>
    <row r="468" spans="6:24" x14ac:dyDescent="0.35"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X468" s="38"/>
    </row>
    <row r="469" spans="6:24" x14ac:dyDescent="0.35"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X469" s="38"/>
    </row>
    <row r="470" spans="6:24" x14ac:dyDescent="0.35"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X470" s="38"/>
    </row>
    <row r="471" spans="6:24" x14ac:dyDescent="0.35"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X471" s="38"/>
    </row>
    <row r="472" spans="6:24" x14ac:dyDescent="0.35"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X472" s="38"/>
    </row>
    <row r="473" spans="6:24" x14ac:dyDescent="0.35"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X473" s="38"/>
    </row>
    <row r="474" spans="6:24" x14ac:dyDescent="0.35"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X474" s="38"/>
    </row>
    <row r="475" spans="6:24" x14ac:dyDescent="0.35"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X475" s="38"/>
    </row>
    <row r="476" spans="6:24" x14ac:dyDescent="0.35"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X476" s="38"/>
    </row>
    <row r="477" spans="6:24" x14ac:dyDescent="0.35"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X477" s="38"/>
    </row>
    <row r="478" spans="6:24" x14ac:dyDescent="0.35"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X478" s="38"/>
    </row>
    <row r="479" spans="6:24" x14ac:dyDescent="0.35"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X479" s="38"/>
    </row>
    <row r="480" spans="6:24" x14ac:dyDescent="0.35"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X480" s="38"/>
    </row>
    <row r="481" spans="6:24" x14ac:dyDescent="0.35"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X481" s="38"/>
    </row>
    <row r="482" spans="6:24" x14ac:dyDescent="0.35"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X482" s="38"/>
    </row>
    <row r="483" spans="6:24" x14ac:dyDescent="0.35"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X483" s="38"/>
    </row>
    <row r="484" spans="6:24" x14ac:dyDescent="0.35"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X484" s="38"/>
    </row>
    <row r="485" spans="6:24" x14ac:dyDescent="0.35"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X485" s="38"/>
    </row>
    <row r="486" spans="6:24" x14ac:dyDescent="0.35"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X486" s="38"/>
    </row>
    <row r="487" spans="6:24" x14ac:dyDescent="0.35"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X487" s="38"/>
    </row>
    <row r="488" spans="6:24" x14ac:dyDescent="0.35"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X488" s="38"/>
    </row>
    <row r="489" spans="6:24" x14ac:dyDescent="0.35"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X489" s="38"/>
    </row>
    <row r="490" spans="6:24" x14ac:dyDescent="0.35"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X490" s="38"/>
    </row>
    <row r="491" spans="6:24" x14ac:dyDescent="0.35"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X491" s="38"/>
    </row>
    <row r="492" spans="6:24" x14ac:dyDescent="0.35"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X492" s="38"/>
    </row>
    <row r="493" spans="6:24" x14ac:dyDescent="0.35"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X493" s="38"/>
    </row>
    <row r="494" spans="6:24" x14ac:dyDescent="0.35"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X494" s="38"/>
    </row>
    <row r="495" spans="6:24" x14ac:dyDescent="0.35"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X495" s="38"/>
    </row>
    <row r="496" spans="6:24" x14ac:dyDescent="0.35"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X496" s="38"/>
    </row>
    <row r="497" spans="6:24" x14ac:dyDescent="0.35"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X497" s="38"/>
    </row>
    <row r="498" spans="6:24" x14ac:dyDescent="0.35"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X498" s="38"/>
    </row>
    <row r="499" spans="6:24" x14ac:dyDescent="0.35"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X499" s="38"/>
    </row>
    <row r="500" spans="6:24" x14ac:dyDescent="0.35"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X500" s="38"/>
    </row>
    <row r="501" spans="6:24" x14ac:dyDescent="0.35"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X501" s="38"/>
    </row>
    <row r="502" spans="6:24" x14ac:dyDescent="0.35"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X502" s="38"/>
    </row>
    <row r="503" spans="6:24" x14ac:dyDescent="0.35"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X503" s="38"/>
    </row>
    <row r="504" spans="6:24" x14ac:dyDescent="0.35"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X504" s="38"/>
    </row>
    <row r="505" spans="6:24" x14ac:dyDescent="0.35"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X505" s="38"/>
    </row>
    <row r="506" spans="6:24" x14ac:dyDescent="0.35"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X506" s="38"/>
    </row>
    <row r="507" spans="6:24" x14ac:dyDescent="0.35"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X507" s="38"/>
    </row>
    <row r="508" spans="6:24" x14ac:dyDescent="0.35"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X508" s="38"/>
    </row>
    <row r="509" spans="6:24" x14ac:dyDescent="0.35"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X509" s="38"/>
    </row>
    <row r="510" spans="6:24" x14ac:dyDescent="0.35"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X510" s="38"/>
    </row>
    <row r="511" spans="6:24" x14ac:dyDescent="0.35"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X511" s="38"/>
    </row>
    <row r="512" spans="6:24" x14ac:dyDescent="0.35"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X512" s="38"/>
    </row>
    <row r="513" spans="6:24" x14ac:dyDescent="0.35"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X513" s="38"/>
    </row>
    <row r="514" spans="6:24" x14ac:dyDescent="0.35"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X514" s="38"/>
    </row>
    <row r="515" spans="6:24" x14ac:dyDescent="0.35"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X515" s="38"/>
    </row>
    <row r="516" spans="6:24" x14ac:dyDescent="0.35"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X516" s="38"/>
    </row>
    <row r="517" spans="6:24" x14ac:dyDescent="0.35"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X517" s="38"/>
    </row>
    <row r="518" spans="6:24" x14ac:dyDescent="0.35"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X518" s="38"/>
    </row>
    <row r="519" spans="6:24" x14ac:dyDescent="0.35"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X519" s="38"/>
    </row>
    <row r="520" spans="6:24" x14ac:dyDescent="0.35"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X520" s="38"/>
    </row>
    <row r="521" spans="6:24" x14ac:dyDescent="0.35"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X521" s="38"/>
    </row>
    <row r="522" spans="6:24" x14ac:dyDescent="0.35"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X522" s="38"/>
    </row>
    <row r="523" spans="6:24" x14ac:dyDescent="0.35"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X523" s="38"/>
    </row>
    <row r="524" spans="6:24" x14ac:dyDescent="0.35"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X524" s="38"/>
    </row>
    <row r="525" spans="6:24" x14ac:dyDescent="0.35"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X525" s="38"/>
    </row>
    <row r="526" spans="6:24" x14ac:dyDescent="0.35"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X526" s="38"/>
    </row>
    <row r="527" spans="6:24" x14ac:dyDescent="0.35"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X527" s="38"/>
    </row>
    <row r="528" spans="6:24" x14ac:dyDescent="0.35"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X528" s="38"/>
    </row>
    <row r="529" spans="6:24" x14ac:dyDescent="0.35"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X529" s="38"/>
    </row>
    <row r="530" spans="6:24" x14ac:dyDescent="0.35"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X530" s="38"/>
    </row>
    <row r="531" spans="6:24" x14ac:dyDescent="0.35"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X531" s="38"/>
    </row>
    <row r="532" spans="6:24" x14ac:dyDescent="0.35"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X532" s="38"/>
    </row>
    <row r="533" spans="6:24" x14ac:dyDescent="0.35"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X533" s="38"/>
    </row>
    <row r="534" spans="6:24" x14ac:dyDescent="0.35"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X534" s="38"/>
    </row>
    <row r="535" spans="6:24" x14ac:dyDescent="0.35"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X535" s="38"/>
    </row>
    <row r="536" spans="6:24" x14ac:dyDescent="0.35"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X536" s="38"/>
    </row>
    <row r="537" spans="6:24" x14ac:dyDescent="0.35"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X537" s="38"/>
    </row>
    <row r="538" spans="6:24" x14ac:dyDescent="0.35"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X538" s="38"/>
    </row>
    <row r="539" spans="6:24" x14ac:dyDescent="0.35"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X539" s="38"/>
    </row>
    <row r="540" spans="6:24" x14ac:dyDescent="0.35"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X540" s="38"/>
    </row>
    <row r="541" spans="6:24" x14ac:dyDescent="0.35"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X541" s="38"/>
    </row>
    <row r="542" spans="6:24" x14ac:dyDescent="0.35"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X542" s="38"/>
    </row>
    <row r="543" spans="6:24" x14ac:dyDescent="0.35"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X543" s="38"/>
    </row>
    <row r="544" spans="6:24" x14ac:dyDescent="0.35"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X544" s="38"/>
    </row>
    <row r="545" spans="6:24" x14ac:dyDescent="0.35"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X545" s="38"/>
    </row>
    <row r="546" spans="6:24" x14ac:dyDescent="0.35"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X546" s="38"/>
    </row>
    <row r="547" spans="6:24" x14ac:dyDescent="0.35"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X547" s="38"/>
    </row>
    <row r="548" spans="6:24" x14ac:dyDescent="0.35"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X548" s="38"/>
    </row>
    <row r="549" spans="6:24" x14ac:dyDescent="0.35"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X549" s="38"/>
    </row>
    <row r="550" spans="6:24" x14ac:dyDescent="0.35"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X550" s="38"/>
    </row>
    <row r="551" spans="6:24" x14ac:dyDescent="0.35"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X551" s="38"/>
    </row>
    <row r="552" spans="6:24" x14ac:dyDescent="0.35"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X552" s="38"/>
    </row>
    <row r="553" spans="6:24" x14ac:dyDescent="0.35"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X553" s="38"/>
    </row>
    <row r="554" spans="6:24" x14ac:dyDescent="0.35"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X554" s="38"/>
    </row>
    <row r="555" spans="6:24" x14ac:dyDescent="0.35"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X555" s="38"/>
    </row>
    <row r="556" spans="6:24" x14ac:dyDescent="0.35"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X556" s="38"/>
    </row>
    <row r="557" spans="6:24" x14ac:dyDescent="0.35"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X557" s="38"/>
    </row>
    <row r="558" spans="6:24" x14ac:dyDescent="0.35"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X558" s="38"/>
    </row>
    <row r="559" spans="6:24" x14ac:dyDescent="0.35"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X559" s="38"/>
    </row>
    <row r="560" spans="6:24" x14ac:dyDescent="0.35"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X560" s="38"/>
    </row>
    <row r="561" spans="6:24" x14ac:dyDescent="0.35"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X561" s="38"/>
    </row>
    <row r="562" spans="6:24" x14ac:dyDescent="0.35"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X562" s="38"/>
    </row>
    <row r="563" spans="6:24" x14ac:dyDescent="0.35"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X563" s="38"/>
    </row>
    <row r="564" spans="6:24" x14ac:dyDescent="0.35"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X564" s="38"/>
    </row>
    <row r="565" spans="6:24" x14ac:dyDescent="0.35"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X565" s="38"/>
    </row>
    <row r="566" spans="6:24" x14ac:dyDescent="0.35"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X566" s="38"/>
    </row>
    <row r="567" spans="6:24" x14ac:dyDescent="0.35"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X567" s="38"/>
    </row>
    <row r="568" spans="6:24" x14ac:dyDescent="0.35"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X568" s="38"/>
    </row>
    <row r="569" spans="6:24" x14ac:dyDescent="0.35"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X569" s="38"/>
    </row>
    <row r="570" spans="6:24" x14ac:dyDescent="0.35"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X570" s="38"/>
    </row>
    <row r="571" spans="6:24" x14ac:dyDescent="0.35"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X571" s="38"/>
    </row>
    <row r="572" spans="6:24" x14ac:dyDescent="0.35"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X572" s="38"/>
    </row>
    <row r="573" spans="6:24" x14ac:dyDescent="0.35"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X573" s="38"/>
    </row>
    <row r="574" spans="6:24" x14ac:dyDescent="0.35"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X574" s="38"/>
    </row>
    <row r="575" spans="6:24" x14ac:dyDescent="0.35"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X575" s="38"/>
    </row>
    <row r="576" spans="6:24" x14ac:dyDescent="0.35"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X576" s="38"/>
    </row>
    <row r="577" spans="6:24" x14ac:dyDescent="0.35"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X577" s="38"/>
    </row>
    <row r="578" spans="6:24" x14ac:dyDescent="0.35"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X578" s="38"/>
    </row>
    <row r="579" spans="6:24" x14ac:dyDescent="0.35"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X579" s="38"/>
    </row>
    <row r="580" spans="6:24" x14ac:dyDescent="0.35"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X580" s="38"/>
    </row>
    <row r="581" spans="6:24" x14ac:dyDescent="0.35"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X581" s="38"/>
    </row>
    <row r="582" spans="6:24" x14ac:dyDescent="0.35"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X582" s="38"/>
    </row>
    <row r="583" spans="6:24" x14ac:dyDescent="0.35"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X583" s="38"/>
    </row>
    <row r="584" spans="6:24" x14ac:dyDescent="0.35"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X584" s="38"/>
    </row>
    <row r="585" spans="6:24" x14ac:dyDescent="0.35"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X585" s="38"/>
    </row>
    <row r="586" spans="6:24" x14ac:dyDescent="0.35"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X586" s="38"/>
    </row>
    <row r="587" spans="6:24" x14ac:dyDescent="0.35"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X587" s="38"/>
    </row>
    <row r="588" spans="6:24" x14ac:dyDescent="0.35"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X588" s="38"/>
    </row>
    <row r="589" spans="6:24" x14ac:dyDescent="0.35"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X589" s="38"/>
    </row>
    <row r="590" spans="6:24" x14ac:dyDescent="0.35"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X590" s="38"/>
    </row>
    <row r="591" spans="6:24" x14ac:dyDescent="0.35"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X591" s="38"/>
    </row>
    <row r="592" spans="6:24" x14ac:dyDescent="0.35"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X592" s="38"/>
    </row>
    <row r="593" spans="6:24" x14ac:dyDescent="0.35"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X593" s="38"/>
    </row>
    <row r="594" spans="6:24" x14ac:dyDescent="0.35"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X594" s="38"/>
    </row>
    <row r="595" spans="6:24" x14ac:dyDescent="0.35"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X595" s="38"/>
    </row>
    <row r="596" spans="6:24" x14ac:dyDescent="0.35"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X596" s="38"/>
    </row>
    <row r="597" spans="6:24" x14ac:dyDescent="0.35"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X597" s="38"/>
    </row>
    <row r="598" spans="6:24" x14ac:dyDescent="0.35"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X598" s="38"/>
    </row>
    <row r="599" spans="6:24" x14ac:dyDescent="0.35"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X599" s="38"/>
    </row>
    <row r="600" spans="6:24" x14ac:dyDescent="0.35"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X600" s="38"/>
    </row>
    <row r="601" spans="6:24" x14ac:dyDescent="0.35"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X601" s="38"/>
    </row>
    <row r="602" spans="6:24" x14ac:dyDescent="0.35"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X602" s="38"/>
    </row>
    <row r="603" spans="6:24" x14ac:dyDescent="0.35"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X603" s="38"/>
    </row>
    <row r="604" spans="6:24" x14ac:dyDescent="0.35"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X604" s="38"/>
    </row>
    <row r="605" spans="6:24" x14ac:dyDescent="0.35"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X605" s="38"/>
    </row>
    <row r="606" spans="6:24" x14ac:dyDescent="0.35"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X606" s="38"/>
    </row>
    <row r="607" spans="6:24" x14ac:dyDescent="0.35"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X607" s="38"/>
    </row>
    <row r="608" spans="6:24" x14ac:dyDescent="0.35"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X608" s="38"/>
    </row>
    <row r="609" spans="6:24" x14ac:dyDescent="0.35"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X609" s="38"/>
    </row>
    <row r="610" spans="6:24" x14ac:dyDescent="0.35"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X610" s="38"/>
    </row>
    <row r="611" spans="6:24" x14ac:dyDescent="0.35"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X611" s="38"/>
    </row>
    <row r="612" spans="6:24" x14ac:dyDescent="0.35"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X612" s="38"/>
    </row>
    <row r="613" spans="6:24" x14ac:dyDescent="0.35"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X613" s="38"/>
    </row>
    <row r="614" spans="6:24" x14ac:dyDescent="0.35"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X614" s="38"/>
    </row>
    <row r="615" spans="6:24" x14ac:dyDescent="0.35"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X615" s="38"/>
    </row>
    <row r="616" spans="6:24" x14ac:dyDescent="0.35"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X616" s="38"/>
    </row>
    <row r="617" spans="6:24" x14ac:dyDescent="0.35"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X617" s="38"/>
    </row>
    <row r="618" spans="6:24" x14ac:dyDescent="0.35"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X618" s="38"/>
    </row>
    <row r="619" spans="6:24" x14ac:dyDescent="0.35"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X619" s="38"/>
    </row>
    <row r="620" spans="6:24" x14ac:dyDescent="0.35"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X620" s="38"/>
    </row>
    <row r="621" spans="6:24" x14ac:dyDescent="0.35"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X621" s="38"/>
    </row>
    <row r="622" spans="6:24" x14ac:dyDescent="0.35"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X622" s="38"/>
    </row>
    <row r="623" spans="6:24" x14ac:dyDescent="0.35"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X623" s="38"/>
    </row>
    <row r="624" spans="6:24" x14ac:dyDescent="0.35"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X624" s="38"/>
    </row>
    <row r="625" spans="6:24" x14ac:dyDescent="0.35"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X625" s="38"/>
    </row>
    <row r="626" spans="6:24" x14ac:dyDescent="0.35"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X626" s="38"/>
    </row>
    <row r="627" spans="6:24" x14ac:dyDescent="0.35"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X627" s="38"/>
    </row>
    <row r="628" spans="6:24" x14ac:dyDescent="0.35"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X628" s="38"/>
    </row>
    <row r="629" spans="6:24" x14ac:dyDescent="0.35"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X629" s="38"/>
    </row>
    <row r="630" spans="6:24" x14ac:dyDescent="0.35"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X630" s="38"/>
    </row>
    <row r="631" spans="6:24" x14ac:dyDescent="0.35"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X631" s="38"/>
    </row>
    <row r="632" spans="6:24" x14ac:dyDescent="0.35"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X632" s="38"/>
    </row>
    <row r="633" spans="6:24" x14ac:dyDescent="0.35"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X633" s="38"/>
    </row>
    <row r="634" spans="6:24" x14ac:dyDescent="0.35"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X634" s="38"/>
    </row>
    <row r="635" spans="6:24" x14ac:dyDescent="0.35"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X635" s="38"/>
    </row>
    <row r="636" spans="6:24" x14ac:dyDescent="0.35"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X636" s="38"/>
    </row>
    <row r="637" spans="6:24" x14ac:dyDescent="0.35"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X637" s="38"/>
    </row>
    <row r="638" spans="6:24" x14ac:dyDescent="0.35"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X638" s="38"/>
    </row>
    <row r="639" spans="6:24" x14ac:dyDescent="0.35"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X639" s="38"/>
    </row>
    <row r="640" spans="6:24" x14ac:dyDescent="0.35"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X640" s="38"/>
    </row>
    <row r="641" spans="6:24" x14ac:dyDescent="0.35"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X641" s="38"/>
    </row>
    <row r="642" spans="6:24" x14ac:dyDescent="0.35"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X642" s="38"/>
    </row>
    <row r="643" spans="6:24" x14ac:dyDescent="0.35"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X643" s="38"/>
    </row>
    <row r="644" spans="6:24" x14ac:dyDescent="0.35"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X644" s="38"/>
    </row>
    <row r="645" spans="6:24" x14ac:dyDescent="0.35"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X645" s="38"/>
    </row>
    <row r="646" spans="6:24" x14ac:dyDescent="0.35"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X646" s="38"/>
    </row>
    <row r="647" spans="6:24" x14ac:dyDescent="0.35"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X647" s="38"/>
    </row>
    <row r="648" spans="6:24" x14ac:dyDescent="0.35"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X648" s="38"/>
    </row>
    <row r="649" spans="6:24" x14ac:dyDescent="0.35"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X649" s="38"/>
    </row>
    <row r="650" spans="6:24" x14ac:dyDescent="0.35"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X650" s="38"/>
    </row>
    <row r="651" spans="6:24" x14ac:dyDescent="0.35"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X651" s="38"/>
    </row>
    <row r="652" spans="6:24" x14ac:dyDescent="0.35"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X652" s="38"/>
    </row>
    <row r="653" spans="6:24" x14ac:dyDescent="0.35"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X653" s="38"/>
    </row>
    <row r="654" spans="6:24" x14ac:dyDescent="0.35"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X654" s="38"/>
    </row>
    <row r="655" spans="6:24" x14ac:dyDescent="0.35"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X655" s="38"/>
    </row>
    <row r="656" spans="6:24" x14ac:dyDescent="0.35"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X656" s="38"/>
    </row>
    <row r="657" spans="6:24" x14ac:dyDescent="0.35"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X657" s="38"/>
    </row>
    <row r="658" spans="6:24" x14ac:dyDescent="0.35"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X658" s="38"/>
    </row>
    <row r="659" spans="6:24" x14ac:dyDescent="0.35"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X659" s="38"/>
    </row>
    <row r="660" spans="6:24" x14ac:dyDescent="0.35"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X660" s="38"/>
    </row>
    <row r="661" spans="6:24" x14ac:dyDescent="0.35"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X661" s="38"/>
    </row>
    <row r="662" spans="6:24" x14ac:dyDescent="0.35"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X662" s="38"/>
    </row>
    <row r="663" spans="6:24" x14ac:dyDescent="0.35"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X663" s="38"/>
    </row>
    <row r="664" spans="6:24" x14ac:dyDescent="0.35"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X664" s="38"/>
    </row>
    <row r="665" spans="6:24" x14ac:dyDescent="0.35"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X665" s="38"/>
    </row>
    <row r="666" spans="6:24" x14ac:dyDescent="0.35"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X666" s="38"/>
    </row>
    <row r="667" spans="6:24" x14ac:dyDescent="0.35"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X667" s="38"/>
    </row>
    <row r="668" spans="6:24" x14ac:dyDescent="0.35"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X668" s="38"/>
    </row>
    <row r="669" spans="6:24" x14ac:dyDescent="0.35"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X669" s="38"/>
    </row>
    <row r="670" spans="6:24" x14ac:dyDescent="0.35"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X670" s="38"/>
    </row>
    <row r="671" spans="6:24" x14ac:dyDescent="0.35"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X671" s="38"/>
    </row>
    <row r="672" spans="6:24" x14ac:dyDescent="0.35"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X672" s="38"/>
    </row>
    <row r="673" spans="6:24" x14ac:dyDescent="0.35"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X673" s="38"/>
    </row>
    <row r="674" spans="6:24" x14ac:dyDescent="0.35"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X674" s="38"/>
    </row>
    <row r="675" spans="6:24" x14ac:dyDescent="0.35"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X675" s="38"/>
    </row>
    <row r="676" spans="6:24" x14ac:dyDescent="0.35"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X676" s="38"/>
    </row>
    <row r="677" spans="6:24" x14ac:dyDescent="0.35"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X677" s="38"/>
    </row>
    <row r="678" spans="6:24" x14ac:dyDescent="0.35"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X678" s="38"/>
    </row>
    <row r="679" spans="6:24" x14ac:dyDescent="0.35"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X679" s="38"/>
    </row>
    <row r="680" spans="6:24" x14ac:dyDescent="0.35"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X680" s="38"/>
    </row>
    <row r="681" spans="6:24" x14ac:dyDescent="0.35"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X681" s="38"/>
    </row>
    <row r="682" spans="6:24" x14ac:dyDescent="0.35"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X682" s="38"/>
    </row>
    <row r="683" spans="6:24" x14ac:dyDescent="0.35"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X683" s="38"/>
    </row>
    <row r="684" spans="6:24" x14ac:dyDescent="0.35"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X684" s="38"/>
    </row>
    <row r="685" spans="6:24" x14ac:dyDescent="0.35"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X685" s="38"/>
    </row>
    <row r="686" spans="6:24" x14ac:dyDescent="0.35"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X686" s="38"/>
    </row>
    <row r="687" spans="6:24" x14ac:dyDescent="0.35"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X687" s="38"/>
    </row>
    <row r="688" spans="6:24" x14ac:dyDescent="0.35"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X688" s="38"/>
    </row>
    <row r="689" spans="6:24" x14ac:dyDescent="0.35"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X689" s="38"/>
    </row>
    <row r="690" spans="6:24" x14ac:dyDescent="0.35"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X690" s="38"/>
    </row>
    <row r="691" spans="6:24" x14ac:dyDescent="0.35"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X691" s="38"/>
    </row>
    <row r="692" spans="6:24" x14ac:dyDescent="0.35"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X692" s="38"/>
    </row>
    <row r="693" spans="6:24" x14ac:dyDescent="0.35"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X693" s="38"/>
    </row>
    <row r="694" spans="6:24" x14ac:dyDescent="0.35"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X694" s="38"/>
    </row>
    <row r="695" spans="6:24" x14ac:dyDescent="0.35"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X695" s="38"/>
    </row>
    <row r="696" spans="6:24" x14ac:dyDescent="0.35"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X696" s="38"/>
    </row>
    <row r="697" spans="6:24" x14ac:dyDescent="0.35"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X697" s="38"/>
    </row>
    <row r="698" spans="6:24" x14ac:dyDescent="0.35"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X698" s="38"/>
    </row>
    <row r="699" spans="6:24" x14ac:dyDescent="0.35"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X699" s="38"/>
    </row>
    <row r="700" spans="6:24" x14ac:dyDescent="0.35"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X700" s="38"/>
    </row>
    <row r="701" spans="6:24" x14ac:dyDescent="0.35"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X701" s="38"/>
    </row>
    <row r="702" spans="6:24" x14ac:dyDescent="0.35"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X702" s="38"/>
    </row>
    <row r="703" spans="6:24" x14ac:dyDescent="0.35"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X703" s="38"/>
    </row>
    <row r="704" spans="6:24" x14ac:dyDescent="0.35"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X704" s="38"/>
    </row>
    <row r="705" spans="6:24" x14ac:dyDescent="0.35"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X705" s="38"/>
    </row>
    <row r="706" spans="6:24" x14ac:dyDescent="0.35"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X706" s="38"/>
    </row>
    <row r="707" spans="6:24" x14ac:dyDescent="0.35"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X707" s="38"/>
    </row>
    <row r="708" spans="6:24" x14ac:dyDescent="0.35"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X708" s="38"/>
    </row>
    <row r="709" spans="6:24" x14ac:dyDescent="0.35"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X709" s="38"/>
    </row>
    <row r="710" spans="6:24" x14ac:dyDescent="0.35"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X710" s="38"/>
    </row>
    <row r="711" spans="6:24" x14ac:dyDescent="0.35"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X711" s="38"/>
    </row>
    <row r="712" spans="6:24" x14ac:dyDescent="0.35"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X712" s="38"/>
    </row>
    <row r="713" spans="6:24" x14ac:dyDescent="0.35"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X713" s="38"/>
    </row>
    <row r="714" spans="6:24" x14ac:dyDescent="0.35"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X714" s="38"/>
    </row>
    <row r="715" spans="6:24" x14ac:dyDescent="0.35"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X715" s="38"/>
    </row>
    <row r="716" spans="6:24" x14ac:dyDescent="0.35"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X716" s="38"/>
    </row>
    <row r="717" spans="6:24" x14ac:dyDescent="0.35"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X717" s="38"/>
    </row>
    <row r="718" spans="6:24" x14ac:dyDescent="0.35"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X718" s="38"/>
    </row>
    <row r="719" spans="6:24" x14ac:dyDescent="0.35"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X719" s="38"/>
    </row>
    <row r="720" spans="6:24" x14ac:dyDescent="0.35"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X720" s="38"/>
    </row>
    <row r="721" spans="6:24" x14ac:dyDescent="0.35"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X721" s="38"/>
    </row>
    <row r="722" spans="6:24" x14ac:dyDescent="0.35"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X722" s="38"/>
    </row>
    <row r="723" spans="6:24" x14ac:dyDescent="0.35"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X723" s="38"/>
    </row>
    <row r="724" spans="6:24" x14ac:dyDescent="0.35"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X724" s="38"/>
    </row>
    <row r="725" spans="6:24" x14ac:dyDescent="0.35"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X725" s="38"/>
    </row>
    <row r="726" spans="6:24" x14ac:dyDescent="0.35"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X726" s="38"/>
    </row>
    <row r="727" spans="6:24" x14ac:dyDescent="0.35"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X727" s="38"/>
    </row>
    <row r="728" spans="6:24" x14ac:dyDescent="0.35"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X728" s="38"/>
    </row>
    <row r="729" spans="6:24" x14ac:dyDescent="0.35"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X729" s="38"/>
    </row>
    <row r="730" spans="6:24" x14ac:dyDescent="0.35"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X730" s="38"/>
    </row>
    <row r="731" spans="6:24" x14ac:dyDescent="0.35"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X731" s="38"/>
    </row>
    <row r="732" spans="6:24" x14ac:dyDescent="0.35"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X732" s="38"/>
    </row>
    <row r="733" spans="6:24" x14ac:dyDescent="0.35"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X733" s="38"/>
    </row>
    <row r="734" spans="6:24" x14ac:dyDescent="0.35"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X734" s="38"/>
    </row>
    <row r="735" spans="6:24" x14ac:dyDescent="0.35"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X735" s="38"/>
    </row>
    <row r="736" spans="6:24" x14ac:dyDescent="0.35"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X736" s="38"/>
    </row>
    <row r="737" spans="6:24" x14ac:dyDescent="0.35"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X737" s="38"/>
    </row>
    <row r="738" spans="6:24" x14ac:dyDescent="0.35"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X738" s="38"/>
    </row>
    <row r="739" spans="6:24" x14ac:dyDescent="0.35"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X739" s="38"/>
    </row>
    <row r="740" spans="6:24" x14ac:dyDescent="0.35"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X740" s="38"/>
    </row>
    <row r="741" spans="6:24" x14ac:dyDescent="0.35"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X741" s="38"/>
    </row>
    <row r="742" spans="6:24" x14ac:dyDescent="0.35"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X742" s="38"/>
    </row>
    <row r="743" spans="6:24" x14ac:dyDescent="0.35"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X743" s="38"/>
    </row>
    <row r="744" spans="6:24" x14ac:dyDescent="0.35"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X744" s="38"/>
    </row>
    <row r="745" spans="6:24" x14ac:dyDescent="0.35"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X745" s="38"/>
    </row>
    <row r="746" spans="6:24" x14ac:dyDescent="0.35"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X746" s="38"/>
    </row>
    <row r="747" spans="6:24" x14ac:dyDescent="0.35"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X747" s="38"/>
    </row>
    <row r="748" spans="6:24" x14ac:dyDescent="0.35"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X748" s="38"/>
    </row>
    <row r="749" spans="6:24" x14ac:dyDescent="0.35"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X749" s="38"/>
    </row>
    <row r="750" spans="6:24" x14ac:dyDescent="0.35"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X750" s="38"/>
    </row>
    <row r="751" spans="6:24" x14ac:dyDescent="0.35"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X751" s="38"/>
    </row>
    <row r="752" spans="6:24" x14ac:dyDescent="0.35"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X752" s="38"/>
    </row>
    <row r="753" spans="6:24" x14ac:dyDescent="0.35"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X753" s="38"/>
    </row>
    <row r="754" spans="6:24" x14ac:dyDescent="0.35"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X754" s="38"/>
    </row>
    <row r="755" spans="6:24" x14ac:dyDescent="0.35"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X755" s="38"/>
    </row>
    <row r="756" spans="6:24" x14ac:dyDescent="0.35"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X756" s="38"/>
    </row>
    <row r="757" spans="6:24" x14ac:dyDescent="0.35"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X757" s="38"/>
    </row>
    <row r="758" spans="6:24" x14ac:dyDescent="0.35"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X758" s="38"/>
    </row>
    <row r="759" spans="6:24" x14ac:dyDescent="0.35"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X759" s="38"/>
    </row>
    <row r="760" spans="6:24" x14ac:dyDescent="0.35"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X760" s="38"/>
    </row>
    <row r="761" spans="6:24" x14ac:dyDescent="0.35"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X761" s="38"/>
    </row>
    <row r="762" spans="6:24" x14ac:dyDescent="0.35"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X762" s="38"/>
    </row>
    <row r="763" spans="6:24" x14ac:dyDescent="0.35"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X763" s="38"/>
    </row>
    <row r="764" spans="6:24" x14ac:dyDescent="0.35"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X764" s="38"/>
    </row>
    <row r="765" spans="6:24" x14ac:dyDescent="0.35"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X765" s="38"/>
    </row>
    <row r="766" spans="6:24" x14ac:dyDescent="0.35"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X766" s="38"/>
    </row>
    <row r="767" spans="6:24" x14ac:dyDescent="0.35"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X767" s="38"/>
    </row>
    <row r="768" spans="6:24" x14ac:dyDescent="0.35"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X768" s="38"/>
    </row>
    <row r="769" spans="6:24" x14ac:dyDescent="0.35"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X769" s="38"/>
    </row>
    <row r="770" spans="6:24" x14ac:dyDescent="0.35"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X770" s="38"/>
    </row>
    <row r="771" spans="6:24" x14ac:dyDescent="0.35"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X771" s="38"/>
    </row>
    <row r="772" spans="6:24" x14ac:dyDescent="0.35"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X772" s="38"/>
    </row>
    <row r="773" spans="6:24" x14ac:dyDescent="0.35"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X773" s="38"/>
    </row>
    <row r="774" spans="6:24" x14ac:dyDescent="0.35"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X774" s="38"/>
    </row>
    <row r="775" spans="6:24" x14ac:dyDescent="0.35"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X775" s="38"/>
    </row>
    <row r="776" spans="6:24" x14ac:dyDescent="0.35"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X776" s="38"/>
    </row>
    <row r="777" spans="6:24" x14ac:dyDescent="0.35"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X777" s="38"/>
    </row>
    <row r="778" spans="6:24" x14ac:dyDescent="0.35"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X778" s="38"/>
    </row>
    <row r="779" spans="6:24" x14ac:dyDescent="0.35"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X779" s="38"/>
    </row>
    <row r="780" spans="6:24" x14ac:dyDescent="0.35"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X780" s="38"/>
    </row>
    <row r="781" spans="6:24" x14ac:dyDescent="0.35"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X781" s="38"/>
    </row>
    <row r="782" spans="6:24" x14ac:dyDescent="0.35"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X782" s="38"/>
    </row>
    <row r="783" spans="6:24" x14ac:dyDescent="0.35"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X783" s="38"/>
    </row>
    <row r="784" spans="6:24" x14ac:dyDescent="0.35"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X784" s="38"/>
    </row>
    <row r="785" spans="6:24" x14ac:dyDescent="0.35"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X785" s="38"/>
    </row>
    <row r="786" spans="6:24" x14ac:dyDescent="0.35"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X786" s="38"/>
    </row>
    <row r="787" spans="6:24" x14ac:dyDescent="0.35"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X787" s="38"/>
    </row>
    <row r="788" spans="6:24" x14ac:dyDescent="0.35"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X788" s="38"/>
    </row>
    <row r="789" spans="6:24" x14ac:dyDescent="0.35"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X789" s="38"/>
    </row>
    <row r="790" spans="6:24" x14ac:dyDescent="0.35"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X790" s="38"/>
    </row>
    <row r="791" spans="6:24" x14ac:dyDescent="0.35"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X791" s="38"/>
    </row>
    <row r="792" spans="6:24" x14ac:dyDescent="0.35"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X792" s="38"/>
    </row>
    <row r="793" spans="6:24" x14ac:dyDescent="0.35"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X793" s="38"/>
    </row>
    <row r="794" spans="6:24" x14ac:dyDescent="0.35"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X794" s="38"/>
    </row>
    <row r="795" spans="6:24" x14ac:dyDescent="0.35"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X795" s="38"/>
    </row>
    <row r="796" spans="6:24" x14ac:dyDescent="0.35"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X796" s="38"/>
    </row>
    <row r="797" spans="6:24" x14ac:dyDescent="0.35"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X797" s="38"/>
    </row>
    <row r="798" spans="6:24" x14ac:dyDescent="0.35"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X798" s="38"/>
    </row>
    <row r="799" spans="6:24" x14ac:dyDescent="0.35"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X799" s="38"/>
    </row>
    <row r="800" spans="6:24" x14ac:dyDescent="0.35"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X800" s="38"/>
    </row>
    <row r="801" spans="6:24" x14ac:dyDescent="0.35"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X801" s="38"/>
    </row>
    <row r="802" spans="6:24" x14ac:dyDescent="0.35"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X802" s="38"/>
    </row>
    <row r="803" spans="6:24" x14ac:dyDescent="0.35"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X803" s="38"/>
    </row>
    <row r="804" spans="6:24" x14ac:dyDescent="0.35"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X804" s="38"/>
    </row>
    <row r="805" spans="6:24" x14ac:dyDescent="0.35"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X805" s="38"/>
    </row>
    <row r="806" spans="6:24" x14ac:dyDescent="0.35"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X806" s="38"/>
    </row>
    <row r="807" spans="6:24" x14ac:dyDescent="0.35"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X807" s="38"/>
    </row>
    <row r="808" spans="6:24" x14ac:dyDescent="0.35"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X808" s="38"/>
    </row>
    <row r="809" spans="6:24" x14ac:dyDescent="0.35"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X809" s="38"/>
    </row>
    <row r="810" spans="6:24" x14ac:dyDescent="0.35"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X810" s="38"/>
    </row>
    <row r="811" spans="6:24" x14ac:dyDescent="0.35"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X811" s="38"/>
    </row>
    <row r="812" spans="6:24" x14ac:dyDescent="0.35"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X812" s="38"/>
    </row>
    <row r="813" spans="6:24" x14ac:dyDescent="0.35"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X813" s="38"/>
    </row>
    <row r="814" spans="6:24" x14ac:dyDescent="0.35"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X814" s="38"/>
    </row>
    <row r="815" spans="6:24" x14ac:dyDescent="0.35"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X815" s="38"/>
    </row>
    <row r="816" spans="6:24" x14ac:dyDescent="0.35"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X816" s="38"/>
    </row>
    <row r="817" spans="6:24" x14ac:dyDescent="0.35"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X817" s="38"/>
    </row>
    <row r="818" spans="6:24" x14ac:dyDescent="0.35"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X818" s="38"/>
    </row>
    <row r="819" spans="6:24" x14ac:dyDescent="0.35"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X819" s="38"/>
    </row>
    <row r="820" spans="6:24" x14ac:dyDescent="0.35"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X820" s="38"/>
    </row>
    <row r="821" spans="6:24" x14ac:dyDescent="0.35"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X821" s="38"/>
    </row>
    <row r="822" spans="6:24" x14ac:dyDescent="0.35"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X822" s="38"/>
    </row>
    <row r="823" spans="6:24" x14ac:dyDescent="0.35"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X823" s="38"/>
    </row>
    <row r="824" spans="6:24" x14ac:dyDescent="0.35"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X824" s="38"/>
    </row>
    <row r="825" spans="6:24" x14ac:dyDescent="0.35"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X825" s="38"/>
    </row>
    <row r="826" spans="6:24" x14ac:dyDescent="0.35"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X826" s="38"/>
    </row>
    <row r="827" spans="6:24" x14ac:dyDescent="0.35"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X827" s="38"/>
    </row>
    <row r="828" spans="6:24" x14ac:dyDescent="0.35"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X828" s="38"/>
    </row>
    <row r="829" spans="6:24" x14ac:dyDescent="0.35"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X829" s="38"/>
    </row>
    <row r="830" spans="6:24" x14ac:dyDescent="0.35"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X830" s="38"/>
    </row>
    <row r="831" spans="6:24" x14ac:dyDescent="0.35"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X831" s="38"/>
    </row>
    <row r="832" spans="6:24" x14ac:dyDescent="0.35"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X832" s="38"/>
    </row>
    <row r="833" spans="6:24" x14ac:dyDescent="0.35"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X833" s="38"/>
    </row>
    <row r="834" spans="6:24" x14ac:dyDescent="0.35"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X834" s="38"/>
    </row>
    <row r="835" spans="6:24" x14ac:dyDescent="0.35"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X835" s="38"/>
    </row>
    <row r="836" spans="6:24" x14ac:dyDescent="0.35"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X836" s="38"/>
    </row>
    <row r="837" spans="6:24" x14ac:dyDescent="0.35"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X837" s="38"/>
    </row>
    <row r="838" spans="6:24" x14ac:dyDescent="0.35"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X838" s="38"/>
    </row>
    <row r="839" spans="6:24" x14ac:dyDescent="0.35"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X839" s="38"/>
    </row>
    <row r="840" spans="6:24" x14ac:dyDescent="0.35"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X840" s="38"/>
    </row>
    <row r="841" spans="6:24" x14ac:dyDescent="0.35"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X841" s="38"/>
    </row>
    <row r="842" spans="6:24" x14ac:dyDescent="0.35"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X842" s="38"/>
    </row>
    <row r="843" spans="6:24" x14ac:dyDescent="0.35"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X843" s="38"/>
    </row>
    <row r="844" spans="6:24" x14ac:dyDescent="0.35"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X844" s="38"/>
    </row>
    <row r="845" spans="6:24" x14ac:dyDescent="0.35"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X845" s="38"/>
    </row>
    <row r="846" spans="6:24" x14ac:dyDescent="0.35"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X846" s="38"/>
    </row>
    <row r="847" spans="6:24" x14ac:dyDescent="0.35"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X847" s="38"/>
    </row>
    <row r="848" spans="6:24" x14ac:dyDescent="0.35"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X848" s="38"/>
    </row>
    <row r="849" spans="6:24" x14ac:dyDescent="0.35"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X849" s="38"/>
    </row>
    <row r="850" spans="6:24" x14ac:dyDescent="0.35"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X850" s="38"/>
    </row>
    <row r="851" spans="6:24" x14ac:dyDescent="0.35"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X851" s="38"/>
    </row>
    <row r="852" spans="6:24" x14ac:dyDescent="0.35"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X852" s="38"/>
    </row>
    <row r="853" spans="6:24" x14ac:dyDescent="0.35"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X853" s="38"/>
    </row>
    <row r="854" spans="6:24" x14ac:dyDescent="0.35"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X854" s="38"/>
    </row>
    <row r="855" spans="6:24" x14ac:dyDescent="0.35"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X855" s="38"/>
    </row>
    <row r="856" spans="6:24" x14ac:dyDescent="0.35"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X856" s="38"/>
    </row>
    <row r="857" spans="6:24" x14ac:dyDescent="0.35"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X857" s="38"/>
    </row>
    <row r="858" spans="6:24" x14ac:dyDescent="0.35"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X858" s="38"/>
    </row>
    <row r="859" spans="6:24" x14ac:dyDescent="0.35"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X859" s="38"/>
    </row>
    <row r="860" spans="6:24" x14ac:dyDescent="0.35"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X860" s="38"/>
    </row>
    <row r="861" spans="6:24" x14ac:dyDescent="0.35"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X861" s="38"/>
    </row>
    <row r="862" spans="6:24" x14ac:dyDescent="0.35"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X862" s="38"/>
    </row>
    <row r="863" spans="6:24" x14ac:dyDescent="0.35"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X863" s="38"/>
    </row>
    <row r="864" spans="6:24" x14ac:dyDescent="0.35"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X864" s="38"/>
    </row>
    <row r="865" spans="6:24" x14ac:dyDescent="0.35"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X865" s="38"/>
    </row>
    <row r="866" spans="6:24" x14ac:dyDescent="0.35"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X866" s="38"/>
    </row>
    <row r="867" spans="6:24" x14ac:dyDescent="0.35"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X867" s="38"/>
    </row>
    <row r="868" spans="6:24" x14ac:dyDescent="0.35"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X868" s="38"/>
    </row>
    <row r="869" spans="6:24" x14ac:dyDescent="0.35"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X869" s="38"/>
    </row>
    <row r="870" spans="6:24" x14ac:dyDescent="0.35"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X870" s="38"/>
    </row>
    <row r="871" spans="6:24" x14ac:dyDescent="0.35"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X871" s="38"/>
    </row>
    <row r="872" spans="6:24" x14ac:dyDescent="0.35"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X872" s="38"/>
    </row>
    <row r="873" spans="6:24" x14ac:dyDescent="0.35"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X873" s="38"/>
    </row>
    <row r="874" spans="6:24" x14ac:dyDescent="0.35"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X874" s="38"/>
    </row>
    <row r="875" spans="6:24" x14ac:dyDescent="0.35"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X875" s="38"/>
    </row>
    <row r="876" spans="6:24" x14ac:dyDescent="0.35"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X876" s="38"/>
    </row>
    <row r="877" spans="6:24" x14ac:dyDescent="0.35"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X877" s="38"/>
    </row>
    <row r="878" spans="6:24" x14ac:dyDescent="0.35"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X878" s="38"/>
    </row>
    <row r="879" spans="6:24" x14ac:dyDescent="0.35"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X879" s="38"/>
    </row>
    <row r="880" spans="6:24" x14ac:dyDescent="0.35"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X880" s="38"/>
    </row>
    <row r="881" spans="6:24" x14ac:dyDescent="0.35"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X881" s="38"/>
    </row>
    <row r="882" spans="6:24" x14ac:dyDescent="0.35"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X882" s="38"/>
    </row>
    <row r="883" spans="6:24" x14ac:dyDescent="0.35"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X883" s="38"/>
    </row>
    <row r="884" spans="6:24" x14ac:dyDescent="0.35"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X884" s="38"/>
    </row>
    <row r="885" spans="6:24" x14ac:dyDescent="0.35"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X885" s="38"/>
    </row>
    <row r="886" spans="6:24" x14ac:dyDescent="0.35"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X886" s="38"/>
    </row>
    <row r="887" spans="6:24" x14ac:dyDescent="0.35"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X887" s="38"/>
    </row>
    <row r="888" spans="6:24" x14ac:dyDescent="0.35"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X888" s="38"/>
    </row>
    <row r="889" spans="6:24" x14ac:dyDescent="0.35"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X889" s="38"/>
    </row>
    <row r="890" spans="6:24" x14ac:dyDescent="0.35"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X890" s="38"/>
    </row>
    <row r="891" spans="6:24" x14ac:dyDescent="0.35"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X891" s="38"/>
    </row>
    <row r="892" spans="6:24" x14ac:dyDescent="0.35"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X892" s="38"/>
    </row>
    <row r="893" spans="6:24" x14ac:dyDescent="0.35"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X893" s="38"/>
    </row>
    <row r="894" spans="6:24" x14ac:dyDescent="0.35"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X894" s="38"/>
    </row>
    <row r="895" spans="6:24" x14ac:dyDescent="0.35"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X895" s="38"/>
    </row>
    <row r="896" spans="6:24" x14ac:dyDescent="0.35"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X896" s="38"/>
    </row>
    <row r="897" spans="6:24" x14ac:dyDescent="0.35"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X897" s="38"/>
    </row>
    <row r="898" spans="6:24" x14ac:dyDescent="0.35"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X898" s="38"/>
    </row>
    <row r="899" spans="6:24" x14ac:dyDescent="0.35"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X899" s="38"/>
    </row>
    <row r="900" spans="6:24" x14ac:dyDescent="0.35"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X900" s="38"/>
    </row>
    <row r="901" spans="6:24" x14ac:dyDescent="0.35"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X901" s="38"/>
    </row>
    <row r="902" spans="6:24" x14ac:dyDescent="0.35"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X902" s="38"/>
    </row>
    <row r="903" spans="6:24" x14ac:dyDescent="0.35"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X903" s="38"/>
    </row>
    <row r="904" spans="6:24" x14ac:dyDescent="0.35"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X904" s="38"/>
    </row>
    <row r="905" spans="6:24" x14ac:dyDescent="0.35"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X905" s="38"/>
    </row>
    <row r="906" spans="6:24" x14ac:dyDescent="0.35"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X906" s="38"/>
    </row>
    <row r="907" spans="6:24" x14ac:dyDescent="0.35"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X907" s="38"/>
    </row>
    <row r="908" spans="6:24" x14ac:dyDescent="0.35"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X908" s="38"/>
    </row>
    <row r="909" spans="6:24" x14ac:dyDescent="0.35"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X909" s="38"/>
    </row>
    <row r="910" spans="6:24" x14ac:dyDescent="0.35"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X910" s="38"/>
    </row>
    <row r="911" spans="6:24" x14ac:dyDescent="0.35"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X911" s="38"/>
    </row>
    <row r="912" spans="6:24" x14ac:dyDescent="0.35"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X912" s="38"/>
    </row>
    <row r="913" spans="6:24" x14ac:dyDescent="0.35"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X913" s="38"/>
    </row>
    <row r="914" spans="6:24" x14ac:dyDescent="0.35"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X914" s="38"/>
    </row>
    <row r="915" spans="6:24" x14ac:dyDescent="0.35"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X915" s="38"/>
    </row>
    <row r="916" spans="6:24" x14ac:dyDescent="0.35"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X916" s="38"/>
    </row>
    <row r="917" spans="6:24" x14ac:dyDescent="0.35"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X917" s="38"/>
    </row>
    <row r="918" spans="6:24" x14ac:dyDescent="0.35"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X918" s="38"/>
    </row>
    <row r="919" spans="6:24" x14ac:dyDescent="0.35"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X919" s="38"/>
    </row>
    <row r="920" spans="6:24" x14ac:dyDescent="0.35"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X920" s="38"/>
    </row>
    <row r="921" spans="6:24" x14ac:dyDescent="0.35"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X921" s="38"/>
    </row>
    <row r="922" spans="6:24" x14ac:dyDescent="0.35"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X922" s="38"/>
    </row>
    <row r="923" spans="6:24" x14ac:dyDescent="0.35"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X923" s="38"/>
    </row>
    <row r="924" spans="6:24" x14ac:dyDescent="0.35"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X924" s="38"/>
    </row>
    <row r="925" spans="6:24" x14ac:dyDescent="0.35"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X925" s="38"/>
    </row>
    <row r="926" spans="6:24" x14ac:dyDescent="0.35"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X926" s="38"/>
    </row>
    <row r="927" spans="6:24" x14ac:dyDescent="0.35"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X927" s="38"/>
    </row>
    <row r="928" spans="6:24" x14ac:dyDescent="0.35"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X928" s="38"/>
    </row>
    <row r="929" spans="6:24" x14ac:dyDescent="0.35"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X929" s="38"/>
    </row>
    <row r="930" spans="6:24" x14ac:dyDescent="0.35"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X930" s="38"/>
    </row>
    <row r="931" spans="6:24" x14ac:dyDescent="0.35"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X931" s="38"/>
    </row>
    <row r="932" spans="6:24" x14ac:dyDescent="0.35"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X932" s="38"/>
    </row>
    <row r="933" spans="6:24" x14ac:dyDescent="0.35"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X933" s="38"/>
    </row>
    <row r="934" spans="6:24" x14ac:dyDescent="0.35"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X934" s="38"/>
    </row>
    <row r="935" spans="6:24" x14ac:dyDescent="0.35"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X935" s="38"/>
    </row>
    <row r="936" spans="6:24" x14ac:dyDescent="0.35"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X936" s="38"/>
    </row>
    <row r="937" spans="6:24" x14ac:dyDescent="0.35"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X937" s="38"/>
    </row>
    <row r="938" spans="6:24" x14ac:dyDescent="0.35"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X938" s="38"/>
    </row>
    <row r="939" spans="6:24" x14ac:dyDescent="0.35"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X939" s="38"/>
    </row>
    <row r="940" spans="6:24" x14ac:dyDescent="0.35"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X940" s="38"/>
    </row>
    <row r="941" spans="6:24" x14ac:dyDescent="0.35"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X941" s="38"/>
    </row>
    <row r="942" spans="6:24" x14ac:dyDescent="0.35"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X942" s="38"/>
    </row>
    <row r="943" spans="6:24" x14ac:dyDescent="0.35"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X943" s="38"/>
    </row>
    <row r="944" spans="6:24" x14ac:dyDescent="0.35"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X944" s="38"/>
    </row>
    <row r="945" spans="6:24" x14ac:dyDescent="0.35"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X945" s="38"/>
    </row>
    <row r="946" spans="6:24" x14ac:dyDescent="0.35"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X946" s="38"/>
    </row>
    <row r="947" spans="6:24" x14ac:dyDescent="0.35"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X947" s="38"/>
    </row>
    <row r="948" spans="6:24" x14ac:dyDescent="0.35"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X948" s="38"/>
    </row>
    <row r="949" spans="6:24" x14ac:dyDescent="0.35"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X949" s="38"/>
    </row>
    <row r="950" spans="6:24" x14ac:dyDescent="0.35"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X950" s="38"/>
    </row>
    <row r="951" spans="6:24" x14ac:dyDescent="0.35"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X951" s="38"/>
    </row>
    <row r="952" spans="6:24" x14ac:dyDescent="0.35"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X952" s="38"/>
    </row>
    <row r="953" spans="6:24" x14ac:dyDescent="0.35"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X953" s="38"/>
    </row>
    <row r="954" spans="6:24" x14ac:dyDescent="0.35"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X954" s="38"/>
    </row>
    <row r="955" spans="6:24" x14ac:dyDescent="0.35"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X955" s="38"/>
    </row>
    <row r="956" spans="6:24" x14ac:dyDescent="0.35"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X956" s="38"/>
    </row>
    <row r="957" spans="6:24" x14ac:dyDescent="0.35"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X957" s="38"/>
    </row>
    <row r="958" spans="6:24" x14ac:dyDescent="0.35"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X958" s="38"/>
    </row>
    <row r="959" spans="6:24" x14ac:dyDescent="0.35"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X959" s="38"/>
    </row>
    <row r="960" spans="6:24" x14ac:dyDescent="0.35"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X960" s="38"/>
    </row>
    <row r="961" spans="6:24" x14ac:dyDescent="0.35"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X961" s="38"/>
    </row>
    <row r="962" spans="6:24" x14ac:dyDescent="0.35"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X962" s="38"/>
    </row>
    <row r="963" spans="6:24" x14ac:dyDescent="0.35"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X963" s="38"/>
    </row>
    <row r="964" spans="6:24" x14ac:dyDescent="0.35"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X964" s="38"/>
    </row>
    <row r="965" spans="6:24" x14ac:dyDescent="0.35"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X965" s="38"/>
    </row>
    <row r="966" spans="6:24" x14ac:dyDescent="0.35"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X966" s="38"/>
    </row>
    <row r="967" spans="6:24" x14ac:dyDescent="0.35"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X967" s="38"/>
    </row>
    <row r="968" spans="6:24" x14ac:dyDescent="0.35"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X968" s="38"/>
    </row>
    <row r="969" spans="6:24" x14ac:dyDescent="0.35"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X969" s="38"/>
    </row>
    <row r="970" spans="6:24" x14ac:dyDescent="0.35"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X970" s="38"/>
    </row>
    <row r="971" spans="6:24" x14ac:dyDescent="0.35"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X971" s="38"/>
    </row>
    <row r="972" spans="6:24" x14ac:dyDescent="0.35"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X972" s="38"/>
    </row>
    <row r="973" spans="6:24" x14ac:dyDescent="0.35"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X973" s="38"/>
    </row>
    <row r="974" spans="6:24" x14ac:dyDescent="0.35"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X974" s="38"/>
    </row>
    <row r="975" spans="6:24" x14ac:dyDescent="0.35"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X975" s="38"/>
    </row>
    <row r="976" spans="6:24" x14ac:dyDescent="0.35"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X976" s="38"/>
    </row>
    <row r="977" spans="6:24" x14ac:dyDescent="0.35"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X977" s="38"/>
    </row>
    <row r="978" spans="6:24" x14ac:dyDescent="0.35"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X978" s="38"/>
    </row>
    <row r="979" spans="6:24" x14ac:dyDescent="0.35"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X979" s="38"/>
    </row>
    <row r="980" spans="6:24" x14ac:dyDescent="0.35"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X980" s="38"/>
    </row>
    <row r="981" spans="6:24" x14ac:dyDescent="0.35"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X981" s="38"/>
    </row>
    <row r="982" spans="6:24" x14ac:dyDescent="0.35"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X982" s="38"/>
    </row>
    <row r="983" spans="6:24" x14ac:dyDescent="0.35"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X983" s="38"/>
    </row>
    <row r="984" spans="6:24" x14ac:dyDescent="0.35"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X984" s="38"/>
    </row>
    <row r="985" spans="6:24" x14ac:dyDescent="0.35"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X985" s="38"/>
    </row>
    <row r="986" spans="6:24" x14ac:dyDescent="0.35"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X986" s="38"/>
    </row>
    <row r="987" spans="6:24" x14ac:dyDescent="0.35"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X987" s="38"/>
    </row>
    <row r="988" spans="6:24" x14ac:dyDescent="0.35"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X988" s="38"/>
    </row>
    <row r="989" spans="6:24" x14ac:dyDescent="0.35"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X989" s="38"/>
    </row>
    <row r="990" spans="6:24" x14ac:dyDescent="0.35"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X990" s="38"/>
    </row>
    <row r="991" spans="6:24" x14ac:dyDescent="0.35"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X991" s="38"/>
    </row>
    <row r="992" spans="6:24" x14ac:dyDescent="0.35"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X992" s="38"/>
    </row>
    <row r="993" spans="6:24" x14ac:dyDescent="0.35"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X993" s="38"/>
    </row>
    <row r="994" spans="6:24" x14ac:dyDescent="0.35"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X994" s="38"/>
    </row>
    <row r="995" spans="6:24" x14ac:dyDescent="0.35"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X995" s="38"/>
    </row>
    <row r="996" spans="6:24" x14ac:dyDescent="0.35"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X996" s="38"/>
    </row>
    <row r="997" spans="6:24" x14ac:dyDescent="0.35"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X997" s="38"/>
    </row>
    <row r="998" spans="6:24" x14ac:dyDescent="0.35"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X998" s="38"/>
    </row>
    <row r="999" spans="6:24" x14ac:dyDescent="0.35"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X999" s="38"/>
    </row>
    <row r="1000" spans="6:24" x14ac:dyDescent="0.35"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X1000" s="38"/>
    </row>
    <row r="1001" spans="6:24" x14ac:dyDescent="0.35"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X1001" s="38"/>
    </row>
    <row r="1002" spans="6:24" x14ac:dyDescent="0.35"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X1002" s="38"/>
    </row>
    <row r="1003" spans="6:24" x14ac:dyDescent="0.35"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X1003" s="38"/>
    </row>
    <row r="1004" spans="6:24" x14ac:dyDescent="0.35"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X1004" s="38"/>
    </row>
    <row r="1005" spans="6:24" x14ac:dyDescent="0.35"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X1005" s="38"/>
    </row>
    <row r="1006" spans="6:24" x14ac:dyDescent="0.35"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X1006" s="38"/>
    </row>
    <row r="1007" spans="6:24" x14ac:dyDescent="0.35"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X1007" s="38"/>
    </row>
    <row r="1008" spans="6:24" x14ac:dyDescent="0.35"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X1008" s="38"/>
    </row>
    <row r="1009" spans="6:24" x14ac:dyDescent="0.35"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X1009" s="38"/>
    </row>
    <row r="1010" spans="6:24" x14ac:dyDescent="0.35"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X1010" s="38"/>
    </row>
    <row r="1011" spans="6:24" x14ac:dyDescent="0.35"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X1011" s="38"/>
    </row>
    <row r="1012" spans="6:24" x14ac:dyDescent="0.35"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X1012" s="38"/>
    </row>
    <row r="1013" spans="6:24" x14ac:dyDescent="0.35"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X1013" s="38"/>
    </row>
    <row r="1014" spans="6:24" x14ac:dyDescent="0.35"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X1014" s="38"/>
    </row>
    <row r="1015" spans="6:24" x14ac:dyDescent="0.35"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X1015" s="38"/>
    </row>
    <row r="1016" spans="6:24" x14ac:dyDescent="0.35"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X1016" s="38"/>
    </row>
    <row r="1017" spans="6:24" x14ac:dyDescent="0.35"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X1017" s="38"/>
    </row>
    <row r="1018" spans="6:24" x14ac:dyDescent="0.35"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X1018" s="38"/>
    </row>
    <row r="1019" spans="6:24" x14ac:dyDescent="0.35"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X1019" s="38"/>
    </row>
    <row r="1020" spans="6:24" x14ac:dyDescent="0.35"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X1020" s="38"/>
    </row>
    <row r="1021" spans="6:24" x14ac:dyDescent="0.35"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X1021" s="38"/>
    </row>
    <row r="1022" spans="6:24" x14ac:dyDescent="0.35"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X1022" s="38"/>
    </row>
    <row r="1023" spans="6:24" x14ac:dyDescent="0.35"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X1023" s="38"/>
    </row>
    <row r="1024" spans="6:24" x14ac:dyDescent="0.35"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X1024" s="38"/>
    </row>
    <row r="1025" spans="6:24" x14ac:dyDescent="0.35"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X1025" s="38"/>
    </row>
    <row r="1026" spans="6:24" x14ac:dyDescent="0.35"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X1026" s="38"/>
    </row>
    <row r="1027" spans="6:24" x14ac:dyDescent="0.35"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X1027" s="38"/>
    </row>
    <row r="1028" spans="6:24" x14ac:dyDescent="0.35"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X1028" s="38"/>
    </row>
    <row r="1029" spans="6:24" x14ac:dyDescent="0.35"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X1029" s="38"/>
    </row>
    <row r="1030" spans="6:24" x14ac:dyDescent="0.35"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X1030" s="38"/>
    </row>
    <row r="1031" spans="6:24" x14ac:dyDescent="0.35"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X1031" s="38"/>
    </row>
    <row r="1032" spans="6:24" x14ac:dyDescent="0.35"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X1032" s="38"/>
    </row>
    <row r="1033" spans="6:24" x14ac:dyDescent="0.35"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X1033" s="38"/>
    </row>
    <row r="1034" spans="6:24" x14ac:dyDescent="0.35"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X1034" s="38"/>
    </row>
    <row r="1035" spans="6:24" x14ac:dyDescent="0.35"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X1035" s="38"/>
    </row>
    <row r="1036" spans="6:24" x14ac:dyDescent="0.35"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X1036" s="38"/>
    </row>
    <row r="1037" spans="6:24" x14ac:dyDescent="0.35"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X1037" s="38"/>
    </row>
    <row r="1038" spans="6:24" x14ac:dyDescent="0.35"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X1038" s="38"/>
    </row>
    <row r="1039" spans="6:24" x14ac:dyDescent="0.35"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X1039" s="38"/>
    </row>
    <row r="1040" spans="6:24" x14ac:dyDescent="0.35"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X1040" s="38"/>
    </row>
    <row r="1041" spans="6:24" x14ac:dyDescent="0.35"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X1041" s="38"/>
    </row>
    <row r="1042" spans="6:24" x14ac:dyDescent="0.35"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X1042" s="38"/>
    </row>
    <row r="1043" spans="6:24" x14ac:dyDescent="0.35"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X1043" s="38"/>
    </row>
    <row r="1044" spans="6:24" x14ac:dyDescent="0.35"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X1044" s="38"/>
    </row>
    <row r="1045" spans="6:24" x14ac:dyDescent="0.35"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X1045" s="38"/>
    </row>
    <row r="1046" spans="6:24" x14ac:dyDescent="0.35"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X1046" s="38"/>
    </row>
    <row r="1047" spans="6:24" x14ac:dyDescent="0.35"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X1047" s="38"/>
    </row>
    <row r="1048" spans="6:24" x14ac:dyDescent="0.35"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X1048" s="38"/>
    </row>
    <row r="1049" spans="6:24" x14ac:dyDescent="0.35"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X1049" s="38"/>
    </row>
    <row r="1050" spans="6:24" x14ac:dyDescent="0.35"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X1050" s="38"/>
    </row>
    <row r="1051" spans="6:24" x14ac:dyDescent="0.35"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X1051" s="38"/>
    </row>
    <row r="1052" spans="6:24" x14ac:dyDescent="0.35"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X1052" s="38"/>
    </row>
    <row r="1053" spans="6:24" x14ac:dyDescent="0.35"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X1053" s="38"/>
    </row>
    <row r="1054" spans="6:24" x14ac:dyDescent="0.35"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X1054" s="38"/>
    </row>
    <row r="1055" spans="6:24" x14ac:dyDescent="0.35"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X1055" s="38"/>
    </row>
    <row r="1056" spans="6:24" x14ac:dyDescent="0.35"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X1056" s="38"/>
    </row>
    <row r="1057" spans="6:24" x14ac:dyDescent="0.35"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X1057" s="38"/>
    </row>
    <row r="1058" spans="6:24" x14ac:dyDescent="0.35"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X1058" s="38"/>
    </row>
    <row r="1059" spans="6:24" x14ac:dyDescent="0.35"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X1059" s="38"/>
    </row>
    <row r="1060" spans="6:24" x14ac:dyDescent="0.35"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X1060" s="38"/>
    </row>
    <row r="1061" spans="6:24" x14ac:dyDescent="0.35"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X1061" s="38"/>
    </row>
    <row r="1062" spans="6:24" x14ac:dyDescent="0.35"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X1062" s="38"/>
    </row>
    <row r="1063" spans="6:24" x14ac:dyDescent="0.35"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X1063" s="38"/>
    </row>
    <row r="1064" spans="6:24" x14ac:dyDescent="0.35"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X1064" s="38"/>
    </row>
    <row r="1065" spans="6:24" x14ac:dyDescent="0.35"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X1065" s="38"/>
    </row>
    <row r="1066" spans="6:24" x14ac:dyDescent="0.35"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X1066" s="38"/>
    </row>
    <row r="1067" spans="6:24" x14ac:dyDescent="0.35"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X1067" s="38"/>
    </row>
    <row r="1068" spans="6:24" x14ac:dyDescent="0.35"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X1068" s="38"/>
    </row>
    <row r="1069" spans="6:24" x14ac:dyDescent="0.35"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X1069" s="38"/>
    </row>
    <row r="1070" spans="6:24" x14ac:dyDescent="0.35"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X1070" s="38"/>
    </row>
    <row r="1071" spans="6:24" x14ac:dyDescent="0.35"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X1071" s="38"/>
    </row>
    <row r="1072" spans="6:24" x14ac:dyDescent="0.35"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X1072" s="38"/>
    </row>
    <row r="1073" spans="6:24" x14ac:dyDescent="0.35"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X1073" s="38"/>
    </row>
    <row r="1074" spans="6:24" x14ac:dyDescent="0.35"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X1074" s="38"/>
    </row>
    <row r="1075" spans="6:24" x14ac:dyDescent="0.35"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X1075" s="38"/>
    </row>
    <row r="1076" spans="6:24" x14ac:dyDescent="0.35"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X1076" s="38"/>
    </row>
    <row r="1077" spans="6:24" x14ac:dyDescent="0.35"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X1077" s="38"/>
    </row>
    <row r="1078" spans="6:24" x14ac:dyDescent="0.35"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X1078" s="38"/>
    </row>
    <row r="1079" spans="6:24" x14ac:dyDescent="0.35"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X1079" s="38"/>
    </row>
    <row r="1080" spans="6:24" x14ac:dyDescent="0.35"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X1080" s="38"/>
    </row>
    <row r="1081" spans="6:24" x14ac:dyDescent="0.35"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X1081" s="38"/>
    </row>
    <row r="1082" spans="6:24" x14ac:dyDescent="0.35"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X1082" s="38"/>
    </row>
    <row r="1083" spans="6:24" x14ac:dyDescent="0.35"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X1083" s="38"/>
    </row>
    <row r="1084" spans="6:24" x14ac:dyDescent="0.35"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X1084" s="38"/>
    </row>
    <row r="1085" spans="6:24" x14ac:dyDescent="0.35"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X1085" s="38"/>
    </row>
    <row r="1086" spans="6:24" x14ac:dyDescent="0.35"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X1086" s="38"/>
    </row>
    <row r="1087" spans="6:24" x14ac:dyDescent="0.35"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X1087" s="38"/>
    </row>
    <row r="1088" spans="6:24" x14ac:dyDescent="0.35"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X1088" s="38"/>
    </row>
    <row r="1089" spans="6:24" x14ac:dyDescent="0.35"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X1089" s="38"/>
    </row>
    <row r="1090" spans="6:24" x14ac:dyDescent="0.35"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X1090" s="38"/>
    </row>
    <row r="1091" spans="6:24" x14ac:dyDescent="0.35"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X1091" s="38"/>
    </row>
    <row r="1092" spans="6:24" x14ac:dyDescent="0.35"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X1092" s="38"/>
    </row>
    <row r="1093" spans="6:24" x14ac:dyDescent="0.35"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X1093" s="38"/>
    </row>
    <row r="1094" spans="6:24" x14ac:dyDescent="0.35"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X1094" s="38"/>
    </row>
    <row r="1095" spans="6:24" x14ac:dyDescent="0.35"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X1095" s="38"/>
    </row>
    <row r="1096" spans="6:24" x14ac:dyDescent="0.35"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X1096" s="38"/>
    </row>
    <row r="1097" spans="6:24" x14ac:dyDescent="0.35"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X1097" s="38"/>
    </row>
    <row r="1098" spans="6:24" x14ac:dyDescent="0.35"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X1098" s="38"/>
    </row>
    <row r="1099" spans="6:24" x14ac:dyDescent="0.35"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X1099" s="38"/>
    </row>
    <row r="1100" spans="6:24" x14ac:dyDescent="0.35"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X1100" s="38"/>
    </row>
    <row r="1101" spans="6:24" x14ac:dyDescent="0.35"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X1101" s="38"/>
    </row>
    <row r="1102" spans="6:24" x14ac:dyDescent="0.35"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X1102" s="38"/>
    </row>
    <row r="1103" spans="6:24" x14ac:dyDescent="0.35"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X1103" s="38"/>
    </row>
    <row r="1104" spans="6:24" x14ac:dyDescent="0.35"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X1104" s="38"/>
    </row>
    <row r="1105" spans="6:24" x14ac:dyDescent="0.35"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X1105" s="38"/>
    </row>
    <row r="1106" spans="6:24" x14ac:dyDescent="0.35"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X1106" s="38"/>
    </row>
    <row r="1107" spans="6:24" x14ac:dyDescent="0.35"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X1107" s="38"/>
    </row>
    <row r="1108" spans="6:24" x14ac:dyDescent="0.35"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X1108" s="38"/>
    </row>
    <row r="1109" spans="6:24" x14ac:dyDescent="0.35"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X1109" s="38"/>
    </row>
    <row r="1110" spans="6:24" x14ac:dyDescent="0.35"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X1110" s="38"/>
    </row>
    <row r="1111" spans="6:24" x14ac:dyDescent="0.35"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X1111" s="38"/>
    </row>
    <row r="1112" spans="6:24" x14ac:dyDescent="0.35"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X1112" s="38"/>
    </row>
    <row r="1113" spans="6:24" x14ac:dyDescent="0.35"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X1113" s="38"/>
    </row>
    <row r="1114" spans="6:24" x14ac:dyDescent="0.35"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X1114" s="38"/>
    </row>
    <row r="1115" spans="6:24" x14ac:dyDescent="0.35"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X1115" s="38"/>
    </row>
    <row r="1116" spans="6:24" x14ac:dyDescent="0.35"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X1116" s="38"/>
    </row>
    <row r="1117" spans="6:24" x14ac:dyDescent="0.35"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X1117" s="38"/>
    </row>
    <row r="1118" spans="6:24" x14ac:dyDescent="0.35"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X1118" s="38"/>
    </row>
    <row r="1119" spans="6:24" x14ac:dyDescent="0.35"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X1119" s="38"/>
    </row>
    <row r="1120" spans="6:24" x14ac:dyDescent="0.35"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X1120" s="38"/>
    </row>
    <row r="1121" spans="6:24" x14ac:dyDescent="0.35"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X1121" s="38"/>
    </row>
    <row r="1122" spans="6:24" x14ac:dyDescent="0.35"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X1122" s="38"/>
    </row>
    <row r="1123" spans="6:24" x14ac:dyDescent="0.35"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X1123" s="38"/>
    </row>
    <row r="1124" spans="6:24" x14ac:dyDescent="0.35"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X1124" s="38"/>
    </row>
    <row r="1125" spans="6:24" x14ac:dyDescent="0.35"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X1125" s="38"/>
    </row>
    <row r="1126" spans="6:24" x14ac:dyDescent="0.35"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X1126" s="38"/>
    </row>
    <row r="1127" spans="6:24" x14ac:dyDescent="0.35"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X1127" s="38"/>
    </row>
    <row r="1128" spans="6:24" x14ac:dyDescent="0.35"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X1128" s="38"/>
    </row>
    <row r="1129" spans="6:24" x14ac:dyDescent="0.35"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X1129" s="38"/>
    </row>
    <row r="1130" spans="6:24" x14ac:dyDescent="0.35"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X1130" s="38"/>
    </row>
    <row r="1131" spans="6:24" x14ac:dyDescent="0.35"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X1131" s="38"/>
    </row>
    <row r="1132" spans="6:24" x14ac:dyDescent="0.35"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X1132" s="38"/>
    </row>
    <row r="1133" spans="6:24" x14ac:dyDescent="0.35"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X1133" s="38"/>
    </row>
    <row r="1134" spans="6:24" x14ac:dyDescent="0.35"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X1134" s="38"/>
    </row>
    <row r="1135" spans="6:24" x14ac:dyDescent="0.35"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X1135" s="38"/>
    </row>
    <row r="1136" spans="6:24" x14ac:dyDescent="0.35"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X1136" s="38"/>
    </row>
    <row r="1137" spans="6:24" x14ac:dyDescent="0.35"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X1137" s="38"/>
    </row>
    <row r="1138" spans="6:24" x14ac:dyDescent="0.35"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X1138" s="38"/>
    </row>
    <row r="1139" spans="6:24" x14ac:dyDescent="0.35"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X1139" s="38"/>
    </row>
    <row r="1140" spans="6:24" x14ac:dyDescent="0.35"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X1140" s="38"/>
    </row>
    <row r="1141" spans="6:24" x14ac:dyDescent="0.35"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X1141" s="38"/>
    </row>
    <row r="1142" spans="6:24" x14ac:dyDescent="0.35"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X1142" s="38"/>
    </row>
    <row r="1143" spans="6:24" x14ac:dyDescent="0.35"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X1143" s="38"/>
    </row>
    <row r="1144" spans="6:24" x14ac:dyDescent="0.35"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X1144" s="38"/>
    </row>
    <row r="1145" spans="6:24" x14ac:dyDescent="0.35"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X1145" s="38"/>
    </row>
    <row r="1146" spans="6:24" x14ac:dyDescent="0.35"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X1146" s="38"/>
    </row>
    <row r="1147" spans="6:24" x14ac:dyDescent="0.35"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X1147" s="38"/>
    </row>
    <row r="1148" spans="6:24" x14ac:dyDescent="0.35"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X1148" s="38"/>
    </row>
    <row r="1149" spans="6:24" x14ac:dyDescent="0.35"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X1149" s="38"/>
    </row>
    <row r="1150" spans="6:24" x14ac:dyDescent="0.35"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X1150" s="38"/>
    </row>
    <row r="1151" spans="6:24" x14ac:dyDescent="0.35"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X1151" s="38"/>
    </row>
    <row r="1152" spans="6:24" x14ac:dyDescent="0.35"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X1152" s="38"/>
    </row>
    <row r="1153" spans="6:24" x14ac:dyDescent="0.35"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X1153" s="38"/>
    </row>
    <row r="1154" spans="6:24" x14ac:dyDescent="0.35"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X1154" s="38"/>
    </row>
    <row r="1155" spans="6:24" x14ac:dyDescent="0.35"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X1155" s="38"/>
    </row>
    <row r="1156" spans="6:24" x14ac:dyDescent="0.35"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X1156" s="38"/>
    </row>
    <row r="1157" spans="6:24" x14ac:dyDescent="0.35"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X1157" s="38"/>
    </row>
    <row r="1158" spans="6:24" x14ac:dyDescent="0.35"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X1158" s="38"/>
    </row>
    <row r="1159" spans="6:24" x14ac:dyDescent="0.35"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X1159" s="38"/>
    </row>
    <row r="1160" spans="6:24" x14ac:dyDescent="0.35"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X1160" s="38"/>
    </row>
    <row r="1161" spans="6:24" x14ac:dyDescent="0.35"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X1161" s="38"/>
    </row>
    <row r="1162" spans="6:24" x14ac:dyDescent="0.35"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X1162" s="38"/>
    </row>
    <row r="1163" spans="6:24" x14ac:dyDescent="0.35"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X1163" s="38"/>
    </row>
    <row r="1164" spans="6:24" x14ac:dyDescent="0.35"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X1164" s="38"/>
    </row>
    <row r="1165" spans="6:24" x14ac:dyDescent="0.35"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X1165" s="38"/>
    </row>
    <row r="1166" spans="6:24" x14ac:dyDescent="0.35"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X1166" s="38"/>
    </row>
    <row r="1167" spans="6:24" x14ac:dyDescent="0.35"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X1167" s="38"/>
    </row>
    <row r="1168" spans="6:24" x14ac:dyDescent="0.35"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X1168" s="38"/>
    </row>
    <row r="1169" spans="6:24" x14ac:dyDescent="0.35"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X1169" s="38"/>
    </row>
    <row r="1170" spans="6:24" x14ac:dyDescent="0.35"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X1170" s="38"/>
    </row>
    <row r="1171" spans="6:24" x14ac:dyDescent="0.35"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X1171" s="38"/>
    </row>
    <row r="1172" spans="6:24" x14ac:dyDescent="0.35"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X1172" s="38"/>
    </row>
    <row r="1173" spans="6:24" x14ac:dyDescent="0.35"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X1173" s="38"/>
    </row>
    <row r="1174" spans="6:24" x14ac:dyDescent="0.35"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X1174" s="38"/>
    </row>
    <row r="1175" spans="6:24" x14ac:dyDescent="0.35"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X1175" s="38"/>
    </row>
    <row r="1176" spans="6:24" x14ac:dyDescent="0.35"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X1176" s="38"/>
    </row>
    <row r="1177" spans="6:24" x14ac:dyDescent="0.35"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X1177" s="38"/>
    </row>
    <row r="1178" spans="6:24" x14ac:dyDescent="0.35"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X1178" s="38"/>
    </row>
    <row r="1179" spans="6:24" x14ac:dyDescent="0.35"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X1179" s="38"/>
    </row>
    <row r="1180" spans="6:24" x14ac:dyDescent="0.35"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X1180" s="38"/>
    </row>
    <row r="1181" spans="6:24" x14ac:dyDescent="0.35"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X1181" s="38"/>
    </row>
    <row r="1182" spans="6:24" x14ac:dyDescent="0.35"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X1182" s="38"/>
    </row>
    <row r="1183" spans="6:24" x14ac:dyDescent="0.35"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X1183" s="38"/>
    </row>
    <row r="1184" spans="6:24" x14ac:dyDescent="0.35"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X1184" s="38"/>
    </row>
    <row r="1185" spans="6:24" x14ac:dyDescent="0.35"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X1185" s="38"/>
    </row>
    <row r="1186" spans="6:24" x14ac:dyDescent="0.35"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X1186" s="38"/>
    </row>
    <row r="1187" spans="6:24" x14ac:dyDescent="0.35"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X1187" s="38"/>
    </row>
    <row r="1188" spans="6:24" x14ac:dyDescent="0.35"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X1188" s="38"/>
    </row>
    <row r="1189" spans="6:24" x14ac:dyDescent="0.35"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X1189" s="38"/>
    </row>
    <row r="1190" spans="6:24" x14ac:dyDescent="0.35"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X1190" s="38"/>
    </row>
    <row r="1191" spans="6:24" x14ac:dyDescent="0.35"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X1191" s="38"/>
    </row>
    <row r="1192" spans="6:24" x14ac:dyDescent="0.35"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X1192" s="38"/>
    </row>
    <row r="1193" spans="6:24" x14ac:dyDescent="0.35"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X1193" s="38"/>
    </row>
    <row r="1194" spans="6:24" x14ac:dyDescent="0.35"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X1194" s="38"/>
    </row>
    <row r="1195" spans="6:24" x14ac:dyDescent="0.35"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X1195" s="38"/>
    </row>
    <row r="1196" spans="6:24" x14ac:dyDescent="0.35"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X1196" s="38"/>
    </row>
    <row r="1197" spans="6:24" x14ac:dyDescent="0.35"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X1197" s="38"/>
    </row>
    <row r="1198" spans="6:24" x14ac:dyDescent="0.35"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X1198" s="38"/>
    </row>
    <row r="1199" spans="6:24" x14ac:dyDescent="0.35"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X1199" s="38"/>
    </row>
    <row r="1200" spans="6:24" x14ac:dyDescent="0.35"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X1200" s="38"/>
    </row>
    <row r="1201" spans="6:24" x14ac:dyDescent="0.35"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X1201" s="38"/>
    </row>
    <row r="1202" spans="6:24" x14ac:dyDescent="0.35"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X1202" s="38"/>
    </row>
    <row r="1203" spans="6:24" x14ac:dyDescent="0.35"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X1203" s="38"/>
    </row>
    <row r="1204" spans="6:24" x14ac:dyDescent="0.35"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X1204" s="38"/>
    </row>
    <row r="1205" spans="6:24" x14ac:dyDescent="0.35"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X1205" s="38"/>
    </row>
    <row r="1206" spans="6:24" x14ac:dyDescent="0.35"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X1206" s="38"/>
    </row>
    <row r="1207" spans="6:24" x14ac:dyDescent="0.35"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X1207" s="38"/>
    </row>
    <row r="1208" spans="6:24" x14ac:dyDescent="0.35"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X1208" s="38"/>
    </row>
    <row r="1209" spans="6:24" x14ac:dyDescent="0.35"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X1209" s="38"/>
    </row>
    <row r="1210" spans="6:24" x14ac:dyDescent="0.35"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X1210" s="38"/>
    </row>
    <row r="1211" spans="6:24" x14ac:dyDescent="0.35"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X1211" s="38"/>
    </row>
    <row r="1212" spans="6:24" x14ac:dyDescent="0.35"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X1212" s="38"/>
    </row>
    <row r="1213" spans="6:24" x14ac:dyDescent="0.35"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X1213" s="38"/>
    </row>
    <row r="1214" spans="6:24" x14ac:dyDescent="0.35"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X1214" s="38"/>
    </row>
    <row r="1215" spans="6:24" x14ac:dyDescent="0.35"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X1215" s="38"/>
    </row>
    <row r="1216" spans="6:24" x14ac:dyDescent="0.35"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X1216" s="38"/>
    </row>
    <row r="1217" spans="6:24" x14ac:dyDescent="0.35"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X1217" s="38"/>
    </row>
    <row r="1218" spans="6:24" x14ac:dyDescent="0.35"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X1218" s="38"/>
    </row>
    <row r="1219" spans="6:24" x14ac:dyDescent="0.35"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X1219" s="38"/>
    </row>
    <row r="1220" spans="6:24" x14ac:dyDescent="0.35"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X1220" s="38"/>
    </row>
    <row r="1221" spans="6:24" x14ac:dyDescent="0.35"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X1221" s="38"/>
    </row>
    <row r="1222" spans="6:24" x14ac:dyDescent="0.35"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X1222" s="38"/>
    </row>
    <row r="1223" spans="6:24" x14ac:dyDescent="0.35"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X1223" s="38"/>
    </row>
    <row r="1224" spans="6:24" x14ac:dyDescent="0.35"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X1224" s="38"/>
    </row>
    <row r="1225" spans="6:24" x14ac:dyDescent="0.35"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X1225" s="38"/>
    </row>
    <row r="1226" spans="6:24" x14ac:dyDescent="0.35"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X1226" s="38"/>
    </row>
    <row r="1227" spans="6:24" x14ac:dyDescent="0.35"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X1227" s="38"/>
    </row>
    <row r="1228" spans="6:24" x14ac:dyDescent="0.35"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X1228" s="38"/>
    </row>
    <row r="1229" spans="6:24" x14ac:dyDescent="0.35"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X1229" s="38"/>
    </row>
    <row r="1230" spans="6:24" x14ac:dyDescent="0.35"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X1230" s="38"/>
    </row>
    <row r="1231" spans="6:24" x14ac:dyDescent="0.35"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X1231" s="38"/>
    </row>
    <row r="1232" spans="6:24" x14ac:dyDescent="0.35"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X1232" s="38"/>
    </row>
    <row r="1233" spans="6:24" x14ac:dyDescent="0.35"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X1233" s="38"/>
    </row>
    <row r="1234" spans="6:24" x14ac:dyDescent="0.35"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X1234" s="38"/>
    </row>
    <row r="1235" spans="6:24" x14ac:dyDescent="0.35"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X1235" s="38"/>
    </row>
    <row r="1236" spans="6:24" x14ac:dyDescent="0.35"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X1236" s="38"/>
    </row>
    <row r="1237" spans="6:24" x14ac:dyDescent="0.35"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X1237" s="38"/>
    </row>
    <row r="1238" spans="6:24" x14ac:dyDescent="0.35"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X1238" s="38"/>
    </row>
    <row r="1239" spans="6:24" x14ac:dyDescent="0.35"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X1239" s="38"/>
    </row>
    <row r="1240" spans="6:24" x14ac:dyDescent="0.35"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X1240" s="38"/>
    </row>
    <row r="1241" spans="6:24" x14ac:dyDescent="0.35"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X1241" s="38"/>
    </row>
    <row r="1242" spans="6:24" x14ac:dyDescent="0.35"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X1242" s="38"/>
    </row>
    <row r="1243" spans="6:24" x14ac:dyDescent="0.35"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X1243" s="38"/>
    </row>
    <row r="1244" spans="6:24" x14ac:dyDescent="0.35"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X1244" s="38"/>
    </row>
    <row r="1245" spans="6:24" x14ac:dyDescent="0.35"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X1245" s="38"/>
    </row>
    <row r="1246" spans="6:24" x14ac:dyDescent="0.35"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X1246" s="38"/>
    </row>
    <row r="1247" spans="6:24" x14ac:dyDescent="0.35"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X1247" s="38"/>
    </row>
    <row r="1248" spans="6:24" x14ac:dyDescent="0.35"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X1248" s="38"/>
    </row>
    <row r="1249" spans="6:24" x14ac:dyDescent="0.35"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X1249" s="38"/>
    </row>
    <row r="1250" spans="6:24" x14ac:dyDescent="0.35"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X1250" s="38"/>
    </row>
    <row r="1251" spans="6:24" x14ac:dyDescent="0.35"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X1251" s="38"/>
    </row>
    <row r="1252" spans="6:24" x14ac:dyDescent="0.35"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X1252" s="38"/>
    </row>
    <row r="1253" spans="6:24" x14ac:dyDescent="0.35"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X1253" s="38"/>
    </row>
    <row r="1254" spans="6:24" x14ac:dyDescent="0.35"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X1254" s="38"/>
    </row>
    <row r="1255" spans="6:24" x14ac:dyDescent="0.35"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X1255" s="38"/>
    </row>
    <row r="1256" spans="6:24" x14ac:dyDescent="0.35"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X1256" s="38"/>
    </row>
    <row r="1257" spans="6:24" x14ac:dyDescent="0.35"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X1257" s="38"/>
    </row>
    <row r="1258" spans="6:24" x14ac:dyDescent="0.35"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X1258" s="38"/>
    </row>
    <row r="1259" spans="6:24" x14ac:dyDescent="0.35"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X1259" s="38"/>
    </row>
    <row r="1260" spans="6:24" x14ac:dyDescent="0.35"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X1260" s="38"/>
    </row>
    <row r="1261" spans="6:24" x14ac:dyDescent="0.35"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X1261" s="38"/>
    </row>
    <row r="1262" spans="6:24" x14ac:dyDescent="0.35"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X1262" s="38"/>
    </row>
    <row r="1263" spans="6:24" x14ac:dyDescent="0.35"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X1263" s="38"/>
    </row>
    <row r="1264" spans="6:24" x14ac:dyDescent="0.35"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X1264" s="38"/>
    </row>
    <row r="1265" spans="6:24" x14ac:dyDescent="0.35"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X1265" s="38"/>
    </row>
    <row r="1266" spans="6:24" x14ac:dyDescent="0.35"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X1266" s="38"/>
    </row>
    <row r="1267" spans="6:24" x14ac:dyDescent="0.35"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X1267" s="38"/>
    </row>
    <row r="1268" spans="6:24" x14ac:dyDescent="0.35"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X1268" s="38"/>
    </row>
    <row r="1269" spans="6:24" x14ac:dyDescent="0.35"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X1269" s="38"/>
    </row>
    <row r="1270" spans="6:24" x14ac:dyDescent="0.35"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X1270" s="38"/>
    </row>
    <row r="1271" spans="6:24" x14ac:dyDescent="0.35"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X1271" s="38"/>
    </row>
    <row r="1272" spans="6:24" x14ac:dyDescent="0.35"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X1272" s="38"/>
    </row>
    <row r="1273" spans="6:24" x14ac:dyDescent="0.35"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X1273" s="38"/>
    </row>
    <row r="1274" spans="6:24" x14ac:dyDescent="0.35"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X1274" s="38"/>
    </row>
    <row r="1275" spans="6:24" x14ac:dyDescent="0.35"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X1275" s="38"/>
    </row>
    <row r="1276" spans="6:24" x14ac:dyDescent="0.35"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X1276" s="38"/>
    </row>
    <row r="1277" spans="6:24" x14ac:dyDescent="0.35"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X1277" s="38"/>
    </row>
    <row r="1278" spans="6:24" x14ac:dyDescent="0.35"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X1278" s="38"/>
    </row>
    <row r="1279" spans="6:24" x14ac:dyDescent="0.35"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X1279" s="38"/>
    </row>
    <row r="1280" spans="6:24" x14ac:dyDescent="0.35"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X1280" s="38"/>
    </row>
    <row r="1281" spans="6:24" x14ac:dyDescent="0.35"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X1281" s="38"/>
    </row>
    <row r="1282" spans="6:24" x14ac:dyDescent="0.35"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X1282" s="38"/>
    </row>
    <row r="1283" spans="6:24" x14ac:dyDescent="0.35"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X1283" s="38"/>
    </row>
    <row r="1284" spans="6:24" x14ac:dyDescent="0.35"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X1284" s="38"/>
    </row>
    <row r="1285" spans="6:24" x14ac:dyDescent="0.35"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X1285" s="38"/>
    </row>
    <row r="1286" spans="6:24" x14ac:dyDescent="0.35"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X1286" s="38"/>
    </row>
    <row r="1287" spans="6:24" x14ac:dyDescent="0.35"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X1287" s="38"/>
    </row>
    <row r="1288" spans="6:24" x14ac:dyDescent="0.35"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X1288" s="38"/>
    </row>
    <row r="1289" spans="6:24" x14ac:dyDescent="0.35"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X1289" s="38"/>
    </row>
    <row r="1290" spans="6:24" x14ac:dyDescent="0.35"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X1290" s="38"/>
    </row>
    <row r="1291" spans="6:24" x14ac:dyDescent="0.35"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X1291" s="38"/>
    </row>
    <row r="1292" spans="6:24" x14ac:dyDescent="0.35"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X1292" s="38"/>
    </row>
    <row r="1293" spans="6:24" x14ac:dyDescent="0.35"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X1293" s="38"/>
    </row>
    <row r="1294" spans="6:24" x14ac:dyDescent="0.35"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X1294" s="38"/>
    </row>
    <row r="1295" spans="6:24" x14ac:dyDescent="0.35"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X1295" s="38"/>
    </row>
    <row r="1296" spans="6:24" x14ac:dyDescent="0.35"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X1296" s="38"/>
    </row>
    <row r="1297" spans="6:24" x14ac:dyDescent="0.35"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X1297" s="38"/>
    </row>
    <row r="1298" spans="6:24" x14ac:dyDescent="0.35"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X1298" s="38"/>
    </row>
    <row r="1299" spans="6:24" x14ac:dyDescent="0.35"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X1299" s="38"/>
    </row>
    <row r="1300" spans="6:24" x14ac:dyDescent="0.35"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X1300" s="38"/>
    </row>
    <row r="1301" spans="6:24" x14ac:dyDescent="0.35"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X1301" s="38"/>
    </row>
    <row r="1302" spans="6:24" x14ac:dyDescent="0.35"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X1302" s="38"/>
    </row>
    <row r="1303" spans="6:24" x14ac:dyDescent="0.35"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X1303" s="38"/>
    </row>
    <row r="1304" spans="6:24" x14ac:dyDescent="0.35"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X1304" s="38"/>
    </row>
    <row r="1305" spans="6:24" x14ac:dyDescent="0.35"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X1305" s="38"/>
    </row>
    <row r="1306" spans="6:24" x14ac:dyDescent="0.35"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X1306" s="38"/>
    </row>
    <row r="1307" spans="6:24" x14ac:dyDescent="0.35"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X1307" s="38"/>
    </row>
    <row r="1308" spans="6:24" x14ac:dyDescent="0.35"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X1308" s="38"/>
    </row>
    <row r="1309" spans="6:24" x14ac:dyDescent="0.35"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X1309" s="38"/>
    </row>
    <row r="1310" spans="6:24" x14ac:dyDescent="0.35"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X1310" s="38"/>
    </row>
    <row r="1311" spans="6:24" x14ac:dyDescent="0.35"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X1311" s="38"/>
    </row>
    <row r="1312" spans="6:24" x14ac:dyDescent="0.35"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X1312" s="38"/>
    </row>
    <row r="1313" spans="6:24" x14ac:dyDescent="0.35"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X1313" s="38"/>
    </row>
    <row r="1314" spans="6:24" x14ac:dyDescent="0.35"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X1314" s="38"/>
    </row>
    <row r="1315" spans="6:24" x14ac:dyDescent="0.35"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X1315" s="38"/>
    </row>
    <row r="1316" spans="6:24" x14ac:dyDescent="0.35"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X1316" s="38"/>
    </row>
    <row r="1317" spans="6:24" x14ac:dyDescent="0.35"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X1317" s="38"/>
    </row>
    <row r="1318" spans="6:24" x14ac:dyDescent="0.35"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X1318" s="38"/>
    </row>
    <row r="1319" spans="6:24" x14ac:dyDescent="0.35"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X1319" s="38"/>
    </row>
    <row r="1320" spans="6:24" x14ac:dyDescent="0.35"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X1320" s="38"/>
    </row>
    <row r="1321" spans="6:24" x14ac:dyDescent="0.35"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X1321" s="38"/>
    </row>
    <row r="1322" spans="6:24" x14ac:dyDescent="0.35"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X1322" s="38"/>
    </row>
    <row r="1323" spans="6:24" x14ac:dyDescent="0.35"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X1323" s="38"/>
    </row>
    <row r="1324" spans="6:24" x14ac:dyDescent="0.35"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X1324" s="38"/>
    </row>
    <row r="1325" spans="6:24" x14ac:dyDescent="0.35"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X1325" s="38"/>
    </row>
    <row r="1326" spans="6:24" x14ac:dyDescent="0.35"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X1326" s="38"/>
    </row>
    <row r="1327" spans="6:24" x14ac:dyDescent="0.35"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X1327" s="38"/>
    </row>
    <row r="1328" spans="6:24" x14ac:dyDescent="0.35"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X1328" s="38"/>
    </row>
    <row r="1329" spans="6:24" x14ac:dyDescent="0.35"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X1329" s="38"/>
    </row>
    <row r="1330" spans="6:24" x14ac:dyDescent="0.35"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X1330" s="38"/>
    </row>
    <row r="1331" spans="6:24" x14ac:dyDescent="0.35"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X1331" s="38"/>
    </row>
    <row r="1332" spans="6:24" x14ac:dyDescent="0.35"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X1332" s="38"/>
    </row>
    <row r="1333" spans="6:24" x14ac:dyDescent="0.35"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X1333" s="38"/>
    </row>
    <row r="1334" spans="6:24" x14ac:dyDescent="0.35"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X1334" s="38"/>
    </row>
    <row r="1335" spans="6:24" x14ac:dyDescent="0.35"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X1335" s="38"/>
    </row>
    <row r="1336" spans="6:24" x14ac:dyDescent="0.35"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X1336" s="38"/>
    </row>
    <row r="1337" spans="6:24" x14ac:dyDescent="0.35"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X1337" s="38"/>
    </row>
    <row r="1338" spans="6:24" x14ac:dyDescent="0.35"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X1338" s="38"/>
    </row>
    <row r="1339" spans="6:24" x14ac:dyDescent="0.35"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X1339" s="38"/>
    </row>
    <row r="1340" spans="6:24" x14ac:dyDescent="0.35"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X1340" s="38"/>
    </row>
    <row r="1341" spans="6:24" x14ac:dyDescent="0.35"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X1341" s="38"/>
    </row>
    <row r="1342" spans="6:24" x14ac:dyDescent="0.35"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X1342" s="38"/>
    </row>
    <row r="1343" spans="6:24" x14ac:dyDescent="0.35"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X1343" s="38"/>
    </row>
    <row r="1344" spans="6:24" x14ac:dyDescent="0.35"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X1344" s="38"/>
    </row>
    <row r="1345" spans="6:24" x14ac:dyDescent="0.35"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X1345" s="38"/>
    </row>
    <row r="1346" spans="6:24" x14ac:dyDescent="0.35"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X1346" s="38"/>
    </row>
    <row r="1347" spans="6:24" x14ac:dyDescent="0.35"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X1347" s="38"/>
    </row>
    <row r="1348" spans="6:24" x14ac:dyDescent="0.35"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X1348" s="38"/>
    </row>
    <row r="1349" spans="6:24" x14ac:dyDescent="0.35"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X1349" s="38"/>
    </row>
    <row r="1350" spans="6:24" x14ac:dyDescent="0.35"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X1350" s="38"/>
    </row>
    <row r="1351" spans="6:24" x14ac:dyDescent="0.35"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X1351" s="38"/>
    </row>
    <row r="1352" spans="6:24" x14ac:dyDescent="0.35"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X1352" s="38"/>
    </row>
    <row r="1353" spans="6:24" x14ac:dyDescent="0.35"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X1353" s="38"/>
    </row>
    <row r="1354" spans="6:24" x14ac:dyDescent="0.35"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X1354" s="38"/>
    </row>
    <row r="1355" spans="6:24" x14ac:dyDescent="0.35"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X1355" s="38"/>
    </row>
    <row r="1356" spans="6:24" x14ac:dyDescent="0.35"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X1356" s="38"/>
    </row>
    <row r="1357" spans="6:24" x14ac:dyDescent="0.35"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X1357" s="38"/>
    </row>
    <row r="1358" spans="6:24" x14ac:dyDescent="0.35"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X1358" s="38"/>
    </row>
    <row r="1359" spans="6:24" x14ac:dyDescent="0.35"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X1359" s="38"/>
    </row>
    <row r="1360" spans="6:24" x14ac:dyDescent="0.35"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X1360" s="38"/>
    </row>
    <row r="1361" spans="6:24" x14ac:dyDescent="0.35"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X1361" s="38"/>
    </row>
    <row r="1362" spans="6:24" x14ac:dyDescent="0.35"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X1362" s="38"/>
    </row>
    <row r="1363" spans="6:24" x14ac:dyDescent="0.35"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X1363" s="38"/>
    </row>
    <row r="1364" spans="6:24" x14ac:dyDescent="0.35"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X1364" s="38"/>
    </row>
    <row r="1365" spans="6:24" x14ac:dyDescent="0.35"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X1365" s="38"/>
    </row>
    <row r="1366" spans="6:24" x14ac:dyDescent="0.35"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X1366" s="38"/>
    </row>
    <row r="1367" spans="6:24" x14ac:dyDescent="0.35"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X1367" s="38"/>
    </row>
    <row r="1368" spans="6:24" x14ac:dyDescent="0.35"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X1368" s="38"/>
    </row>
    <row r="1369" spans="6:24" x14ac:dyDescent="0.35"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X1369" s="38"/>
    </row>
    <row r="1370" spans="6:24" x14ac:dyDescent="0.35"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X1370" s="38"/>
    </row>
    <row r="1371" spans="6:24" x14ac:dyDescent="0.35"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X1371" s="38"/>
    </row>
    <row r="1372" spans="6:24" x14ac:dyDescent="0.35"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X1372" s="38"/>
    </row>
    <row r="1373" spans="6:24" x14ac:dyDescent="0.35"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X1373" s="38"/>
    </row>
    <row r="1374" spans="6:24" x14ac:dyDescent="0.35"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X1374" s="38"/>
    </row>
    <row r="1375" spans="6:24" x14ac:dyDescent="0.35"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X1375" s="38"/>
    </row>
    <row r="1376" spans="6:24" x14ac:dyDescent="0.35"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X1376" s="38"/>
    </row>
    <row r="1377" spans="6:24" x14ac:dyDescent="0.35"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X1377" s="38"/>
    </row>
    <row r="1378" spans="6:24" x14ac:dyDescent="0.35"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X1378" s="38"/>
    </row>
    <row r="1379" spans="6:24" x14ac:dyDescent="0.35"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X1379" s="38"/>
    </row>
    <row r="1380" spans="6:24" x14ac:dyDescent="0.35"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X1380" s="38"/>
    </row>
    <row r="1381" spans="6:24" x14ac:dyDescent="0.35"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X1381" s="38"/>
    </row>
    <row r="1382" spans="6:24" x14ac:dyDescent="0.35"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X1382" s="38"/>
    </row>
    <row r="1383" spans="6:24" x14ac:dyDescent="0.35"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X1383" s="38"/>
    </row>
    <row r="1384" spans="6:24" x14ac:dyDescent="0.35"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X1384" s="38"/>
    </row>
    <row r="1385" spans="6:24" x14ac:dyDescent="0.35"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X1385" s="38"/>
    </row>
    <row r="1386" spans="6:24" x14ac:dyDescent="0.35"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X1386" s="38"/>
    </row>
    <row r="1387" spans="6:24" x14ac:dyDescent="0.35"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X1387" s="38"/>
    </row>
    <row r="1388" spans="6:24" x14ac:dyDescent="0.35"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X1388" s="38"/>
    </row>
    <row r="1389" spans="6:24" x14ac:dyDescent="0.35"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X1389" s="38"/>
    </row>
    <row r="1390" spans="6:24" x14ac:dyDescent="0.35"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X1390" s="38"/>
    </row>
    <row r="1391" spans="6:24" x14ac:dyDescent="0.35"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X1391" s="38"/>
    </row>
    <row r="1392" spans="6:24" x14ac:dyDescent="0.35"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X1392" s="38"/>
    </row>
    <row r="1393" spans="6:24" x14ac:dyDescent="0.35"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X1393" s="38"/>
    </row>
    <row r="1394" spans="6:24" x14ac:dyDescent="0.35"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X1394" s="38"/>
    </row>
    <row r="1395" spans="6:24" x14ac:dyDescent="0.35"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X1395" s="38"/>
    </row>
    <row r="1396" spans="6:24" x14ac:dyDescent="0.35"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X1396" s="38"/>
    </row>
    <row r="1397" spans="6:24" x14ac:dyDescent="0.35"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X1397" s="38"/>
    </row>
    <row r="1398" spans="6:24" x14ac:dyDescent="0.35"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X1398" s="38"/>
    </row>
    <row r="1399" spans="6:24" x14ac:dyDescent="0.35"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X1399" s="38"/>
    </row>
    <row r="1400" spans="6:24" x14ac:dyDescent="0.35"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X1400" s="38"/>
    </row>
    <row r="1401" spans="6:24" x14ac:dyDescent="0.35"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X1401" s="38"/>
    </row>
    <row r="1402" spans="6:24" x14ac:dyDescent="0.35"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X1402" s="38"/>
    </row>
    <row r="1403" spans="6:24" x14ac:dyDescent="0.35"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X1403" s="38"/>
    </row>
    <row r="1404" spans="6:24" x14ac:dyDescent="0.35"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X1404" s="38"/>
    </row>
    <row r="1405" spans="6:24" x14ac:dyDescent="0.35"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X1405" s="38"/>
    </row>
    <row r="1406" spans="6:24" x14ac:dyDescent="0.35"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X1406" s="38"/>
    </row>
    <row r="1407" spans="6:24" x14ac:dyDescent="0.35"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X1407" s="38"/>
    </row>
    <row r="1408" spans="6:24" x14ac:dyDescent="0.35"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X1408" s="38"/>
    </row>
    <row r="1409" spans="6:24" x14ac:dyDescent="0.35"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X1409" s="38"/>
    </row>
    <row r="1410" spans="6:24" x14ac:dyDescent="0.35"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X1410" s="38"/>
    </row>
    <row r="1411" spans="6:24" x14ac:dyDescent="0.35"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X1411" s="38"/>
    </row>
    <row r="1412" spans="6:24" x14ac:dyDescent="0.35"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X1412" s="38"/>
    </row>
    <row r="1413" spans="6:24" x14ac:dyDescent="0.35"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X1413" s="38"/>
    </row>
    <row r="1414" spans="6:24" x14ac:dyDescent="0.35"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X1414" s="38"/>
    </row>
    <row r="1415" spans="6:24" x14ac:dyDescent="0.35"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X1415" s="38"/>
    </row>
    <row r="1416" spans="6:24" x14ac:dyDescent="0.35"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X1416" s="38"/>
    </row>
    <row r="1417" spans="6:24" x14ac:dyDescent="0.35"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X1417" s="38"/>
    </row>
    <row r="1418" spans="6:24" x14ac:dyDescent="0.35"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X1418" s="38"/>
    </row>
    <row r="1419" spans="6:24" x14ac:dyDescent="0.35"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X1419" s="38"/>
    </row>
    <row r="1420" spans="6:24" x14ac:dyDescent="0.35"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X1420" s="38"/>
    </row>
    <row r="1421" spans="6:24" x14ac:dyDescent="0.35"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X1421" s="38"/>
    </row>
    <row r="1422" spans="6:24" x14ac:dyDescent="0.35"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X1422" s="38"/>
    </row>
    <row r="1423" spans="6:24" x14ac:dyDescent="0.35"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X1423" s="38"/>
    </row>
    <row r="1424" spans="6:24" x14ac:dyDescent="0.35"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X1424" s="38"/>
    </row>
    <row r="1425" spans="6:24" x14ac:dyDescent="0.35"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X1425" s="38"/>
    </row>
    <row r="1426" spans="6:24" x14ac:dyDescent="0.35"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X1426" s="38"/>
    </row>
    <row r="1427" spans="6:24" x14ac:dyDescent="0.35"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X1427" s="38"/>
    </row>
    <row r="1428" spans="6:24" x14ac:dyDescent="0.35"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X1428" s="38"/>
    </row>
    <row r="1429" spans="6:24" x14ac:dyDescent="0.35"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X1429" s="38"/>
    </row>
    <row r="1430" spans="6:24" x14ac:dyDescent="0.35"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X1430" s="38"/>
    </row>
    <row r="1431" spans="6:24" x14ac:dyDescent="0.35"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X1431" s="38"/>
    </row>
    <row r="1432" spans="6:24" x14ac:dyDescent="0.35"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X1432" s="38"/>
    </row>
    <row r="1433" spans="6:24" x14ac:dyDescent="0.35"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X1433" s="38"/>
    </row>
    <row r="1434" spans="6:24" x14ac:dyDescent="0.35"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X1434" s="38"/>
    </row>
    <row r="1435" spans="6:24" x14ac:dyDescent="0.35"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X1435" s="38"/>
    </row>
    <row r="1436" spans="6:24" x14ac:dyDescent="0.35"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X1436" s="38"/>
    </row>
    <row r="1437" spans="6:24" x14ac:dyDescent="0.35"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X1437" s="38"/>
    </row>
    <row r="1438" spans="6:24" x14ac:dyDescent="0.35"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X1438" s="38"/>
    </row>
    <row r="1439" spans="6:24" x14ac:dyDescent="0.35"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X1439" s="38"/>
    </row>
    <row r="1440" spans="6:24" x14ac:dyDescent="0.35"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X1440" s="38"/>
    </row>
    <row r="1441" spans="6:24" x14ac:dyDescent="0.35"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X1441" s="38"/>
    </row>
    <row r="1442" spans="6:24" x14ac:dyDescent="0.35"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X1442" s="38"/>
    </row>
    <row r="1443" spans="6:24" x14ac:dyDescent="0.35"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X1443" s="38"/>
    </row>
    <row r="1444" spans="6:24" x14ac:dyDescent="0.35"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X1444" s="38"/>
    </row>
    <row r="1445" spans="6:24" x14ac:dyDescent="0.35"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X1445" s="38"/>
    </row>
    <row r="1446" spans="6:24" x14ac:dyDescent="0.35"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X1446" s="38"/>
    </row>
    <row r="1447" spans="6:24" x14ac:dyDescent="0.35"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X1447" s="38"/>
    </row>
    <row r="1448" spans="6:24" x14ac:dyDescent="0.35"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X1448" s="38"/>
    </row>
    <row r="1449" spans="6:24" x14ac:dyDescent="0.35"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X1449" s="38"/>
    </row>
    <row r="1450" spans="6:24" x14ac:dyDescent="0.35"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X1450" s="38"/>
    </row>
    <row r="1451" spans="6:24" x14ac:dyDescent="0.35"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X1451" s="38"/>
    </row>
    <row r="1452" spans="6:24" x14ac:dyDescent="0.35"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X1452" s="38"/>
    </row>
    <row r="1453" spans="6:24" x14ac:dyDescent="0.35"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X1453" s="38"/>
    </row>
    <row r="1454" spans="6:24" x14ac:dyDescent="0.35"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X1454" s="38"/>
    </row>
    <row r="1455" spans="6:24" x14ac:dyDescent="0.35"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X1455" s="38"/>
    </row>
    <row r="1456" spans="6:24" x14ac:dyDescent="0.35"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X1456" s="38"/>
    </row>
    <row r="1457" spans="6:24" x14ac:dyDescent="0.35"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X1457" s="38"/>
    </row>
    <row r="1458" spans="6:24" x14ac:dyDescent="0.35"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X1458" s="38"/>
    </row>
    <row r="1459" spans="6:24" x14ac:dyDescent="0.35"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X1459" s="38"/>
    </row>
    <row r="1460" spans="6:24" x14ac:dyDescent="0.35"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X1460" s="38"/>
    </row>
    <row r="1461" spans="6:24" x14ac:dyDescent="0.35"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X1461" s="38"/>
    </row>
    <row r="1462" spans="6:24" x14ac:dyDescent="0.35"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X1462" s="38"/>
    </row>
    <row r="1463" spans="6:24" x14ac:dyDescent="0.35"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X1463" s="38"/>
    </row>
    <row r="1464" spans="6:24" x14ac:dyDescent="0.35"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X1464" s="38"/>
    </row>
    <row r="1465" spans="6:24" x14ac:dyDescent="0.35"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X1465" s="38"/>
    </row>
    <row r="1466" spans="6:24" x14ac:dyDescent="0.35"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X1466" s="38"/>
    </row>
    <row r="1467" spans="6:24" x14ac:dyDescent="0.35"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X1467" s="38"/>
    </row>
    <row r="1468" spans="6:24" x14ac:dyDescent="0.35"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X1468" s="38"/>
    </row>
    <row r="1469" spans="6:24" x14ac:dyDescent="0.35"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X1469" s="38"/>
    </row>
    <row r="1470" spans="6:24" x14ac:dyDescent="0.35"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X1470" s="38"/>
    </row>
    <row r="1471" spans="6:24" x14ac:dyDescent="0.35"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X1471" s="38"/>
    </row>
    <row r="1472" spans="6:24" x14ac:dyDescent="0.35"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X1472" s="38"/>
    </row>
    <row r="1473" spans="6:24" x14ac:dyDescent="0.35"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X1473" s="38"/>
    </row>
    <row r="1474" spans="6:24" x14ac:dyDescent="0.35"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X1474" s="38"/>
    </row>
    <row r="1475" spans="6:24" x14ac:dyDescent="0.35"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X1475" s="38"/>
    </row>
    <row r="1476" spans="6:24" x14ac:dyDescent="0.35"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X1476" s="38"/>
    </row>
    <row r="1477" spans="6:24" x14ac:dyDescent="0.35"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X1477" s="38"/>
    </row>
    <row r="1478" spans="6:24" x14ac:dyDescent="0.35"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X1478" s="38"/>
    </row>
    <row r="1479" spans="6:24" x14ac:dyDescent="0.35"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X1479" s="38"/>
    </row>
    <row r="1480" spans="6:24" x14ac:dyDescent="0.35"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X1480" s="38"/>
    </row>
    <row r="1481" spans="6:24" x14ac:dyDescent="0.35"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X1481" s="38"/>
    </row>
    <row r="1482" spans="6:24" x14ac:dyDescent="0.35"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X1482" s="38"/>
    </row>
    <row r="1483" spans="6:24" x14ac:dyDescent="0.35"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X1483" s="38"/>
    </row>
    <row r="1484" spans="6:24" x14ac:dyDescent="0.35"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X1484" s="38"/>
    </row>
    <row r="1485" spans="6:24" x14ac:dyDescent="0.35"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X1485" s="38"/>
    </row>
    <row r="1486" spans="6:24" x14ac:dyDescent="0.35"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X1486" s="38"/>
    </row>
    <row r="1487" spans="6:24" x14ac:dyDescent="0.35"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X1487" s="38"/>
    </row>
    <row r="1488" spans="6:24" x14ac:dyDescent="0.35"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X1488" s="38"/>
    </row>
    <row r="1489" spans="6:24" x14ac:dyDescent="0.35"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X1489" s="38"/>
    </row>
    <row r="1490" spans="6:24" x14ac:dyDescent="0.35"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X1490" s="38"/>
    </row>
    <row r="1491" spans="6:24" x14ac:dyDescent="0.35"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X1491" s="38"/>
    </row>
    <row r="1492" spans="6:24" x14ac:dyDescent="0.35"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X1492" s="38"/>
    </row>
    <row r="1493" spans="6:24" x14ac:dyDescent="0.35"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X1493" s="38"/>
    </row>
    <row r="1494" spans="6:24" x14ac:dyDescent="0.35"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X1494" s="38"/>
    </row>
    <row r="1495" spans="6:24" x14ac:dyDescent="0.35"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X1495" s="38"/>
    </row>
    <row r="1496" spans="6:24" x14ac:dyDescent="0.35"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X1496" s="38"/>
    </row>
    <row r="1497" spans="6:24" x14ac:dyDescent="0.35"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X1497" s="38"/>
    </row>
    <row r="1498" spans="6:24" x14ac:dyDescent="0.35"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X1498" s="38"/>
    </row>
    <row r="1499" spans="6:24" x14ac:dyDescent="0.35"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X1499" s="38"/>
    </row>
    <row r="1500" spans="6:24" x14ac:dyDescent="0.35"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X1500" s="38"/>
    </row>
    <row r="1501" spans="6:24" x14ac:dyDescent="0.35"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X1501" s="38"/>
    </row>
    <row r="1502" spans="6:24" x14ac:dyDescent="0.35"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X1502" s="38"/>
    </row>
    <row r="1503" spans="6:24" x14ac:dyDescent="0.35"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X1503" s="38"/>
    </row>
    <row r="1504" spans="6:24" x14ac:dyDescent="0.35"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X1504" s="38"/>
    </row>
    <row r="1505" spans="6:24" x14ac:dyDescent="0.35"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X1505" s="38"/>
    </row>
    <row r="1506" spans="6:24" x14ac:dyDescent="0.35"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X1506" s="38"/>
    </row>
    <row r="1507" spans="6:24" x14ac:dyDescent="0.35"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X1507" s="38"/>
    </row>
    <row r="1508" spans="6:24" x14ac:dyDescent="0.35"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X1508" s="38"/>
    </row>
    <row r="1509" spans="6:24" x14ac:dyDescent="0.35"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X1509" s="38"/>
    </row>
    <row r="1510" spans="6:24" x14ac:dyDescent="0.35"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X1510" s="38"/>
    </row>
    <row r="1511" spans="6:24" x14ac:dyDescent="0.35"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X1511" s="38"/>
    </row>
    <row r="1512" spans="6:24" x14ac:dyDescent="0.35"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X1512" s="38"/>
    </row>
    <row r="1513" spans="6:24" x14ac:dyDescent="0.35"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X1513" s="38"/>
    </row>
    <row r="1514" spans="6:24" x14ac:dyDescent="0.35"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X1514" s="38"/>
    </row>
    <row r="1515" spans="6:24" x14ac:dyDescent="0.35"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X1515" s="38"/>
    </row>
    <row r="1516" spans="6:24" x14ac:dyDescent="0.35"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X1516" s="38"/>
    </row>
    <row r="1517" spans="6:24" x14ac:dyDescent="0.35"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X1517" s="38"/>
    </row>
    <row r="1518" spans="6:24" x14ac:dyDescent="0.35"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X1518" s="38"/>
    </row>
    <row r="1519" spans="6:24" x14ac:dyDescent="0.35"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X1519" s="38"/>
    </row>
    <row r="1520" spans="6:24" x14ac:dyDescent="0.35"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X1520" s="38"/>
    </row>
    <row r="1521" spans="6:24" x14ac:dyDescent="0.35"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X1521" s="38"/>
    </row>
    <row r="1522" spans="6:24" x14ac:dyDescent="0.35"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X1522" s="38"/>
    </row>
    <row r="1523" spans="6:24" x14ac:dyDescent="0.35"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X1523" s="38"/>
    </row>
    <row r="1524" spans="6:24" x14ac:dyDescent="0.35"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X1524" s="38"/>
    </row>
    <row r="1525" spans="6:24" x14ac:dyDescent="0.35"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X1525" s="38"/>
    </row>
    <row r="1526" spans="6:24" x14ac:dyDescent="0.35"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X1526" s="38"/>
    </row>
    <row r="1527" spans="6:24" x14ac:dyDescent="0.35"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X1527" s="38"/>
    </row>
    <row r="1528" spans="6:24" x14ac:dyDescent="0.35"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X1528" s="38"/>
    </row>
    <row r="1529" spans="6:24" x14ac:dyDescent="0.35"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X1529" s="38"/>
    </row>
    <row r="1530" spans="6:24" x14ac:dyDescent="0.35"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X1530" s="38"/>
    </row>
    <row r="1531" spans="6:24" x14ac:dyDescent="0.35"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X1531" s="38"/>
    </row>
    <row r="1532" spans="6:24" x14ac:dyDescent="0.35"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X1532" s="38"/>
    </row>
    <row r="1533" spans="6:24" x14ac:dyDescent="0.35"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X1533" s="38"/>
    </row>
    <row r="1534" spans="6:24" x14ac:dyDescent="0.35"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X1534" s="38"/>
    </row>
    <row r="1535" spans="6:24" x14ac:dyDescent="0.35"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X1535" s="38"/>
    </row>
    <row r="1536" spans="6:24" x14ac:dyDescent="0.35"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X1536" s="38"/>
    </row>
    <row r="1537" spans="6:24" x14ac:dyDescent="0.35"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X1537" s="38"/>
    </row>
    <row r="1538" spans="6:24" x14ac:dyDescent="0.35"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X1538" s="38"/>
    </row>
    <row r="1539" spans="6:24" x14ac:dyDescent="0.35"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X1539" s="38"/>
    </row>
    <row r="1540" spans="6:24" x14ac:dyDescent="0.35"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X1540" s="38"/>
    </row>
    <row r="1541" spans="6:24" x14ac:dyDescent="0.35"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X1541" s="38"/>
    </row>
    <row r="1542" spans="6:24" x14ac:dyDescent="0.35"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X1542" s="38"/>
    </row>
    <row r="1543" spans="6:24" x14ac:dyDescent="0.35"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X1543" s="38"/>
    </row>
    <row r="1544" spans="6:24" x14ac:dyDescent="0.35"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X1544" s="38"/>
    </row>
    <row r="1545" spans="6:24" x14ac:dyDescent="0.35"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X1545" s="38"/>
    </row>
    <row r="1546" spans="6:24" x14ac:dyDescent="0.35"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X1546" s="38"/>
    </row>
    <row r="1547" spans="6:24" x14ac:dyDescent="0.35"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X1547" s="38"/>
    </row>
    <row r="1548" spans="6:24" x14ac:dyDescent="0.35"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X1548" s="38"/>
    </row>
    <row r="1549" spans="6:24" x14ac:dyDescent="0.35"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X1549" s="38"/>
    </row>
    <row r="1550" spans="6:24" x14ac:dyDescent="0.35"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X1550" s="38"/>
    </row>
    <row r="1551" spans="6:24" x14ac:dyDescent="0.35"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X1551" s="38"/>
    </row>
    <row r="1552" spans="6:24" x14ac:dyDescent="0.35"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X1552" s="38"/>
    </row>
    <row r="1553" spans="6:24" x14ac:dyDescent="0.35"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X1553" s="38"/>
    </row>
    <row r="1554" spans="6:24" x14ac:dyDescent="0.35"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X1554" s="38"/>
    </row>
    <row r="1555" spans="6:24" x14ac:dyDescent="0.35"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X1555" s="38"/>
    </row>
    <row r="1556" spans="6:24" x14ac:dyDescent="0.35"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X1556" s="38"/>
    </row>
    <row r="1557" spans="6:24" x14ac:dyDescent="0.35"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X1557" s="38"/>
    </row>
    <row r="1558" spans="6:24" x14ac:dyDescent="0.35"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X1558" s="38"/>
    </row>
    <row r="1559" spans="6:24" x14ac:dyDescent="0.35"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X1559" s="38"/>
    </row>
    <row r="1560" spans="6:24" x14ac:dyDescent="0.35"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X1560" s="38"/>
    </row>
    <row r="1561" spans="6:24" x14ac:dyDescent="0.35"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X1561" s="38"/>
    </row>
    <row r="1562" spans="6:24" x14ac:dyDescent="0.35"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X1562" s="38"/>
    </row>
    <row r="1563" spans="6:24" x14ac:dyDescent="0.35"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X1563" s="38"/>
    </row>
    <row r="1564" spans="6:24" x14ac:dyDescent="0.35"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X1564" s="38"/>
    </row>
    <row r="1565" spans="6:24" x14ac:dyDescent="0.35"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X1565" s="38"/>
    </row>
    <row r="1566" spans="6:24" x14ac:dyDescent="0.35"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X1566" s="38"/>
    </row>
    <row r="1567" spans="6:24" x14ac:dyDescent="0.35"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X1567" s="38"/>
    </row>
    <row r="1568" spans="6:24" x14ac:dyDescent="0.35"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X1568" s="38"/>
    </row>
    <row r="1569" spans="6:24" x14ac:dyDescent="0.35"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X1569" s="38"/>
    </row>
    <row r="1570" spans="6:24" x14ac:dyDescent="0.35"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X1570" s="38"/>
    </row>
    <row r="1571" spans="6:24" x14ac:dyDescent="0.35"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X1571" s="38"/>
    </row>
    <row r="1572" spans="6:24" x14ac:dyDescent="0.35"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X1572" s="38"/>
    </row>
    <row r="1573" spans="6:24" x14ac:dyDescent="0.35"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X1573" s="38"/>
    </row>
    <row r="1574" spans="6:24" x14ac:dyDescent="0.35"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X1574" s="38"/>
    </row>
    <row r="1575" spans="6:24" x14ac:dyDescent="0.35"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X1575" s="38"/>
    </row>
    <row r="1576" spans="6:24" x14ac:dyDescent="0.35"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X1576" s="38"/>
    </row>
    <row r="1577" spans="6:24" x14ac:dyDescent="0.35"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X1577" s="38"/>
    </row>
    <row r="1578" spans="6:24" x14ac:dyDescent="0.35"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X1578" s="38"/>
    </row>
    <row r="1579" spans="6:24" x14ac:dyDescent="0.35"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X1579" s="38"/>
    </row>
    <row r="1580" spans="6:24" x14ac:dyDescent="0.35"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X1580" s="38"/>
    </row>
    <row r="1581" spans="6:24" x14ac:dyDescent="0.35"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X1581" s="38"/>
    </row>
    <row r="1582" spans="6:24" x14ac:dyDescent="0.35"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X1582" s="38"/>
    </row>
    <row r="1583" spans="6:24" x14ac:dyDescent="0.35"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X1583" s="38"/>
    </row>
    <row r="1584" spans="6:24" x14ac:dyDescent="0.35"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X1584" s="38"/>
    </row>
    <row r="1585" spans="6:24" x14ac:dyDescent="0.35"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X1585" s="38"/>
    </row>
    <row r="1586" spans="6:24" x14ac:dyDescent="0.35"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X1586" s="38"/>
    </row>
    <row r="1587" spans="6:24" x14ac:dyDescent="0.35"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X1587" s="38"/>
    </row>
    <row r="1588" spans="6:24" x14ac:dyDescent="0.35"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X1588" s="38"/>
    </row>
    <row r="1589" spans="6:24" x14ac:dyDescent="0.35"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X1589" s="38"/>
    </row>
    <row r="1590" spans="6:24" x14ac:dyDescent="0.35"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X1590" s="38"/>
    </row>
    <row r="1591" spans="6:24" x14ac:dyDescent="0.35"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X1591" s="38"/>
    </row>
    <row r="1592" spans="6:24" x14ac:dyDescent="0.35"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X1592" s="38"/>
    </row>
    <row r="1593" spans="6:24" x14ac:dyDescent="0.35"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X1593" s="38"/>
    </row>
    <row r="1594" spans="6:24" x14ac:dyDescent="0.35"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X1594" s="38"/>
    </row>
    <row r="1595" spans="6:24" x14ac:dyDescent="0.35"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X1595" s="38"/>
    </row>
    <row r="1596" spans="6:24" x14ac:dyDescent="0.35"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X1596" s="38"/>
    </row>
    <row r="1597" spans="6:24" x14ac:dyDescent="0.35"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X1597" s="38"/>
    </row>
    <row r="1598" spans="6:24" x14ac:dyDescent="0.35"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X1598" s="38"/>
    </row>
    <row r="1599" spans="6:24" x14ac:dyDescent="0.35"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X1599" s="38"/>
    </row>
    <row r="1600" spans="6:24" x14ac:dyDescent="0.35"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X1600" s="38"/>
    </row>
    <row r="1601" spans="6:24" x14ac:dyDescent="0.35"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X1601" s="38"/>
    </row>
    <row r="1602" spans="6:24" x14ac:dyDescent="0.35"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X1602" s="38"/>
    </row>
    <row r="1603" spans="6:24" x14ac:dyDescent="0.35"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X1603" s="38"/>
    </row>
    <row r="1604" spans="6:24" x14ac:dyDescent="0.35"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X1604" s="38"/>
    </row>
    <row r="1605" spans="6:24" x14ac:dyDescent="0.35"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X1605" s="38"/>
    </row>
    <row r="1606" spans="6:24" x14ac:dyDescent="0.35"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X1606" s="38"/>
    </row>
    <row r="1607" spans="6:24" x14ac:dyDescent="0.35"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X1607" s="38"/>
    </row>
    <row r="1608" spans="6:24" x14ac:dyDescent="0.35"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X1608" s="38"/>
    </row>
    <row r="1609" spans="6:24" x14ac:dyDescent="0.35"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X1609" s="38"/>
    </row>
    <row r="1610" spans="6:24" x14ac:dyDescent="0.35"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X1610" s="38"/>
    </row>
    <row r="1611" spans="6:24" x14ac:dyDescent="0.35"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X1611" s="38"/>
    </row>
    <row r="1612" spans="6:24" x14ac:dyDescent="0.35"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X1612" s="38"/>
    </row>
    <row r="1613" spans="6:24" x14ac:dyDescent="0.35"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X1613" s="38"/>
    </row>
    <row r="1614" spans="6:24" x14ac:dyDescent="0.35"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X1614" s="38"/>
    </row>
    <row r="1615" spans="6:24" x14ac:dyDescent="0.35"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X1615" s="38"/>
    </row>
    <row r="1616" spans="6:24" x14ac:dyDescent="0.35"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X1616" s="38"/>
    </row>
    <row r="1617" spans="6:24" x14ac:dyDescent="0.35"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X1617" s="38"/>
    </row>
    <row r="1618" spans="6:24" x14ac:dyDescent="0.35"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X1618" s="38"/>
    </row>
    <row r="1619" spans="6:24" x14ac:dyDescent="0.35"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X1619" s="38"/>
    </row>
    <row r="1620" spans="6:24" x14ac:dyDescent="0.35"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X1620" s="38"/>
    </row>
    <row r="1621" spans="6:24" x14ac:dyDescent="0.35"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X1621" s="38"/>
    </row>
    <row r="1622" spans="6:24" x14ac:dyDescent="0.35"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X1622" s="38"/>
    </row>
    <row r="1623" spans="6:24" x14ac:dyDescent="0.35"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X1623" s="38"/>
    </row>
    <row r="1624" spans="6:24" x14ac:dyDescent="0.35"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X1624" s="38"/>
    </row>
    <row r="1625" spans="6:24" x14ac:dyDescent="0.35"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X1625" s="38"/>
    </row>
    <row r="1626" spans="6:24" x14ac:dyDescent="0.35"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X1626" s="38"/>
    </row>
    <row r="1627" spans="6:24" x14ac:dyDescent="0.35"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X1627" s="38"/>
    </row>
    <row r="1628" spans="6:24" x14ac:dyDescent="0.35"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X1628" s="38"/>
    </row>
    <row r="1629" spans="6:24" x14ac:dyDescent="0.35"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X1629" s="38"/>
    </row>
    <row r="1630" spans="6:24" x14ac:dyDescent="0.35"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X1630" s="38"/>
    </row>
    <row r="1631" spans="6:24" x14ac:dyDescent="0.35"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X1631" s="38"/>
    </row>
    <row r="1632" spans="6:24" x14ac:dyDescent="0.35"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X1632" s="38"/>
    </row>
    <row r="1633" spans="6:24" x14ac:dyDescent="0.35"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X1633" s="38"/>
    </row>
    <row r="1634" spans="6:24" x14ac:dyDescent="0.35"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X1634" s="38"/>
    </row>
    <row r="1635" spans="6:24" x14ac:dyDescent="0.35"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X1635" s="38"/>
    </row>
    <row r="1636" spans="6:24" x14ac:dyDescent="0.35"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X1636" s="38"/>
    </row>
    <row r="1637" spans="6:24" x14ac:dyDescent="0.35"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X1637" s="38"/>
    </row>
    <row r="1638" spans="6:24" x14ac:dyDescent="0.35"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X1638" s="38"/>
    </row>
    <row r="1639" spans="6:24" x14ac:dyDescent="0.35"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X1639" s="38"/>
    </row>
    <row r="1640" spans="6:24" x14ac:dyDescent="0.35"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X1640" s="38"/>
    </row>
    <row r="1641" spans="6:24" x14ac:dyDescent="0.35"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X1641" s="38"/>
    </row>
    <row r="1642" spans="6:24" x14ac:dyDescent="0.35"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X1642" s="38"/>
    </row>
    <row r="1643" spans="6:24" x14ac:dyDescent="0.35"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X1643" s="38"/>
    </row>
    <row r="1644" spans="6:24" x14ac:dyDescent="0.35"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X1644" s="38"/>
    </row>
    <row r="1645" spans="6:24" x14ac:dyDescent="0.35"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X1645" s="38"/>
    </row>
    <row r="1646" spans="6:24" x14ac:dyDescent="0.35"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X1646" s="38"/>
    </row>
    <row r="1647" spans="6:24" x14ac:dyDescent="0.35"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X1647" s="38"/>
    </row>
    <row r="1648" spans="6:24" x14ac:dyDescent="0.35"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X1648" s="38"/>
    </row>
    <row r="1649" spans="6:24" x14ac:dyDescent="0.35"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X1649" s="38"/>
    </row>
    <row r="1650" spans="6:24" x14ac:dyDescent="0.35"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X1650" s="38"/>
    </row>
    <row r="1651" spans="6:24" x14ac:dyDescent="0.35"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X1651" s="38"/>
    </row>
    <row r="1652" spans="6:24" x14ac:dyDescent="0.35"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X1652" s="38"/>
    </row>
    <row r="1653" spans="6:24" x14ac:dyDescent="0.35"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X1653" s="38"/>
    </row>
    <row r="1654" spans="6:24" x14ac:dyDescent="0.35"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X1654" s="38"/>
    </row>
    <row r="1655" spans="6:24" x14ac:dyDescent="0.35"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X1655" s="38"/>
    </row>
    <row r="1656" spans="6:24" x14ac:dyDescent="0.35"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X1656" s="38"/>
    </row>
    <row r="1657" spans="6:24" x14ac:dyDescent="0.35"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X1657" s="38"/>
    </row>
    <row r="1658" spans="6:24" x14ac:dyDescent="0.35"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X1658" s="38"/>
    </row>
    <row r="1659" spans="6:24" x14ac:dyDescent="0.35"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X1659" s="38"/>
    </row>
    <row r="1660" spans="6:24" x14ac:dyDescent="0.35"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X1660" s="38"/>
    </row>
    <row r="1661" spans="6:24" x14ac:dyDescent="0.35"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X1661" s="38"/>
    </row>
    <row r="1662" spans="6:24" x14ac:dyDescent="0.35"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X1662" s="38"/>
    </row>
    <row r="1663" spans="6:24" x14ac:dyDescent="0.35"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X1663" s="38"/>
    </row>
    <row r="1664" spans="6:24" x14ac:dyDescent="0.35"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X1664" s="38"/>
    </row>
    <row r="1665" spans="6:24" x14ac:dyDescent="0.35"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X1665" s="38"/>
    </row>
    <row r="1666" spans="6:24" x14ac:dyDescent="0.35"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X1666" s="38"/>
    </row>
    <row r="1667" spans="6:24" x14ac:dyDescent="0.35"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X1667" s="38"/>
    </row>
    <row r="1668" spans="6:24" x14ac:dyDescent="0.35"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X1668" s="38"/>
    </row>
    <row r="1669" spans="6:24" x14ac:dyDescent="0.35"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X1669" s="38"/>
    </row>
    <row r="1670" spans="6:24" x14ac:dyDescent="0.35"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X1670" s="38"/>
    </row>
    <row r="1671" spans="6:24" x14ac:dyDescent="0.35"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X1671" s="38"/>
    </row>
    <row r="1672" spans="6:24" x14ac:dyDescent="0.35"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X1672" s="38"/>
    </row>
    <row r="1673" spans="6:24" x14ac:dyDescent="0.35"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X1673" s="38"/>
    </row>
    <row r="1674" spans="6:24" x14ac:dyDescent="0.35"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X1674" s="38"/>
    </row>
    <row r="1675" spans="6:24" x14ac:dyDescent="0.35"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X1675" s="38"/>
    </row>
    <row r="1676" spans="6:24" x14ac:dyDescent="0.35"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X1676" s="38"/>
    </row>
    <row r="1677" spans="6:24" x14ac:dyDescent="0.35"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X1677" s="38"/>
    </row>
    <row r="1678" spans="6:24" x14ac:dyDescent="0.35"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X1678" s="38"/>
    </row>
    <row r="1679" spans="6:24" x14ac:dyDescent="0.35"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X1679" s="38"/>
    </row>
    <row r="1680" spans="6:24" x14ac:dyDescent="0.35"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X1680" s="38"/>
    </row>
    <row r="1681" spans="6:24" x14ac:dyDescent="0.35"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X1681" s="38"/>
    </row>
    <row r="1682" spans="6:24" x14ac:dyDescent="0.35"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X1682" s="38"/>
    </row>
    <row r="1683" spans="6:24" x14ac:dyDescent="0.35"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X1683" s="38"/>
    </row>
    <row r="1684" spans="6:24" x14ac:dyDescent="0.35"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X1684" s="38"/>
    </row>
    <row r="1685" spans="6:24" x14ac:dyDescent="0.35"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X1685" s="38"/>
    </row>
    <row r="1686" spans="6:24" x14ac:dyDescent="0.35"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X1686" s="38"/>
    </row>
    <row r="1687" spans="6:24" x14ac:dyDescent="0.35"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X1687" s="38"/>
    </row>
    <row r="1688" spans="6:24" x14ac:dyDescent="0.35"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X1688" s="38"/>
    </row>
    <row r="1689" spans="6:24" x14ac:dyDescent="0.35"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X1689" s="38"/>
    </row>
    <row r="1690" spans="6:24" x14ac:dyDescent="0.35"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X1690" s="38"/>
    </row>
    <row r="1691" spans="6:24" x14ac:dyDescent="0.35"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X1691" s="38"/>
    </row>
    <row r="1692" spans="6:24" x14ac:dyDescent="0.35"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X1692" s="38"/>
    </row>
    <row r="1693" spans="6:24" x14ac:dyDescent="0.35"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X1693" s="38"/>
    </row>
    <row r="1694" spans="6:24" x14ac:dyDescent="0.35"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X1694" s="38"/>
    </row>
    <row r="1695" spans="6:24" x14ac:dyDescent="0.35"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X1695" s="38"/>
    </row>
    <row r="1696" spans="6:24" x14ac:dyDescent="0.35"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X1696" s="38"/>
    </row>
    <row r="1697" spans="6:24" x14ac:dyDescent="0.35"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X1697" s="38"/>
    </row>
    <row r="1698" spans="6:24" x14ac:dyDescent="0.35"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X1698" s="38"/>
    </row>
    <row r="1699" spans="6:24" x14ac:dyDescent="0.35"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X1699" s="38"/>
    </row>
    <row r="1700" spans="6:24" x14ac:dyDescent="0.35"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X1700" s="38"/>
    </row>
    <row r="1701" spans="6:24" x14ac:dyDescent="0.35"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X1701" s="38"/>
    </row>
    <row r="1702" spans="6:24" x14ac:dyDescent="0.35"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X1702" s="38"/>
    </row>
    <row r="1703" spans="6:24" x14ac:dyDescent="0.35"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X1703" s="38"/>
    </row>
    <row r="1704" spans="6:24" x14ac:dyDescent="0.35"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X1704" s="38"/>
    </row>
    <row r="1705" spans="6:24" x14ac:dyDescent="0.35"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X1705" s="38"/>
    </row>
    <row r="1706" spans="6:24" x14ac:dyDescent="0.35"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X1706" s="38"/>
    </row>
    <row r="1707" spans="6:24" x14ac:dyDescent="0.35"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X1707" s="38"/>
    </row>
    <row r="1708" spans="6:24" x14ac:dyDescent="0.35"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X1708" s="38"/>
    </row>
    <row r="1709" spans="6:24" x14ac:dyDescent="0.35"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X1709" s="38"/>
    </row>
    <row r="1710" spans="6:24" x14ac:dyDescent="0.35"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X1710" s="38"/>
    </row>
    <row r="1711" spans="6:24" x14ac:dyDescent="0.35"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X1711" s="38"/>
    </row>
    <row r="1712" spans="6:24" x14ac:dyDescent="0.35"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X1712" s="38"/>
    </row>
    <row r="1713" spans="6:24" x14ac:dyDescent="0.35"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X1713" s="38"/>
    </row>
    <row r="1714" spans="6:24" x14ac:dyDescent="0.35"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X1714" s="38"/>
    </row>
    <row r="1715" spans="6:24" x14ac:dyDescent="0.35"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X1715" s="38"/>
    </row>
    <row r="1716" spans="6:24" x14ac:dyDescent="0.35"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X1716" s="38"/>
    </row>
    <row r="1717" spans="6:24" x14ac:dyDescent="0.35"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X1717" s="38"/>
    </row>
    <row r="1718" spans="6:24" x14ac:dyDescent="0.35"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X1718" s="38"/>
    </row>
    <row r="1719" spans="6:24" x14ac:dyDescent="0.35"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X1719" s="38"/>
    </row>
    <row r="1720" spans="6:24" x14ac:dyDescent="0.35"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X1720" s="38"/>
    </row>
    <row r="1721" spans="6:24" x14ac:dyDescent="0.35"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X1721" s="38"/>
    </row>
    <row r="1722" spans="6:24" x14ac:dyDescent="0.35"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X1722" s="38"/>
    </row>
    <row r="1723" spans="6:24" x14ac:dyDescent="0.35"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X1723" s="38"/>
    </row>
    <row r="1724" spans="6:24" x14ac:dyDescent="0.35"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X1724" s="38"/>
    </row>
    <row r="1725" spans="6:24" x14ac:dyDescent="0.35"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X1725" s="38"/>
    </row>
    <row r="1726" spans="6:24" x14ac:dyDescent="0.35"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X1726" s="38"/>
    </row>
    <row r="1727" spans="6:24" x14ac:dyDescent="0.35"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X1727" s="38"/>
    </row>
    <row r="1728" spans="6:24" x14ac:dyDescent="0.35"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X1728" s="38"/>
    </row>
    <row r="1729" spans="6:24" x14ac:dyDescent="0.35"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X1729" s="38"/>
    </row>
    <row r="1730" spans="6:24" x14ac:dyDescent="0.35"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X1730" s="38"/>
    </row>
    <row r="1731" spans="6:24" x14ac:dyDescent="0.35"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X1731" s="38"/>
    </row>
    <row r="1732" spans="6:24" x14ac:dyDescent="0.35"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X1732" s="38"/>
    </row>
    <row r="1733" spans="6:24" x14ac:dyDescent="0.35"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X1733" s="38"/>
    </row>
    <row r="1734" spans="6:24" x14ac:dyDescent="0.35"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X1734" s="38"/>
    </row>
    <row r="1735" spans="6:24" x14ac:dyDescent="0.35"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X1735" s="38"/>
    </row>
    <row r="1736" spans="6:24" x14ac:dyDescent="0.35"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X1736" s="38"/>
    </row>
    <row r="1737" spans="6:24" x14ac:dyDescent="0.35"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X1737" s="38"/>
    </row>
    <row r="1738" spans="6:24" x14ac:dyDescent="0.35"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X1738" s="38"/>
    </row>
    <row r="1739" spans="6:24" x14ac:dyDescent="0.35"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X1739" s="38"/>
    </row>
    <row r="1740" spans="6:24" x14ac:dyDescent="0.35"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X1740" s="38"/>
    </row>
    <row r="1741" spans="6:24" x14ac:dyDescent="0.35"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X1741" s="38"/>
    </row>
    <row r="1742" spans="6:24" x14ac:dyDescent="0.35"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X1742" s="38"/>
    </row>
    <row r="1743" spans="6:24" x14ac:dyDescent="0.35"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X1743" s="38"/>
    </row>
    <row r="1744" spans="6:24" x14ac:dyDescent="0.35"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X1744" s="38"/>
    </row>
    <row r="1745" spans="6:24" x14ac:dyDescent="0.35"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X1745" s="38"/>
    </row>
    <row r="1746" spans="6:24" x14ac:dyDescent="0.35"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X1746" s="38"/>
    </row>
    <row r="1747" spans="6:24" x14ac:dyDescent="0.35"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X1747" s="38"/>
    </row>
    <row r="1748" spans="6:24" x14ac:dyDescent="0.35"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X1748" s="38"/>
    </row>
    <row r="1749" spans="6:24" x14ac:dyDescent="0.35"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X1749" s="38"/>
    </row>
    <row r="1750" spans="6:24" x14ac:dyDescent="0.35"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X1750" s="38"/>
    </row>
    <row r="1751" spans="6:24" x14ac:dyDescent="0.35"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X1751" s="38"/>
    </row>
    <row r="1752" spans="6:24" x14ac:dyDescent="0.35"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X1752" s="38"/>
    </row>
    <row r="1753" spans="6:24" x14ac:dyDescent="0.35"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X1753" s="38"/>
    </row>
    <row r="1754" spans="6:24" x14ac:dyDescent="0.35"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X1754" s="38"/>
    </row>
    <row r="1755" spans="6:24" x14ac:dyDescent="0.35"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X1755" s="38"/>
    </row>
    <row r="1756" spans="6:24" x14ac:dyDescent="0.35"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X1756" s="38"/>
    </row>
    <row r="1757" spans="6:24" x14ac:dyDescent="0.35"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X1757" s="38"/>
    </row>
    <row r="1758" spans="6:24" x14ac:dyDescent="0.35"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X1758" s="38"/>
    </row>
    <row r="1759" spans="6:24" x14ac:dyDescent="0.35"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X1759" s="38"/>
    </row>
    <row r="1760" spans="6:24" x14ac:dyDescent="0.35"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X1760" s="38"/>
    </row>
    <row r="1761" spans="6:24" x14ac:dyDescent="0.35"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X1761" s="38"/>
    </row>
    <row r="1762" spans="6:24" x14ac:dyDescent="0.35"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X1762" s="38"/>
    </row>
    <row r="1763" spans="6:24" x14ac:dyDescent="0.35"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X1763" s="38"/>
    </row>
    <row r="1764" spans="6:24" x14ac:dyDescent="0.35"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X1764" s="38"/>
    </row>
    <row r="1765" spans="6:24" x14ac:dyDescent="0.35"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X1765" s="38"/>
    </row>
    <row r="1766" spans="6:24" x14ac:dyDescent="0.35"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X1766" s="38"/>
    </row>
    <row r="1767" spans="6:24" x14ac:dyDescent="0.35"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X1767" s="38"/>
    </row>
    <row r="1768" spans="6:24" x14ac:dyDescent="0.35"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X1768" s="38"/>
    </row>
    <row r="1769" spans="6:24" x14ac:dyDescent="0.35"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X1769" s="38"/>
    </row>
    <row r="1770" spans="6:24" x14ac:dyDescent="0.35"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X1770" s="38"/>
    </row>
    <row r="1771" spans="6:24" x14ac:dyDescent="0.35"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X1771" s="38"/>
    </row>
    <row r="1772" spans="6:24" x14ac:dyDescent="0.35"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X1772" s="38"/>
    </row>
    <row r="1773" spans="6:24" x14ac:dyDescent="0.35"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X1773" s="38"/>
    </row>
    <row r="1774" spans="6:24" x14ac:dyDescent="0.35"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X1774" s="38"/>
    </row>
    <row r="1775" spans="6:24" x14ac:dyDescent="0.35"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X1775" s="38"/>
    </row>
    <row r="1776" spans="6:24" x14ac:dyDescent="0.35"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X1776" s="38"/>
    </row>
    <row r="1777" spans="6:24" x14ac:dyDescent="0.35"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X1777" s="38"/>
    </row>
    <row r="1778" spans="6:24" x14ac:dyDescent="0.35"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X1778" s="38"/>
    </row>
    <row r="1779" spans="6:24" x14ac:dyDescent="0.35"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X1779" s="38"/>
    </row>
    <row r="1780" spans="6:24" x14ac:dyDescent="0.35"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X1780" s="38"/>
    </row>
    <row r="1781" spans="6:24" x14ac:dyDescent="0.35"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X1781" s="38"/>
    </row>
    <row r="1782" spans="6:24" x14ac:dyDescent="0.35"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X1782" s="38"/>
    </row>
    <row r="1783" spans="6:24" x14ac:dyDescent="0.35"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X1783" s="38"/>
    </row>
    <row r="1784" spans="6:24" x14ac:dyDescent="0.35"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X1784" s="38"/>
    </row>
    <row r="1785" spans="6:24" x14ac:dyDescent="0.35"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X1785" s="38"/>
    </row>
    <row r="1786" spans="6:24" x14ac:dyDescent="0.35"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X1786" s="38"/>
    </row>
    <row r="1787" spans="6:24" x14ac:dyDescent="0.35"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X1787" s="38"/>
    </row>
    <row r="1788" spans="6:24" x14ac:dyDescent="0.35"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X1788" s="38"/>
    </row>
    <row r="1789" spans="6:24" x14ac:dyDescent="0.35"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X1789" s="38"/>
    </row>
    <row r="1790" spans="6:24" x14ac:dyDescent="0.35"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X1790" s="38"/>
    </row>
    <row r="1791" spans="6:24" x14ac:dyDescent="0.35"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X1791" s="38"/>
    </row>
    <row r="1792" spans="6:24" x14ac:dyDescent="0.35"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X1792" s="38"/>
    </row>
    <row r="1793" spans="6:24" x14ac:dyDescent="0.35"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X1793" s="38"/>
    </row>
    <row r="1794" spans="6:24" x14ac:dyDescent="0.35"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X1794" s="38"/>
    </row>
    <row r="1795" spans="6:24" x14ac:dyDescent="0.35"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X1795" s="38"/>
    </row>
    <row r="1796" spans="6:24" x14ac:dyDescent="0.35"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X1796" s="38"/>
    </row>
    <row r="1797" spans="6:24" x14ac:dyDescent="0.35"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X1797" s="38"/>
    </row>
    <row r="1798" spans="6:24" x14ac:dyDescent="0.35"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X1798" s="38"/>
    </row>
    <row r="1799" spans="6:24" x14ac:dyDescent="0.35"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X1799" s="38"/>
    </row>
    <row r="1800" spans="6:24" x14ac:dyDescent="0.35"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X1800" s="38"/>
    </row>
    <row r="1801" spans="6:24" x14ac:dyDescent="0.35"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X1801" s="38"/>
    </row>
    <row r="1802" spans="6:24" x14ac:dyDescent="0.35"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X1802" s="38"/>
    </row>
    <row r="1803" spans="6:24" x14ac:dyDescent="0.35"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X1803" s="38"/>
    </row>
    <row r="1804" spans="6:24" x14ac:dyDescent="0.35"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X1804" s="38"/>
    </row>
    <row r="1805" spans="6:24" x14ac:dyDescent="0.35"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X1805" s="38"/>
    </row>
    <row r="1806" spans="6:24" x14ac:dyDescent="0.35"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X1806" s="38"/>
    </row>
    <row r="1807" spans="6:24" x14ac:dyDescent="0.35"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X1807" s="38"/>
    </row>
    <row r="1808" spans="6:24" x14ac:dyDescent="0.35"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X1808" s="38"/>
    </row>
    <row r="1809" spans="6:24" x14ac:dyDescent="0.35"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X1809" s="38"/>
    </row>
    <row r="1810" spans="6:24" x14ac:dyDescent="0.35"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X1810" s="38"/>
    </row>
    <row r="1811" spans="6:24" x14ac:dyDescent="0.35"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X1811" s="38"/>
    </row>
    <row r="1812" spans="6:24" x14ac:dyDescent="0.35"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X1812" s="38"/>
    </row>
    <row r="1813" spans="6:24" x14ac:dyDescent="0.35"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X1813" s="38"/>
    </row>
    <row r="1814" spans="6:24" x14ac:dyDescent="0.35"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X1814" s="38"/>
    </row>
    <row r="1815" spans="6:24" x14ac:dyDescent="0.35"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X1815" s="38"/>
    </row>
    <row r="1816" spans="6:24" x14ac:dyDescent="0.35"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X1816" s="38"/>
    </row>
    <row r="1817" spans="6:24" x14ac:dyDescent="0.35"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X1817" s="38"/>
    </row>
    <row r="1818" spans="6:24" x14ac:dyDescent="0.35"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X1818" s="38"/>
    </row>
    <row r="1819" spans="6:24" x14ac:dyDescent="0.35"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X1819" s="38"/>
    </row>
    <row r="1820" spans="6:24" x14ac:dyDescent="0.35"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X1820" s="38"/>
    </row>
    <row r="1821" spans="6:24" x14ac:dyDescent="0.35"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X1821" s="38"/>
    </row>
    <row r="1822" spans="6:24" x14ac:dyDescent="0.35"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X1822" s="38"/>
    </row>
    <row r="1823" spans="6:24" x14ac:dyDescent="0.35"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X1823" s="38"/>
    </row>
    <row r="1824" spans="6:24" x14ac:dyDescent="0.35"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X1824" s="38"/>
    </row>
    <row r="1825" spans="6:24" x14ac:dyDescent="0.35"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X1825" s="38"/>
    </row>
    <row r="1826" spans="6:24" x14ac:dyDescent="0.35"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X1826" s="38"/>
    </row>
    <row r="1827" spans="6:24" x14ac:dyDescent="0.35"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X1827" s="38"/>
    </row>
    <row r="1828" spans="6:24" x14ac:dyDescent="0.35"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X1828" s="38"/>
    </row>
    <row r="1829" spans="6:24" x14ac:dyDescent="0.35"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X1829" s="38"/>
    </row>
    <row r="1830" spans="6:24" x14ac:dyDescent="0.35"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X1830" s="38"/>
    </row>
    <row r="1831" spans="6:24" x14ac:dyDescent="0.35"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X1831" s="38"/>
    </row>
    <row r="1832" spans="6:24" x14ac:dyDescent="0.35"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X1832" s="38"/>
    </row>
    <row r="1833" spans="6:24" x14ac:dyDescent="0.35"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X1833" s="38"/>
    </row>
    <row r="1834" spans="6:24" x14ac:dyDescent="0.35"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X1834" s="38"/>
    </row>
    <row r="1835" spans="6:24" x14ac:dyDescent="0.35"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X1835" s="38"/>
    </row>
    <row r="1836" spans="6:24" x14ac:dyDescent="0.35"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X1836" s="38"/>
    </row>
    <row r="1837" spans="6:24" x14ac:dyDescent="0.35"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X1837" s="38"/>
    </row>
    <row r="1838" spans="6:24" x14ac:dyDescent="0.35"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X1838" s="38"/>
    </row>
    <row r="1839" spans="6:24" x14ac:dyDescent="0.35"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X1839" s="38"/>
    </row>
    <row r="1840" spans="6:24" x14ac:dyDescent="0.35"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X1840" s="38"/>
    </row>
    <row r="1841" spans="6:24" x14ac:dyDescent="0.35"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X1841" s="38"/>
    </row>
    <row r="1842" spans="6:24" x14ac:dyDescent="0.35"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X1842" s="38"/>
    </row>
    <row r="1843" spans="6:24" x14ac:dyDescent="0.35"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X1843" s="38"/>
    </row>
    <row r="1844" spans="6:24" x14ac:dyDescent="0.35"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X1844" s="38"/>
    </row>
    <row r="1845" spans="6:24" x14ac:dyDescent="0.35"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X1845" s="38"/>
    </row>
    <row r="1846" spans="6:24" x14ac:dyDescent="0.35"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X1846" s="38"/>
    </row>
    <row r="1847" spans="6:24" x14ac:dyDescent="0.35"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X1847" s="38"/>
    </row>
    <row r="1848" spans="6:24" x14ac:dyDescent="0.35"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X1848" s="38"/>
    </row>
    <row r="1849" spans="6:24" x14ac:dyDescent="0.35"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X1849" s="38"/>
    </row>
    <row r="1850" spans="6:24" x14ac:dyDescent="0.35"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X1850" s="38"/>
    </row>
    <row r="1851" spans="6:24" x14ac:dyDescent="0.35"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X1851" s="38"/>
    </row>
    <row r="1852" spans="6:24" x14ac:dyDescent="0.35"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X1852" s="38"/>
    </row>
    <row r="1853" spans="6:24" x14ac:dyDescent="0.35"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X1853" s="38"/>
    </row>
    <row r="1854" spans="6:24" x14ac:dyDescent="0.35"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X1854" s="38"/>
    </row>
    <row r="1855" spans="6:24" x14ac:dyDescent="0.35"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X1855" s="38"/>
    </row>
    <row r="1856" spans="6:24" x14ac:dyDescent="0.35"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X1856" s="38"/>
    </row>
    <row r="1857" spans="6:24" x14ac:dyDescent="0.35"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X1857" s="38"/>
    </row>
    <row r="1858" spans="6:24" x14ac:dyDescent="0.35"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X1858" s="38"/>
    </row>
    <row r="1859" spans="6:24" x14ac:dyDescent="0.35"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X1859" s="38"/>
    </row>
    <row r="1860" spans="6:24" x14ac:dyDescent="0.35"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X1860" s="38"/>
    </row>
    <row r="1861" spans="6:24" x14ac:dyDescent="0.35"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X1861" s="38"/>
    </row>
    <row r="1862" spans="6:24" x14ac:dyDescent="0.35"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X1862" s="38"/>
    </row>
    <row r="1863" spans="6:24" x14ac:dyDescent="0.35"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X1863" s="38"/>
    </row>
    <row r="1864" spans="6:24" x14ac:dyDescent="0.35"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X1864" s="38"/>
    </row>
    <row r="1865" spans="6:24" x14ac:dyDescent="0.35"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X1865" s="38"/>
    </row>
    <row r="1866" spans="6:24" x14ac:dyDescent="0.35"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X1866" s="38"/>
    </row>
    <row r="1867" spans="6:24" x14ac:dyDescent="0.35"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X1867" s="38"/>
    </row>
    <row r="1868" spans="6:24" x14ac:dyDescent="0.35"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X1868" s="38"/>
    </row>
    <row r="1869" spans="6:24" x14ac:dyDescent="0.35"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X1869" s="38"/>
    </row>
    <row r="1870" spans="6:24" x14ac:dyDescent="0.35"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X1870" s="38"/>
    </row>
    <row r="1871" spans="6:24" x14ac:dyDescent="0.35"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X1871" s="38"/>
    </row>
    <row r="1872" spans="6:24" x14ac:dyDescent="0.35"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X1872" s="38"/>
    </row>
    <row r="1873" spans="6:24" x14ac:dyDescent="0.35"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X1873" s="38"/>
    </row>
    <row r="1874" spans="6:24" x14ac:dyDescent="0.35"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X1874" s="38"/>
    </row>
    <row r="1875" spans="6:24" x14ac:dyDescent="0.35"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X1875" s="38"/>
    </row>
    <row r="1876" spans="6:24" x14ac:dyDescent="0.35"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X1876" s="38"/>
    </row>
    <row r="1877" spans="6:24" x14ac:dyDescent="0.35"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X1877" s="38"/>
    </row>
    <row r="1878" spans="6:24" x14ac:dyDescent="0.35"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X1878" s="38"/>
    </row>
    <row r="1879" spans="6:24" x14ac:dyDescent="0.35"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X1879" s="38"/>
    </row>
    <row r="1880" spans="6:24" x14ac:dyDescent="0.35"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X1880" s="38"/>
    </row>
    <row r="1881" spans="6:24" x14ac:dyDescent="0.35"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X1881" s="38"/>
    </row>
    <row r="1882" spans="6:24" x14ac:dyDescent="0.35"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X1882" s="38"/>
    </row>
    <row r="1883" spans="6:24" x14ac:dyDescent="0.35"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X1883" s="38"/>
    </row>
    <row r="1884" spans="6:24" x14ac:dyDescent="0.35"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X1884" s="38"/>
    </row>
    <row r="1885" spans="6:24" x14ac:dyDescent="0.35"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X1885" s="38"/>
    </row>
    <row r="1886" spans="6:24" x14ac:dyDescent="0.35"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X1886" s="38"/>
    </row>
    <row r="1887" spans="6:24" x14ac:dyDescent="0.35"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X1887" s="38"/>
    </row>
    <row r="1888" spans="6:24" x14ac:dyDescent="0.35"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X1888" s="38"/>
    </row>
    <row r="1889" spans="6:24" x14ac:dyDescent="0.35"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X1889" s="38"/>
    </row>
    <row r="1890" spans="6:24" x14ac:dyDescent="0.35"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X1890" s="38"/>
    </row>
    <row r="1891" spans="6:24" x14ac:dyDescent="0.35"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X1891" s="38"/>
    </row>
    <row r="1892" spans="6:24" x14ac:dyDescent="0.35"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X1892" s="38"/>
    </row>
    <row r="1893" spans="6:24" x14ac:dyDescent="0.35"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X1893" s="38"/>
    </row>
    <row r="1894" spans="6:24" x14ac:dyDescent="0.35"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X1894" s="38"/>
    </row>
    <row r="1895" spans="6:24" x14ac:dyDescent="0.35"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X1895" s="38"/>
    </row>
    <row r="1896" spans="6:24" x14ac:dyDescent="0.35"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X1896" s="38"/>
    </row>
    <row r="1897" spans="6:24" x14ac:dyDescent="0.35"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X1897" s="38"/>
    </row>
    <row r="1898" spans="6:24" x14ac:dyDescent="0.35"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X1898" s="38"/>
    </row>
    <row r="1899" spans="6:24" x14ac:dyDescent="0.35"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X1899" s="38"/>
    </row>
    <row r="1900" spans="6:24" x14ac:dyDescent="0.35"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X1900" s="38"/>
    </row>
    <row r="1901" spans="6:24" x14ac:dyDescent="0.35"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X1901" s="38"/>
    </row>
    <row r="1902" spans="6:24" x14ac:dyDescent="0.35"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X1902" s="38"/>
    </row>
    <row r="1903" spans="6:24" x14ac:dyDescent="0.35"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X1903" s="38"/>
    </row>
    <row r="1904" spans="6:24" x14ac:dyDescent="0.35"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X1904" s="38"/>
    </row>
    <row r="1905" spans="6:24" x14ac:dyDescent="0.35"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X1905" s="38"/>
    </row>
    <row r="1906" spans="6:24" x14ac:dyDescent="0.35"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X1906" s="38"/>
    </row>
    <row r="1907" spans="6:24" x14ac:dyDescent="0.35"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X1907" s="38"/>
    </row>
    <row r="1908" spans="6:24" x14ac:dyDescent="0.35"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X1908" s="38"/>
    </row>
    <row r="1909" spans="6:24" x14ac:dyDescent="0.35"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X1909" s="38"/>
    </row>
    <row r="1910" spans="6:24" x14ac:dyDescent="0.35"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X1910" s="38"/>
    </row>
    <row r="1911" spans="6:24" x14ac:dyDescent="0.35"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X1911" s="38"/>
    </row>
    <row r="1912" spans="6:24" x14ac:dyDescent="0.35"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X1912" s="38"/>
    </row>
    <row r="1913" spans="6:24" x14ac:dyDescent="0.35"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X1913" s="38"/>
    </row>
    <row r="1914" spans="6:24" x14ac:dyDescent="0.35"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X1914" s="38"/>
    </row>
    <row r="1915" spans="6:24" x14ac:dyDescent="0.35"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X1915" s="38"/>
    </row>
    <row r="1916" spans="6:24" x14ac:dyDescent="0.35"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X1916" s="38"/>
    </row>
    <row r="1917" spans="6:24" x14ac:dyDescent="0.35"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X1917" s="38"/>
    </row>
    <row r="1918" spans="6:24" x14ac:dyDescent="0.35"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X1918" s="38"/>
    </row>
    <row r="1919" spans="6:24" x14ac:dyDescent="0.35"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X1919" s="38"/>
    </row>
    <row r="1920" spans="6:24" x14ac:dyDescent="0.35"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X1920" s="38"/>
    </row>
    <row r="1921" spans="6:24" x14ac:dyDescent="0.35"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X1921" s="38"/>
    </row>
    <row r="1922" spans="6:24" x14ac:dyDescent="0.35"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X1922" s="38"/>
    </row>
    <row r="1923" spans="6:24" x14ac:dyDescent="0.35"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X1923" s="38"/>
    </row>
    <row r="1924" spans="6:24" x14ac:dyDescent="0.35"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X1924" s="38"/>
    </row>
    <row r="1925" spans="6:24" x14ac:dyDescent="0.35"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X1925" s="38"/>
    </row>
    <row r="1926" spans="6:24" x14ac:dyDescent="0.35"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X1926" s="38"/>
    </row>
    <row r="1927" spans="6:24" x14ac:dyDescent="0.35"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X1927" s="38"/>
    </row>
    <row r="1928" spans="6:24" x14ac:dyDescent="0.35"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X1928" s="38"/>
    </row>
    <row r="1929" spans="6:24" x14ac:dyDescent="0.35"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X1929" s="38"/>
    </row>
    <row r="1930" spans="6:24" x14ac:dyDescent="0.35"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X1930" s="38"/>
    </row>
    <row r="1931" spans="6:24" x14ac:dyDescent="0.35"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X1931" s="38"/>
    </row>
    <row r="1932" spans="6:24" x14ac:dyDescent="0.35"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X1932" s="38"/>
    </row>
    <row r="1933" spans="6:24" x14ac:dyDescent="0.35"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X1933" s="38"/>
    </row>
    <row r="1934" spans="6:24" x14ac:dyDescent="0.35"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X1934" s="38"/>
    </row>
    <row r="1935" spans="6:24" x14ac:dyDescent="0.35"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X1935" s="38"/>
    </row>
    <row r="1936" spans="6:24" x14ac:dyDescent="0.35"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X1936" s="38"/>
    </row>
    <row r="1937" spans="6:24" x14ac:dyDescent="0.35"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X1937" s="38"/>
    </row>
    <row r="1938" spans="6:24" x14ac:dyDescent="0.35"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X1938" s="38"/>
    </row>
    <row r="1939" spans="6:24" x14ac:dyDescent="0.35"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X1939" s="38"/>
    </row>
    <row r="1940" spans="6:24" x14ac:dyDescent="0.35"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X1940" s="38"/>
    </row>
    <row r="1941" spans="6:24" x14ac:dyDescent="0.35"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X1941" s="38"/>
    </row>
    <row r="1942" spans="6:24" x14ac:dyDescent="0.35"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X1942" s="38"/>
    </row>
    <row r="1943" spans="6:24" x14ac:dyDescent="0.35"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X1943" s="38"/>
    </row>
    <row r="1944" spans="6:24" x14ac:dyDescent="0.35"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X1944" s="38"/>
    </row>
    <row r="1945" spans="6:24" x14ac:dyDescent="0.35"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X1945" s="38"/>
    </row>
    <row r="1946" spans="6:24" x14ac:dyDescent="0.35"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X1946" s="38"/>
    </row>
    <row r="1947" spans="6:24" x14ac:dyDescent="0.35"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X1947" s="38"/>
    </row>
    <row r="1948" spans="6:24" x14ac:dyDescent="0.35"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X1948" s="38"/>
    </row>
    <row r="1949" spans="6:24" x14ac:dyDescent="0.35"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X1949" s="38"/>
    </row>
    <row r="1950" spans="6:24" x14ac:dyDescent="0.35"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X1950" s="38"/>
    </row>
    <row r="1951" spans="6:24" x14ac:dyDescent="0.35"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X1951" s="38"/>
    </row>
    <row r="1952" spans="6:24" x14ac:dyDescent="0.35"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X1952" s="38"/>
    </row>
    <row r="1953" spans="6:24" x14ac:dyDescent="0.35"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X1953" s="38"/>
    </row>
    <row r="1954" spans="6:24" x14ac:dyDescent="0.35"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X1954" s="38"/>
    </row>
    <row r="1955" spans="6:24" x14ac:dyDescent="0.35"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X1955" s="38"/>
    </row>
    <row r="1956" spans="6:24" x14ac:dyDescent="0.35"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X1956" s="38"/>
    </row>
    <row r="1957" spans="6:24" x14ac:dyDescent="0.35"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X1957" s="38"/>
    </row>
    <row r="1958" spans="6:24" x14ac:dyDescent="0.35"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X1958" s="38"/>
    </row>
    <row r="1959" spans="6:24" x14ac:dyDescent="0.35"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X1959" s="38"/>
    </row>
    <row r="1960" spans="6:24" x14ac:dyDescent="0.35"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X1960" s="38"/>
    </row>
    <row r="1961" spans="6:24" x14ac:dyDescent="0.35"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X1961" s="38"/>
    </row>
    <row r="1962" spans="6:24" x14ac:dyDescent="0.35"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X1962" s="38"/>
    </row>
    <row r="1963" spans="6:24" x14ac:dyDescent="0.35"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X1963" s="38"/>
    </row>
    <row r="1964" spans="6:24" x14ac:dyDescent="0.35"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X1964" s="38"/>
    </row>
    <row r="1965" spans="6:24" x14ac:dyDescent="0.35"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X1965" s="38"/>
    </row>
    <row r="1966" spans="6:24" x14ac:dyDescent="0.35"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X1966" s="38"/>
    </row>
    <row r="1967" spans="6:24" x14ac:dyDescent="0.35"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X1967" s="38"/>
    </row>
    <row r="1968" spans="6:24" x14ac:dyDescent="0.35"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X1968" s="38"/>
    </row>
    <row r="1969" spans="6:24" x14ac:dyDescent="0.35"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X1969" s="38"/>
    </row>
    <row r="1970" spans="6:24" x14ac:dyDescent="0.35"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X1970" s="38"/>
    </row>
    <row r="1971" spans="6:24" x14ac:dyDescent="0.35"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X1971" s="38"/>
    </row>
    <row r="1972" spans="6:24" x14ac:dyDescent="0.35"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X1972" s="38"/>
    </row>
    <row r="1973" spans="6:24" x14ac:dyDescent="0.35"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X1973" s="38"/>
    </row>
    <row r="1974" spans="6:24" x14ac:dyDescent="0.35"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X1974" s="38"/>
    </row>
    <row r="1975" spans="6:24" x14ac:dyDescent="0.35"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X1975" s="38"/>
    </row>
    <row r="1976" spans="6:24" x14ac:dyDescent="0.35"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X1976" s="38"/>
    </row>
    <row r="1977" spans="6:24" x14ac:dyDescent="0.35"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X1977" s="38"/>
    </row>
    <row r="1978" spans="6:24" x14ac:dyDescent="0.35"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X1978" s="38"/>
    </row>
    <row r="1979" spans="6:24" x14ac:dyDescent="0.35"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X1979" s="38"/>
    </row>
    <row r="1980" spans="6:24" x14ac:dyDescent="0.35"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X1980" s="38"/>
    </row>
    <row r="1981" spans="6:24" x14ac:dyDescent="0.35"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X1981" s="38"/>
    </row>
    <row r="1982" spans="6:24" x14ac:dyDescent="0.35"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X1982" s="38"/>
    </row>
    <row r="1983" spans="6:24" x14ac:dyDescent="0.35"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X1983" s="38"/>
    </row>
    <row r="1984" spans="6:24" x14ac:dyDescent="0.35"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X1984" s="38"/>
    </row>
    <row r="1985" spans="6:24" x14ac:dyDescent="0.35"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X1985" s="38"/>
    </row>
    <row r="1986" spans="6:24" x14ac:dyDescent="0.35"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X1986" s="38"/>
    </row>
    <row r="1987" spans="6:24" x14ac:dyDescent="0.35"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X1987" s="38"/>
    </row>
    <row r="1988" spans="6:24" x14ac:dyDescent="0.35"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X1988" s="38"/>
    </row>
    <row r="1989" spans="6:24" x14ac:dyDescent="0.35"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X1989" s="38"/>
    </row>
    <row r="1990" spans="6:24" x14ac:dyDescent="0.35"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X1990" s="38"/>
    </row>
    <row r="1991" spans="6:24" x14ac:dyDescent="0.35"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X1991" s="38"/>
    </row>
    <row r="1992" spans="6:24" x14ac:dyDescent="0.35"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X1992" s="38"/>
    </row>
    <row r="1993" spans="6:24" x14ac:dyDescent="0.35"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X1993" s="38"/>
    </row>
    <row r="1994" spans="6:24" x14ac:dyDescent="0.35"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X1994" s="38"/>
    </row>
    <row r="1995" spans="6:24" x14ac:dyDescent="0.35"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X1995" s="38"/>
    </row>
    <row r="1996" spans="6:24" x14ac:dyDescent="0.35"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X1996" s="38"/>
    </row>
    <row r="1997" spans="6:24" x14ac:dyDescent="0.35"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X1997" s="38"/>
    </row>
    <row r="1998" spans="6:24" x14ac:dyDescent="0.35"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X1998" s="38"/>
    </row>
    <row r="1999" spans="6:24" x14ac:dyDescent="0.35"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X1999" s="38"/>
    </row>
    <row r="2000" spans="6:24" x14ac:dyDescent="0.35"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X2000" s="38"/>
    </row>
    <row r="2001" spans="6:24" x14ac:dyDescent="0.35"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X2001" s="38"/>
    </row>
    <row r="2002" spans="6:24" x14ac:dyDescent="0.35"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X2002" s="38"/>
    </row>
    <row r="2003" spans="6:24" x14ac:dyDescent="0.35"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X2003" s="38"/>
    </row>
    <row r="2004" spans="6:24" x14ac:dyDescent="0.35"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X2004" s="38"/>
    </row>
    <row r="2005" spans="6:24" x14ac:dyDescent="0.35"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X2005" s="38"/>
    </row>
    <row r="2006" spans="6:24" x14ac:dyDescent="0.35"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X2006" s="38"/>
    </row>
    <row r="2007" spans="6:24" x14ac:dyDescent="0.35"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X2007" s="38"/>
    </row>
    <row r="2008" spans="6:24" x14ac:dyDescent="0.35"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X2008" s="38"/>
    </row>
    <row r="2009" spans="6:24" x14ac:dyDescent="0.35"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X2009" s="38"/>
    </row>
    <row r="2010" spans="6:24" x14ac:dyDescent="0.35"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X2010" s="38"/>
    </row>
    <row r="2011" spans="6:24" x14ac:dyDescent="0.35"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X2011" s="38"/>
    </row>
    <row r="2012" spans="6:24" x14ac:dyDescent="0.35"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X2012" s="38"/>
    </row>
    <row r="2013" spans="6:24" x14ac:dyDescent="0.35"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X2013" s="38"/>
    </row>
    <row r="2014" spans="6:24" x14ac:dyDescent="0.35"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X2014" s="38"/>
    </row>
    <row r="2015" spans="6:24" x14ac:dyDescent="0.35"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X2015" s="38"/>
    </row>
    <row r="2016" spans="6:24" x14ac:dyDescent="0.35"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X2016" s="38"/>
    </row>
    <row r="2017" spans="6:24" x14ac:dyDescent="0.35"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X2017" s="38"/>
    </row>
    <row r="2018" spans="6:24" x14ac:dyDescent="0.35"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X2018" s="38"/>
    </row>
    <row r="2019" spans="6:24" x14ac:dyDescent="0.35"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X2019" s="38"/>
    </row>
    <row r="2020" spans="6:24" x14ac:dyDescent="0.35"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X2020" s="38"/>
    </row>
    <row r="2021" spans="6:24" x14ac:dyDescent="0.35"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X2021" s="38"/>
    </row>
    <row r="2022" spans="6:24" x14ac:dyDescent="0.35"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X2022" s="38"/>
    </row>
    <row r="2023" spans="6:24" x14ac:dyDescent="0.35"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X2023" s="38"/>
    </row>
    <row r="2024" spans="6:24" x14ac:dyDescent="0.35"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X2024" s="38"/>
    </row>
    <row r="2025" spans="6:24" x14ac:dyDescent="0.35"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X2025" s="38"/>
    </row>
    <row r="2026" spans="6:24" x14ac:dyDescent="0.35"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X2026" s="38"/>
    </row>
    <row r="2027" spans="6:24" x14ac:dyDescent="0.35"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X2027" s="38"/>
    </row>
    <row r="2028" spans="6:24" x14ac:dyDescent="0.35"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X2028" s="38"/>
    </row>
    <row r="2029" spans="6:24" x14ac:dyDescent="0.35"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X2029" s="38"/>
    </row>
    <row r="2030" spans="6:24" x14ac:dyDescent="0.35"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X2030" s="38"/>
    </row>
    <row r="2031" spans="6:24" x14ac:dyDescent="0.35"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X2031" s="38"/>
    </row>
    <row r="2032" spans="6:24" x14ac:dyDescent="0.35"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X2032" s="38"/>
    </row>
    <row r="2033" spans="6:24" x14ac:dyDescent="0.35"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X2033" s="38"/>
    </row>
    <row r="2034" spans="6:24" x14ac:dyDescent="0.35"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X2034" s="38"/>
    </row>
    <row r="2035" spans="6:24" x14ac:dyDescent="0.35"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X2035" s="38"/>
    </row>
    <row r="2036" spans="6:24" x14ac:dyDescent="0.35"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X2036" s="38"/>
    </row>
    <row r="2037" spans="6:24" x14ac:dyDescent="0.35"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X2037" s="38"/>
    </row>
    <row r="2038" spans="6:24" x14ac:dyDescent="0.35"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X2038" s="38"/>
    </row>
    <row r="2039" spans="6:24" x14ac:dyDescent="0.35"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X2039" s="38"/>
    </row>
    <row r="2040" spans="6:24" x14ac:dyDescent="0.35"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X2040" s="38"/>
    </row>
    <row r="2041" spans="6:24" x14ac:dyDescent="0.35"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X2041" s="38"/>
    </row>
    <row r="2042" spans="6:24" x14ac:dyDescent="0.35"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X2042" s="38"/>
    </row>
    <row r="2043" spans="6:24" x14ac:dyDescent="0.35"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X2043" s="38"/>
    </row>
    <row r="2044" spans="6:24" x14ac:dyDescent="0.35"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X2044" s="38"/>
    </row>
    <row r="2045" spans="6:24" x14ac:dyDescent="0.35"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X2045" s="38"/>
    </row>
    <row r="2046" spans="6:24" x14ac:dyDescent="0.35"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X2046" s="38"/>
    </row>
    <row r="2047" spans="6:24" x14ac:dyDescent="0.35"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X2047" s="38"/>
    </row>
    <row r="2048" spans="6:24" x14ac:dyDescent="0.35"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X2048" s="38"/>
    </row>
    <row r="2049" spans="6:24" x14ac:dyDescent="0.35"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X2049" s="38"/>
    </row>
    <row r="2050" spans="6:24" x14ac:dyDescent="0.35"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X2050" s="38"/>
    </row>
    <row r="2051" spans="6:24" x14ac:dyDescent="0.35"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X2051" s="38"/>
    </row>
    <row r="2052" spans="6:24" x14ac:dyDescent="0.35"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X2052" s="38"/>
    </row>
    <row r="2053" spans="6:24" x14ac:dyDescent="0.35"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X2053" s="38"/>
    </row>
    <row r="2054" spans="6:24" x14ac:dyDescent="0.35"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X2054" s="38"/>
    </row>
    <row r="2055" spans="6:24" x14ac:dyDescent="0.35"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X2055" s="38"/>
    </row>
    <row r="2056" spans="6:24" x14ac:dyDescent="0.35"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X2056" s="38"/>
    </row>
    <row r="2057" spans="6:24" x14ac:dyDescent="0.35"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X2057" s="38"/>
    </row>
    <row r="2058" spans="6:24" x14ac:dyDescent="0.35"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X2058" s="38"/>
    </row>
    <row r="2059" spans="6:24" x14ac:dyDescent="0.35"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X2059" s="38"/>
    </row>
    <row r="2060" spans="6:24" x14ac:dyDescent="0.35"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X2060" s="38"/>
    </row>
    <row r="2061" spans="6:24" x14ac:dyDescent="0.35"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X2061" s="38"/>
    </row>
    <row r="2062" spans="6:24" x14ac:dyDescent="0.35"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X2062" s="38"/>
    </row>
    <row r="2063" spans="6:24" x14ac:dyDescent="0.35"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X2063" s="38"/>
    </row>
    <row r="2064" spans="6:24" x14ac:dyDescent="0.35"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X2064" s="38"/>
    </row>
    <row r="2065" spans="6:24" x14ac:dyDescent="0.35"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X2065" s="38"/>
    </row>
    <row r="2066" spans="6:24" x14ac:dyDescent="0.35"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X2066" s="38"/>
    </row>
    <row r="2067" spans="6:24" x14ac:dyDescent="0.35"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X2067" s="38"/>
    </row>
    <row r="2068" spans="6:24" x14ac:dyDescent="0.35"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X2068" s="38"/>
    </row>
    <row r="2069" spans="6:24" x14ac:dyDescent="0.35"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X2069" s="38"/>
    </row>
    <row r="2070" spans="6:24" x14ac:dyDescent="0.35"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X2070" s="38"/>
    </row>
    <row r="2071" spans="6:24" x14ac:dyDescent="0.35"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X2071" s="38"/>
    </row>
    <row r="2072" spans="6:24" x14ac:dyDescent="0.35"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X2072" s="38"/>
    </row>
    <row r="2073" spans="6:24" x14ac:dyDescent="0.35"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X2073" s="38"/>
    </row>
    <row r="2074" spans="6:24" x14ac:dyDescent="0.35"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X2074" s="38"/>
    </row>
    <row r="2075" spans="6:24" x14ac:dyDescent="0.35"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X2075" s="38"/>
    </row>
    <row r="2076" spans="6:24" x14ac:dyDescent="0.35"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X2076" s="38"/>
    </row>
    <row r="2077" spans="6:24" x14ac:dyDescent="0.35"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X2077" s="38"/>
    </row>
    <row r="2078" spans="6:24" x14ac:dyDescent="0.35"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X2078" s="38"/>
    </row>
    <row r="2079" spans="6:24" x14ac:dyDescent="0.35"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X2079" s="38"/>
    </row>
    <row r="2080" spans="6:24" x14ac:dyDescent="0.35"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X2080" s="38"/>
    </row>
    <row r="2081" spans="6:24" x14ac:dyDescent="0.35"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X2081" s="38"/>
    </row>
    <row r="2082" spans="6:24" x14ac:dyDescent="0.35"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X2082" s="38"/>
    </row>
    <row r="2083" spans="6:24" x14ac:dyDescent="0.35"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X2083" s="38"/>
    </row>
    <row r="2084" spans="6:24" x14ac:dyDescent="0.35"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X2084" s="38"/>
    </row>
    <row r="2085" spans="6:24" x14ac:dyDescent="0.35"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X2085" s="38"/>
    </row>
    <row r="2086" spans="6:24" x14ac:dyDescent="0.35"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X2086" s="38"/>
    </row>
    <row r="2087" spans="6:24" x14ac:dyDescent="0.35"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X2087" s="38"/>
    </row>
    <row r="2088" spans="6:24" x14ac:dyDescent="0.35"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X2088" s="38"/>
    </row>
    <row r="2089" spans="6:24" x14ac:dyDescent="0.35"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X2089" s="38"/>
    </row>
    <row r="2090" spans="6:24" x14ac:dyDescent="0.35"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X2090" s="38"/>
    </row>
    <row r="2091" spans="6:24" x14ac:dyDescent="0.35"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X2091" s="38"/>
    </row>
    <row r="2092" spans="6:24" x14ac:dyDescent="0.35"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X2092" s="38"/>
    </row>
    <row r="2093" spans="6:24" x14ac:dyDescent="0.35"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X2093" s="38"/>
    </row>
    <row r="2094" spans="6:24" x14ac:dyDescent="0.35"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X2094" s="38"/>
    </row>
    <row r="2095" spans="6:24" x14ac:dyDescent="0.35"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X2095" s="38"/>
    </row>
    <row r="2096" spans="6:24" x14ac:dyDescent="0.35"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X2096" s="38"/>
    </row>
    <row r="2097" spans="6:24" x14ac:dyDescent="0.35"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X2097" s="38"/>
    </row>
    <row r="2098" spans="6:24" x14ac:dyDescent="0.35"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X2098" s="38"/>
    </row>
    <row r="2099" spans="6:24" x14ac:dyDescent="0.35"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X2099" s="38"/>
    </row>
    <row r="2100" spans="6:24" x14ac:dyDescent="0.35"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X2100" s="38"/>
    </row>
    <row r="2101" spans="6:24" x14ac:dyDescent="0.35"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X2101" s="38"/>
    </row>
    <row r="2102" spans="6:24" x14ac:dyDescent="0.35"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X2102" s="38"/>
    </row>
    <row r="2103" spans="6:24" x14ac:dyDescent="0.35"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X2103" s="38"/>
    </row>
    <row r="2104" spans="6:24" x14ac:dyDescent="0.35"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X2104" s="38"/>
    </row>
    <row r="2105" spans="6:24" x14ac:dyDescent="0.35"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X2105" s="38"/>
    </row>
    <row r="2106" spans="6:24" x14ac:dyDescent="0.35"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X2106" s="38"/>
    </row>
    <row r="2107" spans="6:24" x14ac:dyDescent="0.35"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X2107" s="38"/>
    </row>
    <row r="2108" spans="6:24" x14ac:dyDescent="0.35"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X2108" s="38"/>
    </row>
    <row r="2109" spans="6:24" x14ac:dyDescent="0.35"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X2109" s="38"/>
    </row>
    <row r="2110" spans="6:24" x14ac:dyDescent="0.35"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X2110" s="38"/>
    </row>
    <row r="2111" spans="6:24" x14ac:dyDescent="0.35"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X2111" s="38"/>
    </row>
    <row r="2112" spans="6:24" x14ac:dyDescent="0.35"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X2112" s="38"/>
    </row>
    <row r="2113" spans="6:24" x14ac:dyDescent="0.35"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X2113" s="38"/>
    </row>
    <row r="2114" spans="6:24" x14ac:dyDescent="0.35"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X2114" s="38"/>
    </row>
    <row r="2115" spans="6:24" x14ac:dyDescent="0.35"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X2115" s="38"/>
    </row>
    <row r="2116" spans="6:24" x14ac:dyDescent="0.35"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X2116" s="38"/>
    </row>
    <row r="2117" spans="6:24" x14ac:dyDescent="0.35"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X2117" s="38"/>
    </row>
    <row r="2118" spans="6:24" x14ac:dyDescent="0.35"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X2118" s="38"/>
    </row>
    <row r="2119" spans="6:24" x14ac:dyDescent="0.35"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X2119" s="38"/>
    </row>
    <row r="2120" spans="6:24" x14ac:dyDescent="0.35"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X2120" s="38"/>
    </row>
    <row r="2121" spans="6:24" x14ac:dyDescent="0.35"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X2121" s="38"/>
    </row>
    <row r="2122" spans="6:24" x14ac:dyDescent="0.35"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X2122" s="38"/>
    </row>
    <row r="2123" spans="6:24" x14ac:dyDescent="0.35"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X2123" s="38"/>
    </row>
    <row r="2124" spans="6:24" x14ac:dyDescent="0.35"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X2124" s="38"/>
    </row>
    <row r="2125" spans="6:24" x14ac:dyDescent="0.35"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X2125" s="38"/>
    </row>
    <row r="2126" spans="6:24" x14ac:dyDescent="0.35"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X2126" s="38"/>
    </row>
    <row r="2127" spans="6:24" x14ac:dyDescent="0.35"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X2127" s="38"/>
    </row>
    <row r="2128" spans="6:24" x14ac:dyDescent="0.35"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X2128" s="38"/>
    </row>
    <row r="2129" spans="6:24" x14ac:dyDescent="0.35"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X2129" s="38"/>
    </row>
    <row r="2130" spans="6:24" x14ac:dyDescent="0.35"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X2130" s="38"/>
    </row>
    <row r="2131" spans="6:24" x14ac:dyDescent="0.35"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X2131" s="38"/>
    </row>
    <row r="2132" spans="6:24" x14ac:dyDescent="0.35"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X2132" s="38"/>
    </row>
    <row r="2133" spans="6:24" x14ac:dyDescent="0.35"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X2133" s="38"/>
    </row>
    <row r="2134" spans="6:24" x14ac:dyDescent="0.35"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X2134" s="38"/>
    </row>
    <row r="2135" spans="6:24" x14ac:dyDescent="0.35"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X2135" s="38"/>
    </row>
    <row r="2136" spans="6:24" x14ac:dyDescent="0.35"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X2136" s="38"/>
    </row>
    <row r="2137" spans="6:24" x14ac:dyDescent="0.35"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X2137" s="38"/>
    </row>
    <row r="2138" spans="6:24" x14ac:dyDescent="0.35"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X2138" s="38"/>
    </row>
    <row r="2139" spans="6:24" x14ac:dyDescent="0.35"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X2139" s="38"/>
    </row>
    <row r="2140" spans="6:24" x14ac:dyDescent="0.35"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X2140" s="38"/>
    </row>
    <row r="2141" spans="6:24" x14ac:dyDescent="0.35"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X2141" s="38"/>
    </row>
    <row r="2142" spans="6:24" x14ac:dyDescent="0.35"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X2142" s="38"/>
    </row>
    <row r="2143" spans="6:24" x14ac:dyDescent="0.35"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X2143" s="38"/>
    </row>
    <row r="2144" spans="6:24" x14ac:dyDescent="0.35"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X2144" s="38"/>
    </row>
    <row r="2145" spans="6:24" x14ac:dyDescent="0.35"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X2145" s="38"/>
    </row>
    <row r="2146" spans="6:24" x14ac:dyDescent="0.35"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X2146" s="38"/>
    </row>
    <row r="2147" spans="6:24" x14ac:dyDescent="0.35"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X2147" s="38"/>
    </row>
    <row r="2148" spans="6:24" x14ac:dyDescent="0.35"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X2148" s="38"/>
    </row>
    <row r="2149" spans="6:24" x14ac:dyDescent="0.35"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X2149" s="38"/>
    </row>
    <row r="2150" spans="6:24" x14ac:dyDescent="0.35"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X2150" s="38"/>
    </row>
    <row r="2151" spans="6:24" x14ac:dyDescent="0.35"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X2151" s="38"/>
    </row>
    <row r="2152" spans="6:24" x14ac:dyDescent="0.35"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X2152" s="38"/>
    </row>
    <row r="2153" spans="6:24" x14ac:dyDescent="0.35"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X2153" s="38"/>
    </row>
    <row r="2154" spans="6:24" x14ac:dyDescent="0.35"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X2154" s="38"/>
    </row>
    <row r="2155" spans="6:24" x14ac:dyDescent="0.35"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X2155" s="38"/>
    </row>
    <row r="2156" spans="6:24" x14ac:dyDescent="0.35"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X2156" s="38"/>
    </row>
    <row r="2157" spans="6:24" x14ac:dyDescent="0.35"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X2157" s="38"/>
    </row>
    <row r="2158" spans="6:24" x14ac:dyDescent="0.35"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X2158" s="38"/>
    </row>
    <row r="2159" spans="6:24" x14ac:dyDescent="0.35"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X2159" s="38"/>
    </row>
    <row r="2160" spans="6:24" x14ac:dyDescent="0.35"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X2160" s="38"/>
    </row>
    <row r="2161" spans="6:24" x14ac:dyDescent="0.35"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X2161" s="38"/>
    </row>
    <row r="2162" spans="6:24" x14ac:dyDescent="0.35"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X2162" s="38"/>
    </row>
    <row r="2163" spans="6:24" x14ac:dyDescent="0.35"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X2163" s="38"/>
    </row>
    <row r="2164" spans="6:24" x14ac:dyDescent="0.35"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X2164" s="38"/>
    </row>
    <row r="2165" spans="6:24" x14ac:dyDescent="0.35"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X2165" s="38"/>
    </row>
    <row r="2166" spans="6:24" x14ac:dyDescent="0.35"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X2166" s="38"/>
    </row>
    <row r="2167" spans="6:24" x14ac:dyDescent="0.35"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X2167" s="38"/>
    </row>
    <row r="2168" spans="6:24" x14ac:dyDescent="0.35"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X2168" s="38"/>
    </row>
    <row r="2169" spans="6:24" x14ac:dyDescent="0.35"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X2169" s="38"/>
    </row>
    <row r="2170" spans="6:24" x14ac:dyDescent="0.35"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X2170" s="38"/>
    </row>
    <row r="2171" spans="6:24" x14ac:dyDescent="0.35"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X2171" s="38"/>
    </row>
    <row r="2172" spans="6:24" x14ac:dyDescent="0.35"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X2172" s="38"/>
    </row>
    <row r="2173" spans="6:24" x14ac:dyDescent="0.35"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X2173" s="38"/>
    </row>
    <row r="2174" spans="6:24" x14ac:dyDescent="0.35"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X2174" s="38"/>
    </row>
    <row r="2175" spans="6:24" x14ac:dyDescent="0.35"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X2175" s="38"/>
    </row>
    <row r="2176" spans="6:24" x14ac:dyDescent="0.35"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X2176" s="38"/>
    </row>
    <row r="2177" spans="6:24" x14ac:dyDescent="0.35"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X2177" s="38"/>
    </row>
    <row r="2178" spans="6:24" x14ac:dyDescent="0.35"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X2178" s="38"/>
    </row>
    <row r="2179" spans="6:24" x14ac:dyDescent="0.35"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X2179" s="38"/>
    </row>
    <row r="2180" spans="6:24" x14ac:dyDescent="0.35"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X2180" s="38"/>
    </row>
    <row r="2181" spans="6:24" x14ac:dyDescent="0.35"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X2181" s="38"/>
    </row>
    <row r="2182" spans="6:24" x14ac:dyDescent="0.35"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X2182" s="38"/>
    </row>
    <row r="2183" spans="6:24" x14ac:dyDescent="0.35"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X2183" s="38"/>
    </row>
    <row r="2184" spans="6:24" x14ac:dyDescent="0.35"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X2184" s="38"/>
    </row>
    <row r="2185" spans="6:24" x14ac:dyDescent="0.35"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X2185" s="38"/>
    </row>
    <row r="2186" spans="6:24" x14ac:dyDescent="0.35"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X2186" s="38"/>
    </row>
    <row r="2187" spans="6:24" x14ac:dyDescent="0.35"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X2187" s="38"/>
    </row>
    <row r="2188" spans="6:24" x14ac:dyDescent="0.35"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X2188" s="38"/>
    </row>
    <row r="2189" spans="6:24" x14ac:dyDescent="0.35"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X2189" s="38"/>
    </row>
    <row r="2190" spans="6:24" x14ac:dyDescent="0.35"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X2190" s="38"/>
    </row>
    <row r="2191" spans="6:24" x14ac:dyDescent="0.35"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X2191" s="38"/>
    </row>
    <row r="2192" spans="6:24" x14ac:dyDescent="0.35"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X2192" s="38"/>
    </row>
    <row r="2193" spans="6:24" x14ac:dyDescent="0.35"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X2193" s="38"/>
    </row>
    <row r="2194" spans="6:24" x14ac:dyDescent="0.35"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X2194" s="38"/>
    </row>
    <row r="2195" spans="6:24" x14ac:dyDescent="0.35"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X2195" s="38"/>
    </row>
    <row r="2196" spans="6:24" x14ac:dyDescent="0.35"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X2196" s="38"/>
    </row>
    <row r="2197" spans="6:24" x14ac:dyDescent="0.35"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X2197" s="38"/>
    </row>
    <row r="2198" spans="6:24" x14ac:dyDescent="0.35"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X2198" s="38"/>
    </row>
    <row r="2199" spans="6:24" x14ac:dyDescent="0.35"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X2199" s="38"/>
    </row>
    <row r="2200" spans="6:24" x14ac:dyDescent="0.35"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X2200" s="38"/>
    </row>
    <row r="2201" spans="6:24" x14ac:dyDescent="0.35"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X2201" s="38"/>
    </row>
    <row r="2202" spans="6:24" x14ac:dyDescent="0.35"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X2202" s="38"/>
    </row>
    <row r="2203" spans="6:24" x14ac:dyDescent="0.35"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X2203" s="38"/>
    </row>
    <row r="2204" spans="6:24" x14ac:dyDescent="0.35"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X2204" s="38"/>
    </row>
    <row r="2205" spans="6:24" x14ac:dyDescent="0.35"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X2205" s="38"/>
    </row>
    <row r="2206" spans="6:24" x14ac:dyDescent="0.35"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X2206" s="38"/>
    </row>
    <row r="2207" spans="6:24" x14ac:dyDescent="0.35"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X2207" s="38"/>
    </row>
    <row r="2208" spans="6:24" x14ac:dyDescent="0.35"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X2208" s="38"/>
    </row>
    <row r="2209" spans="6:24" x14ac:dyDescent="0.35"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X2209" s="38"/>
    </row>
    <row r="2210" spans="6:24" x14ac:dyDescent="0.35"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X2210" s="38"/>
    </row>
    <row r="2211" spans="6:24" x14ac:dyDescent="0.35"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X2211" s="38"/>
    </row>
    <row r="2212" spans="6:24" x14ac:dyDescent="0.35"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X2212" s="38"/>
    </row>
    <row r="2213" spans="6:24" x14ac:dyDescent="0.35"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X2213" s="38"/>
    </row>
    <row r="2214" spans="6:24" x14ac:dyDescent="0.35"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X2214" s="38"/>
    </row>
    <row r="2215" spans="6:24" x14ac:dyDescent="0.35"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X2215" s="38"/>
    </row>
    <row r="2216" spans="6:24" x14ac:dyDescent="0.35"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X2216" s="38"/>
    </row>
    <row r="2217" spans="6:24" x14ac:dyDescent="0.35"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X2217" s="38"/>
    </row>
    <row r="2218" spans="6:24" x14ac:dyDescent="0.35"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X2218" s="38"/>
    </row>
    <row r="2219" spans="6:24" x14ac:dyDescent="0.35"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X2219" s="38"/>
    </row>
    <row r="2220" spans="6:24" x14ac:dyDescent="0.35"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X2220" s="38"/>
    </row>
    <row r="2221" spans="6:24" x14ac:dyDescent="0.35"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X2221" s="38"/>
    </row>
    <row r="2222" spans="6:24" x14ac:dyDescent="0.35"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X2222" s="38"/>
    </row>
    <row r="2223" spans="6:24" x14ac:dyDescent="0.35"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X2223" s="38"/>
    </row>
    <row r="2224" spans="6:24" x14ac:dyDescent="0.35"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X2224" s="38"/>
    </row>
    <row r="2225" spans="6:24" x14ac:dyDescent="0.35"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X2225" s="38"/>
    </row>
    <row r="2226" spans="6:24" x14ac:dyDescent="0.35"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X2226" s="38"/>
    </row>
    <row r="2227" spans="6:24" x14ac:dyDescent="0.35"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X2227" s="38"/>
    </row>
    <row r="2228" spans="6:24" x14ac:dyDescent="0.35"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X2228" s="38"/>
    </row>
    <row r="2229" spans="6:24" x14ac:dyDescent="0.35"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X2229" s="38"/>
    </row>
    <row r="2230" spans="6:24" x14ac:dyDescent="0.35"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X2230" s="38"/>
    </row>
    <row r="2231" spans="6:24" x14ac:dyDescent="0.35"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X2231" s="38"/>
    </row>
    <row r="2232" spans="6:24" x14ac:dyDescent="0.35"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X2232" s="38"/>
    </row>
    <row r="2233" spans="6:24" x14ac:dyDescent="0.35"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X2233" s="38"/>
    </row>
    <row r="2234" spans="6:24" x14ac:dyDescent="0.35"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X2234" s="38"/>
    </row>
    <row r="2235" spans="6:24" x14ac:dyDescent="0.35"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X2235" s="38"/>
    </row>
    <row r="2236" spans="6:24" x14ac:dyDescent="0.35"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X2236" s="38"/>
    </row>
    <row r="2237" spans="6:24" x14ac:dyDescent="0.35"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X2237" s="38"/>
    </row>
    <row r="2238" spans="6:24" x14ac:dyDescent="0.35"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X2238" s="38"/>
    </row>
    <row r="2239" spans="6:24" x14ac:dyDescent="0.35"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X2239" s="38"/>
    </row>
    <row r="2240" spans="6:24" x14ac:dyDescent="0.35"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X2240" s="38"/>
    </row>
    <row r="2241" spans="6:24" x14ac:dyDescent="0.35"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X2241" s="38"/>
    </row>
    <row r="2242" spans="6:24" x14ac:dyDescent="0.35"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X2242" s="38"/>
    </row>
    <row r="2243" spans="6:24" x14ac:dyDescent="0.35"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X2243" s="38"/>
    </row>
    <row r="2244" spans="6:24" x14ac:dyDescent="0.35"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X2244" s="38"/>
    </row>
    <row r="2245" spans="6:24" x14ac:dyDescent="0.35"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X2245" s="38"/>
    </row>
    <row r="2246" spans="6:24" x14ac:dyDescent="0.35"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X2246" s="38"/>
    </row>
    <row r="2247" spans="6:24" x14ac:dyDescent="0.35"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X2247" s="38"/>
    </row>
    <row r="2248" spans="6:24" x14ac:dyDescent="0.35"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X2248" s="38"/>
    </row>
    <row r="2249" spans="6:24" x14ac:dyDescent="0.35"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X2249" s="38"/>
    </row>
    <row r="2250" spans="6:24" x14ac:dyDescent="0.35"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X2250" s="38"/>
    </row>
    <row r="2251" spans="6:24" x14ac:dyDescent="0.35"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X2251" s="38"/>
    </row>
    <row r="2252" spans="6:24" x14ac:dyDescent="0.35"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X2252" s="38"/>
    </row>
    <row r="2253" spans="6:24" x14ac:dyDescent="0.35"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X2253" s="38"/>
    </row>
    <row r="2254" spans="6:24" x14ac:dyDescent="0.35"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X2254" s="38"/>
    </row>
    <row r="2255" spans="6:24" x14ac:dyDescent="0.35"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X2255" s="38"/>
    </row>
    <row r="2256" spans="6:24" x14ac:dyDescent="0.35"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X2256" s="38"/>
    </row>
    <row r="2257" spans="6:24" x14ac:dyDescent="0.35"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X2257" s="38"/>
    </row>
    <row r="2258" spans="6:24" x14ac:dyDescent="0.35"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X2258" s="38"/>
    </row>
    <row r="2259" spans="6:24" x14ac:dyDescent="0.35"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X2259" s="38"/>
    </row>
    <row r="2260" spans="6:24" x14ac:dyDescent="0.35"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X2260" s="38"/>
    </row>
    <row r="2261" spans="6:24" x14ac:dyDescent="0.35"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X2261" s="38"/>
    </row>
    <row r="2262" spans="6:24" x14ac:dyDescent="0.35"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X2262" s="38"/>
    </row>
    <row r="2263" spans="6:24" x14ac:dyDescent="0.35"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X2263" s="38"/>
    </row>
    <row r="2264" spans="6:24" x14ac:dyDescent="0.35"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X2264" s="38"/>
    </row>
    <row r="2265" spans="6:24" x14ac:dyDescent="0.35"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X2265" s="38"/>
    </row>
    <row r="2266" spans="6:24" x14ac:dyDescent="0.35"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X2266" s="38"/>
    </row>
    <row r="2267" spans="6:24" x14ac:dyDescent="0.35"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X2267" s="38"/>
    </row>
    <row r="2268" spans="6:24" x14ac:dyDescent="0.35"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X2268" s="38"/>
    </row>
    <row r="2269" spans="6:24" x14ac:dyDescent="0.35"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X2269" s="38"/>
    </row>
    <row r="2270" spans="6:24" x14ac:dyDescent="0.35"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X2270" s="38"/>
    </row>
    <row r="2271" spans="6:24" x14ac:dyDescent="0.35"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X2271" s="38"/>
    </row>
    <row r="2272" spans="6:24" x14ac:dyDescent="0.35"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X2272" s="38"/>
    </row>
    <row r="2273" spans="6:24" x14ac:dyDescent="0.35"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X2273" s="38"/>
    </row>
    <row r="2274" spans="6:24" x14ac:dyDescent="0.35"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X2274" s="38"/>
    </row>
    <row r="2275" spans="6:24" x14ac:dyDescent="0.35"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X2275" s="38"/>
    </row>
    <row r="2276" spans="6:24" x14ac:dyDescent="0.35"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X2276" s="38"/>
    </row>
    <row r="2277" spans="6:24" x14ac:dyDescent="0.35"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X2277" s="38"/>
    </row>
    <row r="2278" spans="6:24" x14ac:dyDescent="0.35"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X2278" s="38"/>
    </row>
    <row r="2279" spans="6:24" x14ac:dyDescent="0.35"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X2279" s="38"/>
    </row>
    <row r="2280" spans="6:24" x14ac:dyDescent="0.35"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X2280" s="38"/>
    </row>
    <row r="2281" spans="6:24" x14ac:dyDescent="0.35"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X2281" s="38"/>
    </row>
    <row r="2282" spans="6:24" x14ac:dyDescent="0.35"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X2282" s="38"/>
    </row>
    <row r="2283" spans="6:24" x14ac:dyDescent="0.35"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X2283" s="38"/>
    </row>
    <row r="2284" spans="6:24" x14ac:dyDescent="0.35"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X2284" s="38"/>
    </row>
    <row r="2285" spans="6:24" x14ac:dyDescent="0.35"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X2285" s="38"/>
    </row>
    <row r="2286" spans="6:24" x14ac:dyDescent="0.35"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X2286" s="38"/>
    </row>
    <row r="2287" spans="6:24" x14ac:dyDescent="0.35"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X2287" s="38"/>
    </row>
    <row r="2288" spans="6:24" x14ac:dyDescent="0.35"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X2288" s="38"/>
    </row>
    <row r="2289" spans="6:24" x14ac:dyDescent="0.35"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X2289" s="38"/>
    </row>
    <row r="2290" spans="6:24" x14ac:dyDescent="0.35"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X2290" s="38"/>
    </row>
    <row r="2291" spans="6:24" x14ac:dyDescent="0.35"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X2291" s="38"/>
    </row>
    <row r="2292" spans="6:24" x14ac:dyDescent="0.35"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X2292" s="38"/>
    </row>
    <row r="2293" spans="6:24" x14ac:dyDescent="0.35"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X2293" s="38"/>
    </row>
    <row r="2294" spans="6:24" x14ac:dyDescent="0.35"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X2294" s="38"/>
    </row>
    <row r="2295" spans="6:24" x14ac:dyDescent="0.35"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X2295" s="38"/>
    </row>
    <row r="2296" spans="6:24" x14ac:dyDescent="0.35"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X2296" s="38"/>
    </row>
    <row r="2297" spans="6:24" x14ac:dyDescent="0.35"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X2297" s="38"/>
    </row>
    <row r="2298" spans="6:24" x14ac:dyDescent="0.35"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X2298" s="38"/>
    </row>
    <row r="2299" spans="6:24" x14ac:dyDescent="0.35"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X2299" s="38"/>
    </row>
    <row r="2300" spans="6:24" x14ac:dyDescent="0.35"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X2300" s="38"/>
    </row>
    <row r="2301" spans="6:24" x14ac:dyDescent="0.35"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X2301" s="38"/>
    </row>
    <row r="2302" spans="6:24" x14ac:dyDescent="0.35"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X2302" s="38"/>
    </row>
    <row r="2303" spans="6:24" x14ac:dyDescent="0.35"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X2303" s="38"/>
    </row>
    <row r="2304" spans="6:24" x14ac:dyDescent="0.35"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X2304" s="38"/>
    </row>
    <row r="2305" spans="6:24" x14ac:dyDescent="0.35"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X2305" s="38"/>
    </row>
    <row r="2306" spans="6:24" x14ac:dyDescent="0.35"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X2306" s="38"/>
    </row>
    <row r="2307" spans="6:24" x14ac:dyDescent="0.35"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X2307" s="38"/>
    </row>
    <row r="2308" spans="6:24" x14ac:dyDescent="0.35"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X2308" s="38"/>
    </row>
    <row r="2309" spans="6:24" x14ac:dyDescent="0.35"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X2309" s="38"/>
    </row>
    <row r="2310" spans="6:24" x14ac:dyDescent="0.35"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X2310" s="38"/>
    </row>
    <row r="2311" spans="6:24" x14ac:dyDescent="0.35"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X2311" s="38"/>
    </row>
    <row r="2312" spans="6:24" x14ac:dyDescent="0.35"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X2312" s="38"/>
    </row>
    <row r="2313" spans="6:24" x14ac:dyDescent="0.35"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X2313" s="38"/>
    </row>
    <row r="2314" spans="6:24" x14ac:dyDescent="0.35"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X2314" s="38"/>
    </row>
    <row r="2315" spans="6:24" x14ac:dyDescent="0.35"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X2315" s="38"/>
    </row>
    <row r="2316" spans="6:24" x14ac:dyDescent="0.35"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X2316" s="38"/>
    </row>
    <row r="2317" spans="6:24" x14ac:dyDescent="0.35"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X2317" s="38"/>
    </row>
    <row r="2318" spans="6:24" x14ac:dyDescent="0.35"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X2318" s="38"/>
    </row>
    <row r="2319" spans="6:24" x14ac:dyDescent="0.35"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X2319" s="38"/>
    </row>
    <row r="2320" spans="6:24" x14ac:dyDescent="0.35"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X2320" s="38"/>
    </row>
    <row r="2321" spans="6:24" x14ac:dyDescent="0.35"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X2321" s="38"/>
    </row>
    <row r="2322" spans="6:24" x14ac:dyDescent="0.35"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X2322" s="38"/>
    </row>
    <row r="2323" spans="6:24" x14ac:dyDescent="0.35"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X2323" s="38"/>
    </row>
    <row r="2324" spans="6:24" x14ac:dyDescent="0.35"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X2324" s="38"/>
    </row>
    <row r="2325" spans="6:24" x14ac:dyDescent="0.35"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X2325" s="38"/>
    </row>
    <row r="2326" spans="6:24" x14ac:dyDescent="0.35"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X2326" s="38"/>
    </row>
    <row r="2327" spans="6:24" x14ac:dyDescent="0.35"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X2327" s="38"/>
    </row>
    <row r="2328" spans="6:24" x14ac:dyDescent="0.35"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X2328" s="38"/>
    </row>
    <row r="2329" spans="6:24" x14ac:dyDescent="0.35"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X2329" s="38"/>
    </row>
    <row r="2330" spans="6:24" x14ac:dyDescent="0.35"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X2330" s="38"/>
    </row>
    <row r="2331" spans="6:24" x14ac:dyDescent="0.35"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X2331" s="38"/>
    </row>
    <row r="2332" spans="6:24" x14ac:dyDescent="0.35"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X2332" s="38"/>
    </row>
    <row r="2333" spans="6:24" x14ac:dyDescent="0.35"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X2333" s="38"/>
    </row>
    <row r="2334" spans="6:24" x14ac:dyDescent="0.35"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X2334" s="38"/>
    </row>
    <row r="2335" spans="6:24" x14ac:dyDescent="0.35"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X2335" s="38"/>
    </row>
    <row r="2336" spans="6:24" x14ac:dyDescent="0.35"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X2336" s="38"/>
    </row>
    <row r="2337" spans="6:24" x14ac:dyDescent="0.35"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X2337" s="38"/>
    </row>
    <row r="2338" spans="6:24" x14ac:dyDescent="0.35"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X2338" s="38"/>
    </row>
    <row r="2339" spans="6:24" x14ac:dyDescent="0.35"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X2339" s="38"/>
    </row>
    <row r="2340" spans="6:24" x14ac:dyDescent="0.35"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X2340" s="38"/>
    </row>
    <row r="2341" spans="6:24" x14ac:dyDescent="0.35"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X2341" s="38"/>
    </row>
    <row r="2342" spans="6:24" x14ac:dyDescent="0.35"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X2342" s="38"/>
    </row>
    <row r="2343" spans="6:24" x14ac:dyDescent="0.35"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X2343" s="38"/>
    </row>
    <row r="2344" spans="6:24" x14ac:dyDescent="0.35"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X2344" s="38"/>
    </row>
    <row r="2345" spans="6:24" x14ac:dyDescent="0.35"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X2345" s="38"/>
    </row>
    <row r="2346" spans="6:24" x14ac:dyDescent="0.35"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X2346" s="38"/>
    </row>
    <row r="2347" spans="6:24" x14ac:dyDescent="0.35"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X2347" s="38"/>
    </row>
    <row r="2348" spans="6:24" x14ac:dyDescent="0.35"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X2348" s="38"/>
    </row>
    <row r="2349" spans="6:24" x14ac:dyDescent="0.35"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X2349" s="38"/>
    </row>
    <row r="2350" spans="6:24" x14ac:dyDescent="0.35"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X2350" s="38"/>
    </row>
    <row r="2351" spans="6:24" x14ac:dyDescent="0.35"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X2351" s="38"/>
    </row>
    <row r="2352" spans="6:24" x14ac:dyDescent="0.35"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X2352" s="38"/>
    </row>
    <row r="2353" spans="6:24" x14ac:dyDescent="0.35"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X2353" s="38"/>
    </row>
    <row r="2354" spans="6:24" x14ac:dyDescent="0.35"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X2354" s="38"/>
    </row>
    <row r="2355" spans="6:24" x14ac:dyDescent="0.35"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X2355" s="38"/>
    </row>
    <row r="2356" spans="6:24" x14ac:dyDescent="0.35"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X2356" s="38"/>
    </row>
    <row r="2357" spans="6:24" x14ac:dyDescent="0.35"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X2357" s="38"/>
    </row>
    <row r="2358" spans="6:24" x14ac:dyDescent="0.35"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X2358" s="38"/>
    </row>
    <row r="2359" spans="6:24" x14ac:dyDescent="0.35"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X2359" s="38"/>
    </row>
    <row r="2360" spans="6:24" x14ac:dyDescent="0.35"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X2360" s="38"/>
    </row>
    <row r="2361" spans="6:24" x14ac:dyDescent="0.35"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X2361" s="38"/>
    </row>
    <row r="2362" spans="6:24" x14ac:dyDescent="0.35"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X2362" s="38"/>
    </row>
    <row r="2363" spans="6:24" x14ac:dyDescent="0.35"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X2363" s="38"/>
    </row>
    <row r="2364" spans="6:24" x14ac:dyDescent="0.35"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X2364" s="38"/>
    </row>
    <row r="2365" spans="6:24" x14ac:dyDescent="0.35"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X2365" s="38"/>
    </row>
    <row r="2366" spans="6:24" x14ac:dyDescent="0.35"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X2366" s="38"/>
    </row>
    <row r="2367" spans="6:24" x14ac:dyDescent="0.35"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X2367" s="38"/>
    </row>
    <row r="2368" spans="6:24" x14ac:dyDescent="0.35"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X2368" s="38"/>
    </row>
    <row r="2369" spans="6:24" x14ac:dyDescent="0.35"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X2369" s="38"/>
    </row>
    <row r="2370" spans="6:24" x14ac:dyDescent="0.35"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X2370" s="38"/>
    </row>
    <row r="2371" spans="6:24" x14ac:dyDescent="0.35"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X2371" s="38"/>
    </row>
    <row r="2372" spans="6:24" x14ac:dyDescent="0.35"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X2372" s="38"/>
    </row>
    <row r="2373" spans="6:24" x14ac:dyDescent="0.35"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X2373" s="38"/>
    </row>
    <row r="2374" spans="6:24" x14ac:dyDescent="0.35"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X2374" s="38"/>
    </row>
    <row r="2375" spans="6:24" x14ac:dyDescent="0.35"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X2375" s="38"/>
    </row>
    <row r="2376" spans="6:24" x14ac:dyDescent="0.35"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X2376" s="38"/>
    </row>
    <row r="2377" spans="6:24" x14ac:dyDescent="0.35"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X2377" s="38"/>
    </row>
    <row r="2378" spans="6:24" x14ac:dyDescent="0.35"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X2378" s="38"/>
    </row>
    <row r="2379" spans="6:24" x14ac:dyDescent="0.35"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X2379" s="38"/>
    </row>
    <row r="2380" spans="6:24" x14ac:dyDescent="0.35"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X2380" s="38"/>
    </row>
    <row r="2381" spans="6:24" x14ac:dyDescent="0.35"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X2381" s="38"/>
    </row>
    <row r="2382" spans="6:24" x14ac:dyDescent="0.35"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X2382" s="38"/>
    </row>
    <row r="2383" spans="6:24" x14ac:dyDescent="0.35"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X2383" s="38"/>
    </row>
    <row r="2384" spans="6:24" x14ac:dyDescent="0.35"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X2384" s="38"/>
    </row>
    <row r="2385" spans="6:24" x14ac:dyDescent="0.35"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X2385" s="38"/>
    </row>
    <row r="2386" spans="6:24" x14ac:dyDescent="0.35"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X2386" s="38"/>
    </row>
    <row r="2387" spans="6:24" x14ac:dyDescent="0.35"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X2387" s="38"/>
    </row>
    <row r="2388" spans="6:24" x14ac:dyDescent="0.35"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X2388" s="38"/>
    </row>
    <row r="2389" spans="6:24" x14ac:dyDescent="0.35"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X2389" s="38"/>
    </row>
    <row r="2390" spans="6:24" x14ac:dyDescent="0.35"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X2390" s="38"/>
    </row>
    <row r="2391" spans="6:24" x14ac:dyDescent="0.35"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X2391" s="38"/>
    </row>
    <row r="2392" spans="6:24" x14ac:dyDescent="0.35"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X2392" s="38"/>
    </row>
    <row r="2393" spans="6:24" x14ac:dyDescent="0.35"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X2393" s="38"/>
    </row>
    <row r="2394" spans="6:24" x14ac:dyDescent="0.35"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X2394" s="38"/>
    </row>
    <row r="2395" spans="6:24" x14ac:dyDescent="0.35"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X2395" s="38"/>
    </row>
    <row r="2396" spans="6:24" x14ac:dyDescent="0.35"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X2396" s="38"/>
    </row>
    <row r="2397" spans="6:24" x14ac:dyDescent="0.35"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X2397" s="38"/>
    </row>
    <row r="2398" spans="6:24" x14ac:dyDescent="0.35"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X2398" s="38"/>
    </row>
    <row r="2399" spans="6:24" x14ac:dyDescent="0.35"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X2399" s="38"/>
    </row>
    <row r="2400" spans="6:24" x14ac:dyDescent="0.35"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X2400" s="38"/>
    </row>
    <row r="2401" spans="6:24" x14ac:dyDescent="0.35"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X2401" s="38"/>
    </row>
    <row r="2402" spans="6:24" x14ac:dyDescent="0.35"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X2402" s="38"/>
    </row>
    <row r="2403" spans="6:24" x14ac:dyDescent="0.35"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X2403" s="38"/>
    </row>
    <row r="2404" spans="6:24" x14ac:dyDescent="0.35"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X2404" s="38"/>
    </row>
    <row r="2405" spans="6:24" x14ac:dyDescent="0.35"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X2405" s="38"/>
    </row>
    <row r="2406" spans="6:24" x14ac:dyDescent="0.35"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X2406" s="38"/>
    </row>
    <row r="2407" spans="6:24" x14ac:dyDescent="0.35"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X2407" s="38"/>
    </row>
    <row r="2408" spans="6:24" x14ac:dyDescent="0.35"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X2408" s="38"/>
    </row>
    <row r="2409" spans="6:24" x14ac:dyDescent="0.35"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X2409" s="38"/>
    </row>
    <row r="2410" spans="6:24" x14ac:dyDescent="0.35"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X2410" s="38"/>
    </row>
    <row r="2411" spans="6:24" x14ac:dyDescent="0.35"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X2411" s="38"/>
    </row>
    <row r="2412" spans="6:24" x14ac:dyDescent="0.35"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X2412" s="38"/>
    </row>
    <row r="2413" spans="6:24" x14ac:dyDescent="0.35"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X2413" s="38"/>
    </row>
    <row r="2414" spans="6:24" x14ac:dyDescent="0.35"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X2414" s="38"/>
    </row>
    <row r="2415" spans="6:24" x14ac:dyDescent="0.35"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X2415" s="38"/>
    </row>
    <row r="2416" spans="6:24" x14ac:dyDescent="0.35"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X2416" s="38"/>
    </row>
    <row r="2417" spans="6:24" x14ac:dyDescent="0.35"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X2417" s="38"/>
    </row>
    <row r="2418" spans="6:24" x14ac:dyDescent="0.35"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X2418" s="38"/>
    </row>
    <row r="2419" spans="6:24" x14ac:dyDescent="0.35"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X2419" s="38"/>
    </row>
    <row r="2420" spans="6:24" x14ac:dyDescent="0.35"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X2420" s="38"/>
    </row>
    <row r="2421" spans="6:24" x14ac:dyDescent="0.35"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X2421" s="38"/>
    </row>
    <row r="2422" spans="6:24" x14ac:dyDescent="0.35"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X2422" s="38"/>
    </row>
    <row r="2423" spans="6:24" x14ac:dyDescent="0.35"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X2423" s="38"/>
    </row>
    <row r="2424" spans="6:24" x14ac:dyDescent="0.35"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X2424" s="38"/>
    </row>
    <row r="2425" spans="6:24" x14ac:dyDescent="0.35"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X2425" s="38"/>
    </row>
    <row r="2426" spans="6:24" x14ac:dyDescent="0.35"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X2426" s="38"/>
    </row>
    <row r="2427" spans="6:24" x14ac:dyDescent="0.35"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X2427" s="38"/>
    </row>
    <row r="2428" spans="6:24" x14ac:dyDescent="0.35"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X2428" s="38"/>
    </row>
    <row r="2429" spans="6:24" x14ac:dyDescent="0.35"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X2429" s="38"/>
    </row>
    <row r="2430" spans="6:24" x14ac:dyDescent="0.35"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X2430" s="38"/>
    </row>
    <row r="2431" spans="6:24" x14ac:dyDescent="0.35"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X2431" s="38"/>
    </row>
    <row r="2432" spans="6:24" x14ac:dyDescent="0.35"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X2432" s="38"/>
    </row>
    <row r="2433" spans="6:24" x14ac:dyDescent="0.35"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X2433" s="38"/>
    </row>
    <row r="2434" spans="6:24" x14ac:dyDescent="0.35"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X2434" s="38"/>
    </row>
    <row r="2435" spans="6:24" x14ac:dyDescent="0.35"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X2435" s="38"/>
    </row>
    <row r="2436" spans="6:24" x14ac:dyDescent="0.35"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X2436" s="38"/>
    </row>
    <row r="2437" spans="6:24" x14ac:dyDescent="0.35"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X2437" s="38"/>
    </row>
    <row r="2438" spans="6:24" x14ac:dyDescent="0.35"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X2438" s="38"/>
    </row>
    <row r="2439" spans="6:24" x14ac:dyDescent="0.35"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X2439" s="38"/>
    </row>
    <row r="2440" spans="6:24" x14ac:dyDescent="0.35"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X2440" s="38"/>
    </row>
    <row r="2441" spans="6:24" x14ac:dyDescent="0.35"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X2441" s="38"/>
    </row>
    <row r="2442" spans="6:24" x14ac:dyDescent="0.35"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X2442" s="38"/>
    </row>
    <row r="2443" spans="6:24" x14ac:dyDescent="0.35"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X2443" s="38"/>
    </row>
    <row r="2444" spans="6:24" x14ac:dyDescent="0.35"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X2444" s="38"/>
    </row>
    <row r="2445" spans="6:24" x14ac:dyDescent="0.35"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X2445" s="38"/>
    </row>
    <row r="2446" spans="6:24" x14ac:dyDescent="0.35"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X2446" s="38"/>
    </row>
    <row r="2447" spans="6:24" x14ac:dyDescent="0.35"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X2447" s="38"/>
    </row>
    <row r="2448" spans="6:24" x14ac:dyDescent="0.35"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X2448" s="38"/>
    </row>
    <row r="2449" spans="6:24" x14ac:dyDescent="0.35"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X2449" s="38"/>
    </row>
    <row r="2450" spans="6:24" x14ac:dyDescent="0.35"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X2450" s="38"/>
    </row>
    <row r="2451" spans="6:24" x14ac:dyDescent="0.35"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X2451" s="38"/>
    </row>
    <row r="2452" spans="6:24" x14ac:dyDescent="0.35"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X2452" s="38"/>
    </row>
    <row r="2453" spans="6:24" x14ac:dyDescent="0.35"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X2453" s="38"/>
    </row>
    <row r="2454" spans="6:24" x14ac:dyDescent="0.35"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X2454" s="38"/>
    </row>
    <row r="2455" spans="6:24" x14ac:dyDescent="0.35"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X2455" s="38"/>
    </row>
    <row r="2456" spans="6:24" x14ac:dyDescent="0.35"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X2456" s="38"/>
    </row>
    <row r="2457" spans="6:24" x14ac:dyDescent="0.35"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X2457" s="38"/>
    </row>
    <row r="2458" spans="6:24" x14ac:dyDescent="0.35"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X2458" s="38"/>
    </row>
    <row r="2459" spans="6:24" x14ac:dyDescent="0.35"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X2459" s="38"/>
    </row>
    <row r="2460" spans="6:24" x14ac:dyDescent="0.35"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X2460" s="38"/>
    </row>
    <row r="2461" spans="6:24" x14ac:dyDescent="0.35"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X2461" s="38"/>
    </row>
    <row r="2462" spans="6:24" x14ac:dyDescent="0.35"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X2462" s="38"/>
    </row>
    <row r="2463" spans="6:24" x14ac:dyDescent="0.35"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X2463" s="38"/>
    </row>
    <row r="2464" spans="6:24" x14ac:dyDescent="0.35"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X2464" s="38"/>
    </row>
    <row r="2465" spans="6:24" x14ac:dyDescent="0.35"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X2465" s="38"/>
    </row>
    <row r="2466" spans="6:24" x14ac:dyDescent="0.35"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X2466" s="38"/>
    </row>
    <row r="2467" spans="6:24" x14ac:dyDescent="0.35"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X2467" s="38"/>
    </row>
    <row r="2468" spans="6:24" x14ac:dyDescent="0.35"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X2468" s="38"/>
    </row>
    <row r="2469" spans="6:24" x14ac:dyDescent="0.35"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X2469" s="38"/>
    </row>
    <row r="2470" spans="6:24" x14ac:dyDescent="0.35"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X2470" s="38"/>
    </row>
    <row r="2471" spans="6:24" x14ac:dyDescent="0.35"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X2471" s="38"/>
    </row>
    <row r="2472" spans="6:24" x14ac:dyDescent="0.35"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X2472" s="38"/>
    </row>
    <row r="2473" spans="6:24" x14ac:dyDescent="0.35"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X2473" s="38"/>
    </row>
    <row r="2474" spans="6:24" x14ac:dyDescent="0.35"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X2474" s="38"/>
    </row>
    <row r="2475" spans="6:24" x14ac:dyDescent="0.35"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X2475" s="38"/>
    </row>
    <row r="2476" spans="6:24" x14ac:dyDescent="0.35"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X2476" s="38"/>
    </row>
    <row r="2477" spans="6:24" x14ac:dyDescent="0.35"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X2477" s="38"/>
    </row>
    <row r="2478" spans="6:24" x14ac:dyDescent="0.35"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X2478" s="38"/>
    </row>
    <row r="2479" spans="6:24" x14ac:dyDescent="0.35"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X2479" s="38"/>
    </row>
    <row r="2480" spans="6:24" x14ac:dyDescent="0.35"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X2480" s="38"/>
    </row>
    <row r="2481" spans="6:24" x14ac:dyDescent="0.35"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X2481" s="38"/>
    </row>
    <row r="2482" spans="6:24" x14ac:dyDescent="0.35"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X2482" s="38"/>
    </row>
    <row r="2483" spans="6:24" x14ac:dyDescent="0.35"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X2483" s="38"/>
    </row>
    <row r="2484" spans="6:24" x14ac:dyDescent="0.35"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X2484" s="38"/>
    </row>
    <row r="2485" spans="6:24" x14ac:dyDescent="0.35"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X2485" s="38"/>
    </row>
    <row r="2486" spans="6:24" x14ac:dyDescent="0.35"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X2486" s="38"/>
    </row>
    <row r="2487" spans="6:24" x14ac:dyDescent="0.35"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X2487" s="38"/>
    </row>
    <row r="2488" spans="6:24" x14ac:dyDescent="0.35"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X2488" s="38"/>
    </row>
    <row r="2489" spans="6:24" x14ac:dyDescent="0.35"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X2489" s="38"/>
    </row>
    <row r="2490" spans="6:24" x14ac:dyDescent="0.35"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X2490" s="38"/>
    </row>
    <row r="2491" spans="6:24" x14ac:dyDescent="0.35"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X2491" s="38"/>
    </row>
    <row r="2492" spans="6:24" x14ac:dyDescent="0.35"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X2492" s="38"/>
    </row>
    <row r="2493" spans="6:24" x14ac:dyDescent="0.35"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X2493" s="38"/>
    </row>
    <row r="2494" spans="6:24" x14ac:dyDescent="0.35"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X2494" s="38"/>
    </row>
    <row r="2495" spans="6:24" x14ac:dyDescent="0.35"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X2495" s="38"/>
    </row>
    <row r="2496" spans="6:24" x14ac:dyDescent="0.35"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X2496" s="38"/>
    </row>
    <row r="2497" spans="6:24" x14ac:dyDescent="0.35"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X2497" s="38"/>
    </row>
    <row r="2498" spans="6:24" x14ac:dyDescent="0.35"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X2498" s="38"/>
    </row>
    <row r="2499" spans="6:24" x14ac:dyDescent="0.35"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X2499" s="38"/>
    </row>
    <row r="2500" spans="6:24" x14ac:dyDescent="0.35"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X2500" s="38"/>
    </row>
    <row r="2501" spans="6:24" x14ac:dyDescent="0.35"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X2501" s="38"/>
    </row>
    <row r="2502" spans="6:24" x14ac:dyDescent="0.35"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X2502" s="38"/>
    </row>
    <row r="2503" spans="6:24" x14ac:dyDescent="0.35"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X2503" s="38"/>
    </row>
    <row r="2504" spans="6:24" x14ac:dyDescent="0.35"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X2504" s="38"/>
    </row>
    <row r="2505" spans="6:24" x14ac:dyDescent="0.35"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X2505" s="38"/>
    </row>
    <row r="2506" spans="6:24" x14ac:dyDescent="0.35"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X2506" s="38"/>
    </row>
    <row r="2507" spans="6:24" x14ac:dyDescent="0.35"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X2507" s="38"/>
    </row>
    <row r="2508" spans="6:24" x14ac:dyDescent="0.35"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X2508" s="38"/>
    </row>
    <row r="2509" spans="6:24" x14ac:dyDescent="0.35"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X2509" s="38"/>
    </row>
    <row r="2510" spans="6:24" x14ac:dyDescent="0.35"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X2510" s="38"/>
    </row>
    <row r="2511" spans="6:24" x14ac:dyDescent="0.35"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X2511" s="38"/>
    </row>
    <row r="2512" spans="6:24" x14ac:dyDescent="0.35"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X2512" s="38"/>
    </row>
    <row r="2513" spans="6:24" x14ac:dyDescent="0.35"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X2513" s="38"/>
    </row>
    <row r="2514" spans="6:24" x14ac:dyDescent="0.35"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X2514" s="38"/>
    </row>
    <row r="2515" spans="6:24" x14ac:dyDescent="0.35"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X2515" s="38"/>
    </row>
    <row r="2516" spans="6:24" x14ac:dyDescent="0.35"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X2516" s="38"/>
    </row>
    <row r="2517" spans="6:24" x14ac:dyDescent="0.35"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X2517" s="38"/>
    </row>
    <row r="2518" spans="6:24" x14ac:dyDescent="0.35"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X2518" s="38"/>
    </row>
    <row r="2519" spans="6:24" x14ac:dyDescent="0.35"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X2519" s="38"/>
    </row>
    <row r="2520" spans="6:24" x14ac:dyDescent="0.35"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X2520" s="38"/>
    </row>
    <row r="2521" spans="6:24" x14ac:dyDescent="0.35"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X2521" s="38"/>
    </row>
    <row r="2522" spans="6:24" x14ac:dyDescent="0.35"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X2522" s="38"/>
    </row>
    <row r="2523" spans="6:24" x14ac:dyDescent="0.35"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X2523" s="38"/>
    </row>
    <row r="2524" spans="6:24" x14ac:dyDescent="0.35"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X2524" s="38"/>
    </row>
    <row r="2525" spans="6:24" x14ac:dyDescent="0.35"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X2525" s="38"/>
    </row>
    <row r="2526" spans="6:24" x14ac:dyDescent="0.35"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X2526" s="38"/>
    </row>
    <row r="2527" spans="6:24" x14ac:dyDescent="0.35"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X2527" s="38"/>
    </row>
    <row r="2528" spans="6:24" x14ac:dyDescent="0.35"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X2528" s="38"/>
    </row>
    <row r="2529" spans="6:24" x14ac:dyDescent="0.35"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X2529" s="38"/>
    </row>
    <row r="2530" spans="6:24" x14ac:dyDescent="0.35"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X2530" s="38"/>
    </row>
    <row r="2531" spans="6:24" x14ac:dyDescent="0.35"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X2531" s="38"/>
    </row>
    <row r="2532" spans="6:24" x14ac:dyDescent="0.35"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X2532" s="38"/>
    </row>
    <row r="2533" spans="6:24" x14ac:dyDescent="0.35"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X2533" s="38"/>
    </row>
    <row r="2534" spans="6:24" x14ac:dyDescent="0.35"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X2534" s="38"/>
    </row>
    <row r="2535" spans="6:24" x14ac:dyDescent="0.35"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X2535" s="38"/>
    </row>
    <row r="2536" spans="6:24" x14ac:dyDescent="0.35"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X2536" s="38"/>
    </row>
    <row r="2537" spans="6:24" x14ac:dyDescent="0.35"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X2537" s="38"/>
    </row>
    <row r="2538" spans="6:24" x14ac:dyDescent="0.35"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X2538" s="38"/>
    </row>
    <row r="2539" spans="6:24" x14ac:dyDescent="0.35"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X2539" s="38"/>
    </row>
    <row r="2540" spans="6:24" x14ac:dyDescent="0.35"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X2540" s="38"/>
    </row>
    <row r="2541" spans="6:24" x14ac:dyDescent="0.35"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X2541" s="38"/>
    </row>
    <row r="2542" spans="6:24" x14ac:dyDescent="0.35"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X2542" s="38"/>
    </row>
    <row r="2543" spans="6:24" x14ac:dyDescent="0.35"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X2543" s="38"/>
    </row>
    <row r="2544" spans="6:24" x14ac:dyDescent="0.35"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X2544" s="38"/>
    </row>
    <row r="2545" spans="6:24" x14ac:dyDescent="0.35"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X2545" s="38"/>
    </row>
    <row r="2546" spans="6:24" x14ac:dyDescent="0.35"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X2546" s="38"/>
    </row>
    <row r="2547" spans="6:24" x14ac:dyDescent="0.35"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X2547" s="38"/>
    </row>
    <row r="2548" spans="6:24" x14ac:dyDescent="0.35"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X2548" s="38"/>
    </row>
    <row r="2549" spans="6:24" x14ac:dyDescent="0.35"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X2549" s="38"/>
    </row>
    <row r="2550" spans="6:24" x14ac:dyDescent="0.35"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X2550" s="38"/>
    </row>
    <row r="2551" spans="6:24" x14ac:dyDescent="0.35"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X2551" s="38"/>
    </row>
    <row r="2552" spans="6:24" x14ac:dyDescent="0.35"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X2552" s="38"/>
    </row>
    <row r="2553" spans="6:24" x14ac:dyDescent="0.35"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X2553" s="38"/>
    </row>
    <row r="2554" spans="6:24" x14ac:dyDescent="0.35"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X2554" s="38"/>
    </row>
    <row r="2555" spans="6:24" x14ac:dyDescent="0.35"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X2555" s="38"/>
    </row>
    <row r="2556" spans="6:24" x14ac:dyDescent="0.35"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X2556" s="38"/>
    </row>
    <row r="2557" spans="6:24" x14ac:dyDescent="0.35"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X2557" s="38"/>
    </row>
    <row r="2558" spans="6:24" x14ac:dyDescent="0.35"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X2558" s="38"/>
    </row>
    <row r="2559" spans="6:24" x14ac:dyDescent="0.35"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X2559" s="38"/>
    </row>
    <row r="2560" spans="6:24" x14ac:dyDescent="0.35"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X2560" s="38"/>
    </row>
    <row r="2561" spans="6:24" x14ac:dyDescent="0.35"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X2561" s="38"/>
    </row>
    <row r="2562" spans="6:24" x14ac:dyDescent="0.35"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X2562" s="38"/>
    </row>
    <row r="2563" spans="6:24" x14ac:dyDescent="0.35"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X2563" s="38"/>
    </row>
    <row r="2564" spans="6:24" x14ac:dyDescent="0.35"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X2564" s="38"/>
    </row>
    <row r="2565" spans="6:24" x14ac:dyDescent="0.35"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X2565" s="38"/>
    </row>
    <row r="2566" spans="6:24" x14ac:dyDescent="0.35"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X2566" s="38"/>
    </row>
    <row r="2567" spans="6:24" x14ac:dyDescent="0.35"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X2567" s="38"/>
    </row>
    <row r="2568" spans="6:24" x14ac:dyDescent="0.35"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X2568" s="38"/>
    </row>
    <row r="2569" spans="6:24" x14ac:dyDescent="0.35"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X2569" s="38"/>
    </row>
    <row r="2570" spans="6:24" x14ac:dyDescent="0.35"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X2570" s="38"/>
    </row>
    <row r="2571" spans="6:24" x14ac:dyDescent="0.35"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X2571" s="38"/>
    </row>
    <row r="2572" spans="6:24" x14ac:dyDescent="0.35"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X2572" s="38"/>
    </row>
    <row r="2573" spans="6:24" x14ac:dyDescent="0.35"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X2573" s="38"/>
    </row>
    <row r="2574" spans="6:24" x14ac:dyDescent="0.35"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X2574" s="38"/>
    </row>
    <row r="2575" spans="6:24" x14ac:dyDescent="0.35"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X2575" s="38"/>
    </row>
    <row r="2576" spans="6:24" x14ac:dyDescent="0.35"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X2576" s="38"/>
    </row>
    <row r="2577" spans="6:24" x14ac:dyDescent="0.35"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X2577" s="38"/>
    </row>
    <row r="2578" spans="6:24" x14ac:dyDescent="0.35"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X2578" s="38"/>
    </row>
    <row r="2579" spans="6:24" x14ac:dyDescent="0.35"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X2579" s="38"/>
    </row>
    <row r="2580" spans="6:24" x14ac:dyDescent="0.35"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X2580" s="38"/>
    </row>
    <row r="2581" spans="6:24" x14ac:dyDescent="0.35"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X2581" s="38"/>
    </row>
    <row r="2582" spans="6:24" x14ac:dyDescent="0.35"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X2582" s="38"/>
    </row>
    <row r="2583" spans="6:24" x14ac:dyDescent="0.35"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X2583" s="38"/>
    </row>
    <row r="2584" spans="6:24" x14ac:dyDescent="0.35"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X2584" s="38"/>
    </row>
    <row r="2585" spans="6:24" x14ac:dyDescent="0.35"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X2585" s="38"/>
    </row>
    <row r="2586" spans="6:24" x14ac:dyDescent="0.35"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X2586" s="38"/>
    </row>
    <row r="2587" spans="6:24" x14ac:dyDescent="0.35"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X2587" s="38"/>
    </row>
    <row r="2588" spans="6:24" x14ac:dyDescent="0.35"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X2588" s="38"/>
    </row>
    <row r="2589" spans="6:24" x14ac:dyDescent="0.35"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X2589" s="38"/>
    </row>
    <row r="2590" spans="6:24" x14ac:dyDescent="0.35"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X2590" s="38"/>
    </row>
    <row r="2591" spans="6:24" x14ac:dyDescent="0.35"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X2591" s="38"/>
    </row>
    <row r="2592" spans="6:24" x14ac:dyDescent="0.35"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X2592" s="38"/>
    </row>
    <row r="2593" spans="6:24" x14ac:dyDescent="0.35"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X2593" s="38"/>
    </row>
    <row r="2594" spans="6:24" x14ac:dyDescent="0.35"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X2594" s="38"/>
    </row>
    <row r="2595" spans="6:24" x14ac:dyDescent="0.35"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X2595" s="38"/>
    </row>
    <row r="2596" spans="6:24" x14ac:dyDescent="0.35"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X2596" s="38"/>
    </row>
    <row r="2597" spans="6:24" x14ac:dyDescent="0.35"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X2597" s="38"/>
    </row>
    <row r="2598" spans="6:24" x14ac:dyDescent="0.35"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X2598" s="38"/>
    </row>
    <row r="2599" spans="6:24" x14ac:dyDescent="0.35"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X2599" s="38"/>
    </row>
    <row r="2600" spans="6:24" x14ac:dyDescent="0.35"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X2600" s="38"/>
    </row>
    <row r="2601" spans="6:24" x14ac:dyDescent="0.35"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X2601" s="38"/>
    </row>
    <row r="2602" spans="6:24" x14ac:dyDescent="0.35"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X2602" s="38"/>
    </row>
    <row r="2603" spans="6:24" x14ac:dyDescent="0.35"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X2603" s="38"/>
    </row>
    <row r="2604" spans="6:24" x14ac:dyDescent="0.35"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X2604" s="38"/>
    </row>
    <row r="2605" spans="6:24" x14ac:dyDescent="0.35"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X2605" s="38"/>
    </row>
    <row r="2606" spans="6:24" x14ac:dyDescent="0.35"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X2606" s="38"/>
    </row>
    <row r="2607" spans="6:24" x14ac:dyDescent="0.35"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X2607" s="38"/>
    </row>
    <row r="2608" spans="6:24" x14ac:dyDescent="0.35"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X2608" s="38"/>
    </row>
    <row r="2609" spans="6:24" x14ac:dyDescent="0.35"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X2609" s="38"/>
    </row>
    <row r="2610" spans="6:24" x14ac:dyDescent="0.35"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X2610" s="38"/>
    </row>
    <row r="2611" spans="6:24" x14ac:dyDescent="0.35"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X2611" s="38"/>
    </row>
    <row r="2612" spans="6:24" x14ac:dyDescent="0.35"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X2612" s="38"/>
    </row>
    <row r="2613" spans="6:24" x14ac:dyDescent="0.35"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X2613" s="38"/>
    </row>
    <row r="2614" spans="6:24" x14ac:dyDescent="0.35"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X2614" s="38"/>
    </row>
    <row r="2615" spans="6:24" x14ac:dyDescent="0.35"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X2615" s="38"/>
    </row>
    <row r="2616" spans="6:24" x14ac:dyDescent="0.35"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X2616" s="38"/>
    </row>
    <row r="2617" spans="6:24" x14ac:dyDescent="0.35"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X2617" s="38"/>
    </row>
    <row r="2618" spans="6:24" x14ac:dyDescent="0.35"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X2618" s="38"/>
    </row>
    <row r="2619" spans="6:24" x14ac:dyDescent="0.35"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X2619" s="38"/>
    </row>
    <row r="2620" spans="6:24" x14ac:dyDescent="0.35"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X2620" s="38"/>
    </row>
    <row r="2621" spans="6:24" x14ac:dyDescent="0.35"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X2621" s="38"/>
    </row>
    <row r="2622" spans="6:24" x14ac:dyDescent="0.35"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X2622" s="38"/>
    </row>
    <row r="2623" spans="6:24" x14ac:dyDescent="0.35"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X2623" s="38"/>
    </row>
    <row r="2624" spans="6:24" x14ac:dyDescent="0.35"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X2624" s="38"/>
    </row>
    <row r="2625" spans="6:24" x14ac:dyDescent="0.35"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X2625" s="38"/>
    </row>
    <row r="2626" spans="6:24" x14ac:dyDescent="0.35"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X2626" s="38"/>
    </row>
    <row r="2627" spans="6:24" x14ac:dyDescent="0.35"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X2627" s="38"/>
    </row>
    <row r="2628" spans="6:24" x14ac:dyDescent="0.35"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X2628" s="38"/>
    </row>
    <row r="2629" spans="6:24" x14ac:dyDescent="0.35"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X2629" s="38"/>
    </row>
    <row r="2630" spans="6:24" x14ac:dyDescent="0.35"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X2630" s="38"/>
    </row>
    <row r="2631" spans="6:24" x14ac:dyDescent="0.35"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X2631" s="38"/>
    </row>
    <row r="2632" spans="6:24" x14ac:dyDescent="0.35"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X2632" s="38"/>
    </row>
    <row r="2633" spans="6:24" x14ac:dyDescent="0.35"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X2633" s="38"/>
    </row>
    <row r="2634" spans="6:24" x14ac:dyDescent="0.35"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X2634" s="38"/>
    </row>
    <row r="2635" spans="6:24" x14ac:dyDescent="0.35"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X2635" s="38"/>
    </row>
    <row r="2636" spans="6:24" x14ac:dyDescent="0.35"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X2636" s="38"/>
    </row>
    <row r="2637" spans="6:24" x14ac:dyDescent="0.35"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X2637" s="38"/>
    </row>
    <row r="2638" spans="6:24" x14ac:dyDescent="0.35"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X2638" s="38"/>
    </row>
    <row r="2639" spans="6:24" x14ac:dyDescent="0.35"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X2639" s="38"/>
    </row>
    <row r="2640" spans="6:24" x14ac:dyDescent="0.35"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X2640" s="38"/>
    </row>
    <row r="2641" spans="6:24" x14ac:dyDescent="0.35"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X2641" s="38"/>
    </row>
    <row r="2642" spans="6:24" x14ac:dyDescent="0.35"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X2642" s="38"/>
    </row>
    <row r="2643" spans="6:24" x14ac:dyDescent="0.35"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X2643" s="38"/>
    </row>
    <row r="2644" spans="6:24" x14ac:dyDescent="0.35"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X2644" s="38"/>
    </row>
    <row r="2645" spans="6:24" x14ac:dyDescent="0.35"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X2645" s="38"/>
    </row>
    <row r="2646" spans="6:24" x14ac:dyDescent="0.35"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X2646" s="38"/>
    </row>
    <row r="2647" spans="6:24" x14ac:dyDescent="0.35"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X2647" s="38"/>
    </row>
    <row r="2648" spans="6:24" x14ac:dyDescent="0.35"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X2648" s="38"/>
    </row>
    <row r="2649" spans="6:24" x14ac:dyDescent="0.35"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X2649" s="38"/>
    </row>
    <row r="2650" spans="6:24" x14ac:dyDescent="0.35"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X2650" s="38"/>
    </row>
    <row r="2651" spans="6:24" x14ac:dyDescent="0.35"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X2651" s="38"/>
    </row>
    <row r="2652" spans="6:24" x14ac:dyDescent="0.35"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X2652" s="38"/>
    </row>
    <row r="2653" spans="6:24" x14ac:dyDescent="0.35"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X2653" s="38"/>
    </row>
    <row r="2654" spans="6:24" x14ac:dyDescent="0.35"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X2654" s="38"/>
    </row>
    <row r="2655" spans="6:24" x14ac:dyDescent="0.35"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X2655" s="38"/>
    </row>
    <row r="2656" spans="6:24" x14ac:dyDescent="0.35"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X2656" s="38"/>
    </row>
    <row r="2657" spans="6:24" x14ac:dyDescent="0.35"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X2657" s="38"/>
    </row>
    <row r="2658" spans="6:24" x14ac:dyDescent="0.35"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X2658" s="38"/>
    </row>
    <row r="2659" spans="6:24" x14ac:dyDescent="0.35"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X2659" s="38"/>
    </row>
    <row r="2660" spans="6:24" x14ac:dyDescent="0.35"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X2660" s="38"/>
    </row>
    <row r="2661" spans="6:24" x14ac:dyDescent="0.35"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X2661" s="38"/>
    </row>
    <row r="2662" spans="6:24" x14ac:dyDescent="0.35"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X2662" s="38"/>
    </row>
    <row r="2663" spans="6:24" x14ac:dyDescent="0.35"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X2663" s="38"/>
    </row>
    <row r="2664" spans="6:24" x14ac:dyDescent="0.35"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X2664" s="38"/>
    </row>
    <row r="2665" spans="6:24" x14ac:dyDescent="0.35"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X2665" s="38"/>
    </row>
    <row r="2666" spans="6:24" x14ac:dyDescent="0.35"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X2666" s="38"/>
    </row>
    <row r="2667" spans="6:24" x14ac:dyDescent="0.35"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X2667" s="38"/>
    </row>
    <row r="2668" spans="6:24" x14ac:dyDescent="0.35"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X2668" s="38"/>
    </row>
    <row r="2669" spans="6:24" x14ac:dyDescent="0.35"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X2669" s="38"/>
    </row>
    <row r="2670" spans="6:24" x14ac:dyDescent="0.35"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X2670" s="38"/>
    </row>
    <row r="2671" spans="6:24" x14ac:dyDescent="0.35"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X2671" s="38"/>
    </row>
    <row r="2672" spans="6:24" x14ac:dyDescent="0.35"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X2672" s="38"/>
    </row>
    <row r="2673" spans="6:24" x14ac:dyDescent="0.35"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X2673" s="38"/>
    </row>
    <row r="2674" spans="6:24" x14ac:dyDescent="0.35"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X2674" s="38"/>
    </row>
    <row r="2675" spans="6:24" x14ac:dyDescent="0.35"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X2675" s="38"/>
    </row>
    <row r="2676" spans="6:24" x14ac:dyDescent="0.35"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X2676" s="38"/>
    </row>
    <row r="2677" spans="6:24" x14ac:dyDescent="0.35"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X2677" s="38"/>
    </row>
    <row r="2678" spans="6:24" x14ac:dyDescent="0.35"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X2678" s="38"/>
    </row>
    <row r="2679" spans="6:24" x14ac:dyDescent="0.35"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X2679" s="38"/>
    </row>
    <row r="2680" spans="6:24" x14ac:dyDescent="0.35"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X2680" s="38"/>
    </row>
    <row r="2681" spans="6:24" x14ac:dyDescent="0.35"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X2681" s="38"/>
    </row>
    <row r="2682" spans="6:24" x14ac:dyDescent="0.35"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X2682" s="38"/>
    </row>
    <row r="2683" spans="6:24" x14ac:dyDescent="0.35"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X2683" s="38"/>
    </row>
    <row r="2684" spans="6:24" x14ac:dyDescent="0.35"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X2684" s="38"/>
    </row>
    <row r="2685" spans="6:24" x14ac:dyDescent="0.35"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X2685" s="38"/>
    </row>
    <row r="2686" spans="6:24" x14ac:dyDescent="0.35"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X2686" s="38"/>
    </row>
    <row r="2687" spans="6:24" x14ac:dyDescent="0.35"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X2687" s="38"/>
    </row>
    <row r="2688" spans="6:24" x14ac:dyDescent="0.35"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X2688" s="38"/>
    </row>
    <row r="2689" spans="6:24" x14ac:dyDescent="0.35"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X2689" s="38"/>
    </row>
    <row r="2690" spans="6:24" x14ac:dyDescent="0.35"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X2690" s="38"/>
    </row>
    <row r="2691" spans="6:24" x14ac:dyDescent="0.35"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X2691" s="38"/>
    </row>
    <row r="2692" spans="6:24" x14ac:dyDescent="0.35"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X2692" s="38"/>
    </row>
    <row r="2693" spans="6:24" x14ac:dyDescent="0.35"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X2693" s="38"/>
    </row>
    <row r="2694" spans="6:24" x14ac:dyDescent="0.35"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X2694" s="38"/>
    </row>
    <row r="2695" spans="6:24" x14ac:dyDescent="0.35"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X2695" s="38"/>
    </row>
    <row r="2696" spans="6:24" x14ac:dyDescent="0.35"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X2696" s="38"/>
    </row>
    <row r="2697" spans="6:24" x14ac:dyDescent="0.35"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X2697" s="38"/>
    </row>
    <row r="2698" spans="6:24" x14ac:dyDescent="0.35"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X2698" s="38"/>
    </row>
    <row r="2699" spans="6:24" x14ac:dyDescent="0.35"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X2699" s="38"/>
    </row>
    <row r="2700" spans="6:24" x14ac:dyDescent="0.35"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X2700" s="38"/>
    </row>
    <row r="2701" spans="6:24" x14ac:dyDescent="0.35"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X2701" s="38"/>
    </row>
    <row r="2702" spans="6:24" x14ac:dyDescent="0.35"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X2702" s="38"/>
    </row>
    <row r="2703" spans="6:24" x14ac:dyDescent="0.35"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X2703" s="38"/>
    </row>
    <row r="2704" spans="6:24" x14ac:dyDescent="0.35"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X2704" s="38"/>
    </row>
    <row r="2705" spans="6:24" x14ac:dyDescent="0.35"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X2705" s="38"/>
    </row>
    <row r="2706" spans="6:24" x14ac:dyDescent="0.35"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X2706" s="38"/>
    </row>
    <row r="2707" spans="6:24" x14ac:dyDescent="0.35"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X2707" s="38"/>
    </row>
    <row r="2708" spans="6:24" x14ac:dyDescent="0.35"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X2708" s="38"/>
    </row>
    <row r="2709" spans="6:24" x14ac:dyDescent="0.35"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X2709" s="38"/>
    </row>
    <row r="2710" spans="6:24" x14ac:dyDescent="0.35"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X2710" s="38"/>
    </row>
    <row r="2711" spans="6:24" x14ac:dyDescent="0.35"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X2711" s="38"/>
    </row>
    <row r="2712" spans="6:24" x14ac:dyDescent="0.35"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X2712" s="38"/>
    </row>
    <row r="2713" spans="6:24" x14ac:dyDescent="0.35"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X2713" s="38"/>
    </row>
    <row r="2714" spans="6:24" x14ac:dyDescent="0.35"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X2714" s="38"/>
    </row>
    <row r="2715" spans="6:24" x14ac:dyDescent="0.35"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X2715" s="38"/>
    </row>
    <row r="2716" spans="6:24" x14ac:dyDescent="0.35"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X2716" s="38"/>
    </row>
    <row r="2717" spans="6:24" x14ac:dyDescent="0.35"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X2717" s="38"/>
    </row>
    <row r="2718" spans="6:24" x14ac:dyDescent="0.35"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X2718" s="38"/>
    </row>
    <row r="2719" spans="6:24" x14ac:dyDescent="0.35"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X2719" s="38"/>
    </row>
    <row r="2720" spans="6:24" x14ac:dyDescent="0.35"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X2720" s="38"/>
    </row>
    <row r="2721" spans="6:24" x14ac:dyDescent="0.35"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X2721" s="38"/>
    </row>
    <row r="2722" spans="6:24" x14ac:dyDescent="0.35"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X2722" s="38"/>
    </row>
    <row r="2723" spans="6:24" x14ac:dyDescent="0.35"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X2723" s="38"/>
    </row>
    <row r="2724" spans="6:24" x14ac:dyDescent="0.35"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X2724" s="38"/>
    </row>
    <row r="2725" spans="6:24" x14ac:dyDescent="0.35"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X2725" s="38"/>
    </row>
    <row r="2726" spans="6:24" x14ac:dyDescent="0.35"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X2726" s="38"/>
    </row>
    <row r="2727" spans="6:24" x14ac:dyDescent="0.35"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X2727" s="38"/>
    </row>
    <row r="2728" spans="6:24" x14ac:dyDescent="0.35"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X2728" s="38"/>
    </row>
    <row r="2729" spans="6:24" x14ac:dyDescent="0.35"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X2729" s="38"/>
    </row>
    <row r="2730" spans="6:24" x14ac:dyDescent="0.35"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X2730" s="38"/>
    </row>
    <row r="2731" spans="6:24" x14ac:dyDescent="0.35"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X2731" s="38"/>
    </row>
    <row r="2732" spans="6:24" x14ac:dyDescent="0.35"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X2732" s="38"/>
    </row>
    <row r="2733" spans="6:24" x14ac:dyDescent="0.35"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X2733" s="38"/>
    </row>
    <row r="2734" spans="6:24" x14ac:dyDescent="0.35"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X2734" s="38"/>
    </row>
    <row r="2735" spans="6:24" x14ac:dyDescent="0.35"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X2735" s="38"/>
    </row>
    <row r="2736" spans="6:24" x14ac:dyDescent="0.35"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X2736" s="38"/>
    </row>
    <row r="2737" spans="6:24" x14ac:dyDescent="0.35"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X2737" s="38"/>
    </row>
    <row r="2738" spans="6:24" x14ac:dyDescent="0.35"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X2738" s="38"/>
    </row>
    <row r="2739" spans="6:24" x14ac:dyDescent="0.35"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X2739" s="38"/>
    </row>
    <row r="2740" spans="6:24" x14ac:dyDescent="0.35"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X2740" s="38"/>
    </row>
    <row r="2741" spans="6:24" x14ac:dyDescent="0.35"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X2741" s="38"/>
    </row>
    <row r="2742" spans="6:24" x14ac:dyDescent="0.35"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X2742" s="38"/>
    </row>
    <row r="2743" spans="6:24" x14ac:dyDescent="0.35"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X2743" s="38"/>
    </row>
    <row r="2744" spans="6:24" x14ac:dyDescent="0.35"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X2744" s="38"/>
    </row>
    <row r="2745" spans="6:24" x14ac:dyDescent="0.35"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X2745" s="38"/>
    </row>
    <row r="2746" spans="6:24" x14ac:dyDescent="0.35"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X2746" s="38"/>
    </row>
    <row r="2747" spans="6:24" x14ac:dyDescent="0.35"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X2747" s="38"/>
    </row>
    <row r="2748" spans="6:24" x14ac:dyDescent="0.35"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X2748" s="38"/>
    </row>
    <row r="2749" spans="6:24" x14ac:dyDescent="0.35"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X2749" s="38"/>
    </row>
    <row r="2750" spans="6:24" x14ac:dyDescent="0.35"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X2750" s="38"/>
    </row>
    <row r="2751" spans="6:24" x14ac:dyDescent="0.35"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X2751" s="38"/>
    </row>
    <row r="2752" spans="6:24" x14ac:dyDescent="0.35"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X2752" s="38"/>
    </row>
    <row r="2753" spans="6:24" x14ac:dyDescent="0.35"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X2753" s="38"/>
    </row>
    <row r="2754" spans="6:24" x14ac:dyDescent="0.35"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X2754" s="38"/>
    </row>
    <row r="2755" spans="6:24" x14ac:dyDescent="0.35"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X2755" s="38"/>
    </row>
    <row r="2756" spans="6:24" x14ac:dyDescent="0.35"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X2756" s="38"/>
    </row>
    <row r="2757" spans="6:24" x14ac:dyDescent="0.35"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X2757" s="38"/>
    </row>
    <row r="2758" spans="6:24" x14ac:dyDescent="0.35"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X2758" s="38"/>
    </row>
    <row r="2759" spans="6:24" x14ac:dyDescent="0.35"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X2759" s="38"/>
    </row>
    <row r="2760" spans="6:24" x14ac:dyDescent="0.35"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X2760" s="38"/>
    </row>
    <row r="2761" spans="6:24" x14ac:dyDescent="0.35"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X2761" s="38"/>
    </row>
    <row r="2762" spans="6:24" x14ac:dyDescent="0.35"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X2762" s="38"/>
    </row>
    <row r="2763" spans="6:24" x14ac:dyDescent="0.35"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X2763" s="38"/>
    </row>
    <row r="2764" spans="6:24" x14ac:dyDescent="0.35"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X2764" s="38"/>
    </row>
    <row r="2765" spans="6:24" x14ac:dyDescent="0.35"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X2765" s="38"/>
    </row>
    <row r="2766" spans="6:24" x14ac:dyDescent="0.35"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X2766" s="38"/>
    </row>
    <row r="2767" spans="6:24" x14ac:dyDescent="0.35"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X2767" s="38"/>
    </row>
    <row r="2768" spans="6:24" x14ac:dyDescent="0.35"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X2768" s="38"/>
    </row>
    <row r="2769" spans="6:24" x14ac:dyDescent="0.35"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X2769" s="38"/>
    </row>
    <row r="2770" spans="6:24" x14ac:dyDescent="0.35"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X2770" s="38"/>
    </row>
    <row r="2771" spans="6:24" x14ac:dyDescent="0.35"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X2771" s="38"/>
    </row>
    <row r="2772" spans="6:24" x14ac:dyDescent="0.35"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X2772" s="38"/>
    </row>
    <row r="2773" spans="6:24" x14ac:dyDescent="0.35"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X2773" s="38"/>
    </row>
    <row r="2774" spans="6:24" x14ac:dyDescent="0.35"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X2774" s="38"/>
    </row>
    <row r="2775" spans="6:24" x14ac:dyDescent="0.35"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X2775" s="38"/>
    </row>
    <row r="2776" spans="6:24" x14ac:dyDescent="0.35"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X2776" s="38"/>
    </row>
    <row r="2777" spans="6:24" x14ac:dyDescent="0.35"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X2777" s="38"/>
    </row>
    <row r="2778" spans="6:24" x14ac:dyDescent="0.35"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X2778" s="38"/>
    </row>
    <row r="2779" spans="6:24" x14ac:dyDescent="0.35"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X2779" s="38"/>
    </row>
    <row r="2780" spans="6:24" x14ac:dyDescent="0.35"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X2780" s="38"/>
    </row>
    <row r="2781" spans="6:24" x14ac:dyDescent="0.35"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X2781" s="38"/>
    </row>
    <row r="2782" spans="6:24" x14ac:dyDescent="0.35"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X2782" s="38"/>
    </row>
    <row r="2783" spans="6:24" x14ac:dyDescent="0.35"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X2783" s="38"/>
    </row>
    <row r="2784" spans="6:24" x14ac:dyDescent="0.35"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X2784" s="38"/>
    </row>
    <row r="2785" spans="6:24" x14ac:dyDescent="0.35"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X2785" s="38"/>
    </row>
    <row r="2786" spans="6:24" x14ac:dyDescent="0.35"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X2786" s="38"/>
    </row>
    <row r="2787" spans="6:24" x14ac:dyDescent="0.35"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X2787" s="38"/>
    </row>
    <row r="2788" spans="6:24" x14ac:dyDescent="0.35"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X2788" s="38"/>
    </row>
    <row r="2789" spans="6:24" x14ac:dyDescent="0.35"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X2789" s="38"/>
    </row>
    <row r="2790" spans="6:24" x14ac:dyDescent="0.35"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X2790" s="38"/>
    </row>
    <row r="2791" spans="6:24" x14ac:dyDescent="0.35"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X2791" s="38"/>
    </row>
    <row r="2792" spans="6:24" x14ac:dyDescent="0.35"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X2792" s="38"/>
    </row>
    <row r="2793" spans="6:24" x14ac:dyDescent="0.35"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X2793" s="38"/>
    </row>
    <row r="2794" spans="6:24" x14ac:dyDescent="0.35"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X2794" s="38"/>
    </row>
    <row r="2795" spans="6:24" x14ac:dyDescent="0.35"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X2795" s="38"/>
    </row>
    <row r="2796" spans="6:24" x14ac:dyDescent="0.35"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X2796" s="38"/>
    </row>
    <row r="2797" spans="6:24" x14ac:dyDescent="0.35"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X2797" s="38"/>
    </row>
    <row r="2798" spans="6:24" x14ac:dyDescent="0.35"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X2798" s="38"/>
    </row>
    <row r="2799" spans="6:24" x14ac:dyDescent="0.35"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X2799" s="38"/>
    </row>
    <row r="2800" spans="6:24" x14ac:dyDescent="0.35"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X2800" s="38"/>
    </row>
    <row r="2801" spans="6:24" x14ac:dyDescent="0.35"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X2801" s="38"/>
    </row>
    <row r="2802" spans="6:24" x14ac:dyDescent="0.35"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X2802" s="38"/>
    </row>
    <row r="2803" spans="6:24" x14ac:dyDescent="0.35"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X2803" s="38"/>
    </row>
    <row r="2804" spans="6:24" x14ac:dyDescent="0.35"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X2804" s="38"/>
    </row>
    <row r="2805" spans="6:24" x14ac:dyDescent="0.35"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X2805" s="38"/>
    </row>
    <row r="2806" spans="6:24" x14ac:dyDescent="0.35"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X2806" s="38"/>
    </row>
    <row r="2807" spans="6:24" x14ac:dyDescent="0.35"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X2807" s="38"/>
    </row>
    <row r="2808" spans="6:24" x14ac:dyDescent="0.35"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X2808" s="38"/>
    </row>
    <row r="2809" spans="6:24" x14ac:dyDescent="0.35"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X2809" s="38"/>
    </row>
    <row r="2810" spans="6:24" x14ac:dyDescent="0.35"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X2810" s="38"/>
    </row>
    <row r="2811" spans="6:24" x14ac:dyDescent="0.35"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X2811" s="38"/>
    </row>
    <row r="2812" spans="6:24" x14ac:dyDescent="0.35"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X2812" s="38"/>
    </row>
    <row r="2813" spans="6:24" x14ac:dyDescent="0.35"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X2813" s="38"/>
    </row>
    <row r="2814" spans="6:24" x14ac:dyDescent="0.35"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X2814" s="38"/>
    </row>
    <row r="2815" spans="6:24" x14ac:dyDescent="0.35"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X2815" s="38"/>
    </row>
    <row r="2816" spans="6:24" x14ac:dyDescent="0.35"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X2816" s="38"/>
    </row>
    <row r="2817" spans="6:24" x14ac:dyDescent="0.35"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X2817" s="38"/>
    </row>
    <row r="2818" spans="6:24" x14ac:dyDescent="0.35"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X2818" s="38"/>
    </row>
    <row r="2819" spans="6:24" x14ac:dyDescent="0.35"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X2819" s="38"/>
    </row>
    <row r="2820" spans="6:24" x14ac:dyDescent="0.35"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X2820" s="38"/>
    </row>
    <row r="2821" spans="6:24" x14ac:dyDescent="0.35"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X2821" s="38"/>
    </row>
    <row r="2822" spans="6:24" x14ac:dyDescent="0.35"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X2822" s="38"/>
    </row>
    <row r="2823" spans="6:24" x14ac:dyDescent="0.35"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X2823" s="38"/>
    </row>
    <row r="2824" spans="6:24" x14ac:dyDescent="0.35"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X2824" s="38"/>
    </row>
    <row r="2825" spans="6:24" x14ac:dyDescent="0.35"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X2825" s="38"/>
    </row>
    <row r="2826" spans="6:24" x14ac:dyDescent="0.35"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X2826" s="38"/>
    </row>
    <row r="2827" spans="6:24" x14ac:dyDescent="0.35"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X2827" s="38"/>
    </row>
    <row r="2828" spans="6:24" x14ac:dyDescent="0.35"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X2828" s="38"/>
    </row>
    <row r="2829" spans="6:24" x14ac:dyDescent="0.35"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X2829" s="38"/>
    </row>
    <row r="2830" spans="6:24" x14ac:dyDescent="0.35"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X2830" s="38"/>
    </row>
    <row r="2831" spans="6:24" x14ac:dyDescent="0.35"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X2831" s="38"/>
    </row>
    <row r="2832" spans="6:24" x14ac:dyDescent="0.35"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X2832" s="38"/>
    </row>
    <row r="2833" spans="6:24" x14ac:dyDescent="0.35"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X2833" s="38"/>
    </row>
    <row r="2834" spans="6:24" x14ac:dyDescent="0.35"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X2834" s="38"/>
    </row>
    <row r="2835" spans="6:24" x14ac:dyDescent="0.35"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X2835" s="38"/>
    </row>
    <row r="2836" spans="6:24" x14ac:dyDescent="0.35"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X2836" s="38"/>
    </row>
    <row r="2837" spans="6:24" x14ac:dyDescent="0.35"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X2837" s="38"/>
    </row>
    <row r="2838" spans="6:24" x14ac:dyDescent="0.35"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X2838" s="38"/>
    </row>
    <row r="2839" spans="6:24" x14ac:dyDescent="0.35"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X2839" s="38"/>
    </row>
    <row r="2840" spans="6:24" x14ac:dyDescent="0.35"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X2840" s="38"/>
    </row>
    <row r="2841" spans="6:24" x14ac:dyDescent="0.35"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X2841" s="38"/>
    </row>
    <row r="2842" spans="6:24" x14ac:dyDescent="0.35"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X2842" s="38"/>
    </row>
    <row r="2843" spans="6:24" x14ac:dyDescent="0.35"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X2843" s="38"/>
    </row>
    <row r="2844" spans="6:24" x14ac:dyDescent="0.35"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X2844" s="38"/>
    </row>
    <row r="2845" spans="6:24" x14ac:dyDescent="0.35"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X2845" s="38"/>
    </row>
    <row r="2846" spans="6:24" x14ac:dyDescent="0.35"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X2846" s="38"/>
    </row>
    <row r="2847" spans="6:24" x14ac:dyDescent="0.35"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X2847" s="38"/>
    </row>
    <row r="2848" spans="6:24" x14ac:dyDescent="0.35"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X2848" s="38"/>
    </row>
    <row r="2849" spans="6:24" x14ac:dyDescent="0.35"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X2849" s="38"/>
    </row>
    <row r="2850" spans="6:24" x14ac:dyDescent="0.35"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X2850" s="38"/>
    </row>
    <row r="2851" spans="6:24" x14ac:dyDescent="0.35"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X2851" s="38"/>
    </row>
    <row r="2852" spans="6:24" x14ac:dyDescent="0.35"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X2852" s="38"/>
    </row>
    <row r="2853" spans="6:24" x14ac:dyDescent="0.35"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X2853" s="38"/>
    </row>
    <row r="2854" spans="6:24" x14ac:dyDescent="0.35"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X2854" s="38"/>
    </row>
    <row r="2855" spans="6:24" x14ac:dyDescent="0.35"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X2855" s="38"/>
    </row>
    <row r="2856" spans="6:24" x14ac:dyDescent="0.35"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X2856" s="38"/>
    </row>
    <row r="2857" spans="6:24" x14ac:dyDescent="0.35"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X2857" s="38"/>
    </row>
    <row r="2858" spans="6:24" x14ac:dyDescent="0.35"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X2858" s="38"/>
    </row>
    <row r="2859" spans="6:24" x14ac:dyDescent="0.35"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X2859" s="38"/>
    </row>
    <row r="2860" spans="6:24" x14ac:dyDescent="0.35"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X2860" s="38"/>
    </row>
    <row r="2861" spans="6:24" x14ac:dyDescent="0.35"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X2861" s="38"/>
    </row>
    <row r="2862" spans="6:24" x14ac:dyDescent="0.35"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X2862" s="38"/>
    </row>
    <row r="2863" spans="6:24" x14ac:dyDescent="0.35"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X2863" s="38"/>
    </row>
    <row r="2864" spans="6:24" x14ac:dyDescent="0.35"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X2864" s="38"/>
    </row>
    <row r="2865" spans="6:24" x14ac:dyDescent="0.35"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X2865" s="38"/>
    </row>
    <row r="2866" spans="6:24" x14ac:dyDescent="0.35"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X2866" s="38"/>
    </row>
    <row r="2867" spans="6:24" x14ac:dyDescent="0.35"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X2867" s="38"/>
    </row>
    <row r="2868" spans="6:24" x14ac:dyDescent="0.35"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X2868" s="38"/>
    </row>
    <row r="2869" spans="6:24" x14ac:dyDescent="0.35"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X2869" s="38"/>
    </row>
    <row r="2870" spans="6:24" x14ac:dyDescent="0.35"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X2870" s="38"/>
    </row>
    <row r="2871" spans="6:24" x14ac:dyDescent="0.35"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X2871" s="38"/>
    </row>
    <row r="2872" spans="6:24" x14ac:dyDescent="0.35"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X2872" s="38"/>
    </row>
    <row r="2873" spans="6:24" x14ac:dyDescent="0.35"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X2873" s="38"/>
    </row>
    <row r="2874" spans="6:24" x14ac:dyDescent="0.35"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X2874" s="38"/>
    </row>
    <row r="2875" spans="6:24" x14ac:dyDescent="0.35"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X2875" s="38"/>
    </row>
    <row r="2876" spans="6:24" x14ac:dyDescent="0.35"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X2876" s="38"/>
    </row>
    <row r="2877" spans="6:24" x14ac:dyDescent="0.35"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X2877" s="38"/>
    </row>
    <row r="2878" spans="6:24" x14ac:dyDescent="0.35"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X2878" s="38"/>
    </row>
    <row r="2879" spans="6:24" x14ac:dyDescent="0.35"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X2879" s="38"/>
    </row>
    <row r="2880" spans="6:24" x14ac:dyDescent="0.35"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X2880" s="38"/>
    </row>
    <row r="2881" spans="6:24" x14ac:dyDescent="0.35"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X2881" s="38"/>
    </row>
    <row r="2882" spans="6:24" x14ac:dyDescent="0.35"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X2882" s="38"/>
    </row>
    <row r="2883" spans="6:24" x14ac:dyDescent="0.35"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X2883" s="38"/>
    </row>
    <row r="2884" spans="6:24" x14ac:dyDescent="0.35"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X2884" s="38"/>
    </row>
    <row r="2885" spans="6:24" x14ac:dyDescent="0.35"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X2885" s="38"/>
    </row>
    <row r="2886" spans="6:24" x14ac:dyDescent="0.35"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X2886" s="38"/>
    </row>
    <row r="2887" spans="6:24" x14ac:dyDescent="0.35"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X2887" s="38"/>
    </row>
    <row r="2888" spans="6:24" x14ac:dyDescent="0.35"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X2888" s="38"/>
    </row>
    <row r="2889" spans="6:24" x14ac:dyDescent="0.35"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X2889" s="38"/>
    </row>
    <row r="2890" spans="6:24" x14ac:dyDescent="0.35"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X2890" s="38"/>
    </row>
    <row r="2891" spans="6:24" x14ac:dyDescent="0.35"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X2891" s="38"/>
    </row>
    <row r="2892" spans="6:24" x14ac:dyDescent="0.35"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X2892" s="38"/>
    </row>
    <row r="2893" spans="6:24" x14ac:dyDescent="0.35"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X2893" s="38"/>
    </row>
    <row r="2894" spans="6:24" x14ac:dyDescent="0.35"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X2894" s="38"/>
    </row>
    <row r="2895" spans="6:24" x14ac:dyDescent="0.35"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X2895" s="38"/>
    </row>
    <row r="2896" spans="6:24" x14ac:dyDescent="0.35"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X2896" s="38"/>
    </row>
    <row r="2897" spans="6:24" x14ac:dyDescent="0.35"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X2897" s="38"/>
    </row>
    <row r="2898" spans="6:24" x14ac:dyDescent="0.35"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X2898" s="38"/>
    </row>
    <row r="2899" spans="6:24" x14ac:dyDescent="0.35"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X2899" s="38"/>
    </row>
    <row r="2900" spans="6:24" x14ac:dyDescent="0.35"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X2900" s="38"/>
    </row>
    <row r="2901" spans="6:24" x14ac:dyDescent="0.35"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X2901" s="38"/>
    </row>
    <row r="2902" spans="6:24" x14ac:dyDescent="0.35"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X2902" s="38"/>
    </row>
    <row r="2903" spans="6:24" x14ac:dyDescent="0.35"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X2903" s="38"/>
    </row>
    <row r="2904" spans="6:24" x14ac:dyDescent="0.35"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X2904" s="38"/>
    </row>
    <row r="2905" spans="6:24" x14ac:dyDescent="0.35"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X2905" s="38"/>
    </row>
    <row r="2906" spans="6:24" x14ac:dyDescent="0.35"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X2906" s="38"/>
    </row>
    <row r="2907" spans="6:24" x14ac:dyDescent="0.35"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X2907" s="38"/>
    </row>
    <row r="2908" spans="6:24" x14ac:dyDescent="0.35"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X2908" s="38"/>
    </row>
    <row r="2909" spans="6:24" x14ac:dyDescent="0.35"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X2909" s="38"/>
    </row>
    <row r="2910" spans="6:24" x14ac:dyDescent="0.35"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X2910" s="38"/>
    </row>
    <row r="2911" spans="6:24" x14ac:dyDescent="0.35"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X2911" s="38"/>
    </row>
    <row r="2912" spans="6:24" x14ac:dyDescent="0.35"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X2912" s="38"/>
    </row>
    <row r="2913" spans="6:24" x14ac:dyDescent="0.35"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X2913" s="38"/>
    </row>
    <row r="2914" spans="6:24" x14ac:dyDescent="0.35"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X2914" s="38"/>
    </row>
    <row r="2915" spans="6:24" x14ac:dyDescent="0.35"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X2915" s="38"/>
    </row>
    <row r="2916" spans="6:24" x14ac:dyDescent="0.35"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X2916" s="38"/>
    </row>
    <row r="2917" spans="6:24" x14ac:dyDescent="0.35"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X2917" s="38"/>
    </row>
    <row r="2918" spans="6:24" x14ac:dyDescent="0.35"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X2918" s="38"/>
    </row>
    <row r="2919" spans="6:24" x14ac:dyDescent="0.35"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X2919" s="38"/>
    </row>
    <row r="2920" spans="6:24" x14ac:dyDescent="0.35"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X2920" s="38"/>
    </row>
    <row r="2921" spans="6:24" x14ac:dyDescent="0.35"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X2921" s="38"/>
    </row>
    <row r="2922" spans="6:24" x14ac:dyDescent="0.35"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X2922" s="38"/>
    </row>
    <row r="2923" spans="6:24" x14ac:dyDescent="0.35"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X2923" s="38"/>
    </row>
    <row r="2924" spans="6:24" x14ac:dyDescent="0.35"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X2924" s="38"/>
    </row>
    <row r="2925" spans="6:24" x14ac:dyDescent="0.35"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X2925" s="38"/>
    </row>
    <row r="2926" spans="6:24" x14ac:dyDescent="0.35"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X2926" s="38"/>
    </row>
    <row r="2927" spans="6:24" x14ac:dyDescent="0.35"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X2927" s="38"/>
    </row>
    <row r="2928" spans="6:24" x14ac:dyDescent="0.35"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X2928" s="38"/>
    </row>
    <row r="2929" spans="6:24" x14ac:dyDescent="0.35"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X2929" s="38"/>
    </row>
    <row r="2930" spans="6:24" x14ac:dyDescent="0.35"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X2930" s="38"/>
    </row>
    <row r="2931" spans="6:24" x14ac:dyDescent="0.35"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X2931" s="38"/>
    </row>
    <row r="2932" spans="6:24" x14ac:dyDescent="0.35"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X2932" s="38"/>
    </row>
    <row r="2933" spans="6:24" x14ac:dyDescent="0.35"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X2933" s="38"/>
    </row>
    <row r="2934" spans="6:24" x14ac:dyDescent="0.35"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X2934" s="38"/>
    </row>
    <row r="2935" spans="6:24" x14ac:dyDescent="0.35"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X2935" s="38"/>
    </row>
    <row r="2936" spans="6:24" x14ac:dyDescent="0.35"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X2936" s="38"/>
    </row>
    <row r="2937" spans="6:24" x14ac:dyDescent="0.35"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X2937" s="38"/>
    </row>
    <row r="2938" spans="6:24" x14ac:dyDescent="0.35"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X2938" s="38"/>
    </row>
    <row r="2939" spans="6:24" x14ac:dyDescent="0.35"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X2939" s="38"/>
    </row>
    <row r="2940" spans="6:24" x14ac:dyDescent="0.35"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X2940" s="38"/>
    </row>
    <row r="2941" spans="6:24" x14ac:dyDescent="0.35"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X2941" s="38"/>
    </row>
    <row r="2942" spans="6:24" x14ac:dyDescent="0.35"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X2942" s="38"/>
    </row>
    <row r="2943" spans="6:24" x14ac:dyDescent="0.35"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X2943" s="38"/>
    </row>
    <row r="2944" spans="6:24" x14ac:dyDescent="0.35"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X2944" s="38"/>
    </row>
    <row r="2945" spans="6:24" x14ac:dyDescent="0.35"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X2945" s="38"/>
    </row>
    <row r="2946" spans="6:24" x14ac:dyDescent="0.35"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X2946" s="38"/>
    </row>
    <row r="2947" spans="6:24" x14ac:dyDescent="0.35"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X2947" s="38"/>
    </row>
    <row r="2948" spans="6:24" x14ac:dyDescent="0.35"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X2948" s="38"/>
    </row>
    <row r="2949" spans="6:24" x14ac:dyDescent="0.35"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X2949" s="38"/>
    </row>
    <row r="2950" spans="6:24" x14ac:dyDescent="0.35"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X2950" s="38"/>
    </row>
    <row r="2951" spans="6:24" x14ac:dyDescent="0.35"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X2951" s="38"/>
    </row>
    <row r="2952" spans="6:24" x14ac:dyDescent="0.35"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X2952" s="38"/>
    </row>
    <row r="2953" spans="6:24" x14ac:dyDescent="0.35"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X2953" s="38"/>
    </row>
    <row r="2954" spans="6:24" x14ac:dyDescent="0.35"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X2954" s="38"/>
    </row>
    <row r="2955" spans="6:24" x14ac:dyDescent="0.35"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X2955" s="38"/>
    </row>
    <row r="2956" spans="6:24" x14ac:dyDescent="0.35"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X2956" s="38"/>
    </row>
    <row r="2957" spans="6:24" x14ac:dyDescent="0.35"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X2957" s="38"/>
    </row>
    <row r="2958" spans="6:24" x14ac:dyDescent="0.35"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X2958" s="38"/>
    </row>
    <row r="2959" spans="6:24" x14ac:dyDescent="0.35"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X2959" s="38"/>
    </row>
    <row r="2960" spans="6:24" x14ac:dyDescent="0.35"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X2960" s="38"/>
    </row>
    <row r="2961" spans="6:24" x14ac:dyDescent="0.35"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X2961" s="38"/>
    </row>
    <row r="2962" spans="6:24" x14ac:dyDescent="0.35"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X2962" s="38"/>
    </row>
    <row r="2963" spans="6:24" x14ac:dyDescent="0.35"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X2963" s="38"/>
    </row>
    <row r="2964" spans="6:24" x14ac:dyDescent="0.35"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X2964" s="38"/>
    </row>
    <row r="2965" spans="6:24" x14ac:dyDescent="0.35"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X2965" s="38"/>
    </row>
    <row r="2966" spans="6:24" x14ac:dyDescent="0.35"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X2966" s="38"/>
    </row>
    <row r="2967" spans="6:24" x14ac:dyDescent="0.35"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X2967" s="38"/>
    </row>
    <row r="2968" spans="6:24" x14ac:dyDescent="0.35"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X2968" s="38"/>
    </row>
    <row r="2969" spans="6:24" x14ac:dyDescent="0.35"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X2969" s="38"/>
    </row>
    <row r="2970" spans="6:24" x14ac:dyDescent="0.35"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X2970" s="38"/>
    </row>
    <row r="2971" spans="6:24" x14ac:dyDescent="0.35"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X2971" s="38"/>
    </row>
    <row r="2972" spans="6:24" x14ac:dyDescent="0.35"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X2972" s="38"/>
    </row>
    <row r="2973" spans="6:24" x14ac:dyDescent="0.35"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X2973" s="38"/>
    </row>
    <row r="2974" spans="6:24" x14ac:dyDescent="0.35"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X2974" s="38"/>
    </row>
    <row r="2975" spans="6:24" x14ac:dyDescent="0.35"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X2975" s="38"/>
    </row>
    <row r="2976" spans="6:24" x14ac:dyDescent="0.35"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X2976" s="38"/>
    </row>
    <row r="2977" spans="6:24" x14ac:dyDescent="0.35"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X2977" s="38"/>
    </row>
    <row r="2978" spans="6:24" x14ac:dyDescent="0.35"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X2978" s="38"/>
    </row>
    <row r="2979" spans="6:24" x14ac:dyDescent="0.35"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X2979" s="38"/>
    </row>
    <row r="2980" spans="6:24" x14ac:dyDescent="0.35"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X2980" s="38"/>
    </row>
    <row r="2981" spans="6:24" x14ac:dyDescent="0.35"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X2981" s="38"/>
    </row>
    <row r="2982" spans="6:24" x14ac:dyDescent="0.35"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X2982" s="38"/>
    </row>
    <row r="2983" spans="6:24" x14ac:dyDescent="0.35"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X2983" s="38"/>
    </row>
    <row r="2984" spans="6:24" x14ac:dyDescent="0.35"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X2984" s="38"/>
    </row>
    <row r="2985" spans="6:24" x14ac:dyDescent="0.35"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X2985" s="38"/>
    </row>
    <row r="2986" spans="6:24" x14ac:dyDescent="0.35"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X2986" s="38"/>
    </row>
    <row r="2987" spans="6:24" x14ac:dyDescent="0.35"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X2987" s="38"/>
    </row>
    <row r="2988" spans="6:24" x14ac:dyDescent="0.35"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X2988" s="38"/>
    </row>
    <row r="2989" spans="6:24" x14ac:dyDescent="0.35"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X2989" s="38"/>
    </row>
    <row r="2990" spans="6:24" x14ac:dyDescent="0.35"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X2990" s="38"/>
    </row>
    <row r="2991" spans="6:24" x14ac:dyDescent="0.35"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X2991" s="38"/>
    </row>
    <row r="2992" spans="6:24" x14ac:dyDescent="0.35"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X2992" s="38"/>
    </row>
    <row r="2993" spans="6:24" x14ac:dyDescent="0.35"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X2993" s="38"/>
    </row>
    <row r="2994" spans="6:24" x14ac:dyDescent="0.35"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X2994" s="38"/>
    </row>
    <row r="2995" spans="6:24" x14ac:dyDescent="0.35"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X2995" s="38"/>
    </row>
    <row r="2996" spans="6:24" x14ac:dyDescent="0.35"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X2996" s="38"/>
    </row>
    <row r="2997" spans="6:24" x14ac:dyDescent="0.35"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X2997" s="38"/>
    </row>
    <row r="2998" spans="6:24" x14ac:dyDescent="0.35"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X2998" s="38"/>
    </row>
    <row r="2999" spans="6:24" x14ac:dyDescent="0.35"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X2999" s="38"/>
    </row>
    <row r="3000" spans="6:24" x14ac:dyDescent="0.35"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X3000" s="38"/>
    </row>
    <row r="3001" spans="6:24" x14ac:dyDescent="0.35"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X3001" s="38"/>
    </row>
    <row r="3002" spans="6:24" x14ac:dyDescent="0.35"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X3002" s="38"/>
    </row>
    <row r="3003" spans="6:24" x14ac:dyDescent="0.35"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X3003" s="38"/>
    </row>
    <row r="3004" spans="6:24" x14ac:dyDescent="0.35"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X3004" s="38"/>
    </row>
    <row r="3005" spans="6:24" x14ac:dyDescent="0.35"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X3005" s="38"/>
    </row>
    <row r="3006" spans="6:24" x14ac:dyDescent="0.35"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X3006" s="38"/>
    </row>
    <row r="3007" spans="6:24" x14ac:dyDescent="0.35"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X3007" s="38"/>
    </row>
    <row r="3008" spans="6:24" x14ac:dyDescent="0.35"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X3008" s="38"/>
    </row>
    <row r="3009" spans="6:24" x14ac:dyDescent="0.35"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X3009" s="38"/>
    </row>
    <row r="3010" spans="6:24" x14ac:dyDescent="0.35"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X3010" s="38"/>
    </row>
    <row r="3011" spans="6:24" x14ac:dyDescent="0.35"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X3011" s="38"/>
    </row>
    <row r="3012" spans="6:24" x14ac:dyDescent="0.35"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X3012" s="38"/>
    </row>
    <row r="3013" spans="6:24" x14ac:dyDescent="0.35"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X3013" s="38"/>
    </row>
    <row r="3014" spans="6:24" x14ac:dyDescent="0.35"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X3014" s="38"/>
    </row>
    <row r="3015" spans="6:24" x14ac:dyDescent="0.35"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X3015" s="38"/>
    </row>
    <row r="3016" spans="6:24" x14ac:dyDescent="0.35"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X3016" s="38"/>
    </row>
    <row r="3017" spans="6:24" x14ac:dyDescent="0.35"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X3017" s="38"/>
    </row>
    <row r="3018" spans="6:24" x14ac:dyDescent="0.35"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X3018" s="38"/>
    </row>
    <row r="3019" spans="6:24" x14ac:dyDescent="0.35"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X3019" s="38"/>
    </row>
    <row r="3020" spans="6:24" x14ac:dyDescent="0.35"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X3020" s="38"/>
    </row>
    <row r="3021" spans="6:24" x14ac:dyDescent="0.35"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X3021" s="38"/>
    </row>
    <row r="3022" spans="6:24" x14ac:dyDescent="0.35"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X3022" s="38"/>
    </row>
    <row r="3023" spans="6:24" x14ac:dyDescent="0.35"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X3023" s="38"/>
    </row>
    <row r="3024" spans="6:24" x14ac:dyDescent="0.35"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X3024" s="38"/>
    </row>
    <row r="3025" spans="6:24" x14ac:dyDescent="0.35"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X3025" s="38"/>
    </row>
    <row r="3026" spans="6:24" x14ac:dyDescent="0.35"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X3026" s="38"/>
    </row>
    <row r="3027" spans="6:24" x14ac:dyDescent="0.35"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X3027" s="38"/>
    </row>
    <row r="3028" spans="6:24" x14ac:dyDescent="0.35"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X3028" s="38"/>
    </row>
    <row r="3029" spans="6:24" x14ac:dyDescent="0.35"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X3029" s="38"/>
    </row>
    <row r="3030" spans="6:24" x14ac:dyDescent="0.35"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X3030" s="38"/>
    </row>
    <row r="3031" spans="6:24" x14ac:dyDescent="0.35"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X3031" s="38"/>
    </row>
    <row r="3032" spans="6:24" x14ac:dyDescent="0.35"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X3032" s="38"/>
    </row>
    <row r="3033" spans="6:24" x14ac:dyDescent="0.35"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X3033" s="38"/>
    </row>
    <row r="3034" spans="6:24" x14ac:dyDescent="0.35"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X3034" s="38"/>
    </row>
    <row r="3035" spans="6:24" x14ac:dyDescent="0.35"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X3035" s="38"/>
    </row>
    <row r="3036" spans="6:24" x14ac:dyDescent="0.35"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X3036" s="38"/>
    </row>
    <row r="3037" spans="6:24" x14ac:dyDescent="0.35"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X3037" s="38"/>
    </row>
    <row r="3038" spans="6:24" x14ac:dyDescent="0.35"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X3038" s="38"/>
    </row>
    <row r="3039" spans="6:24" x14ac:dyDescent="0.35"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X3039" s="38"/>
    </row>
    <row r="3040" spans="6:24" x14ac:dyDescent="0.35"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X3040" s="38"/>
    </row>
    <row r="3041" spans="6:24" x14ac:dyDescent="0.35"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X3041" s="38"/>
    </row>
    <row r="3042" spans="6:24" x14ac:dyDescent="0.35"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X3042" s="38"/>
    </row>
    <row r="3043" spans="6:24" x14ac:dyDescent="0.35"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X3043" s="38"/>
    </row>
    <row r="3044" spans="6:24" x14ac:dyDescent="0.35"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X3044" s="38"/>
    </row>
    <row r="3045" spans="6:24" x14ac:dyDescent="0.35"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X3045" s="38"/>
    </row>
    <row r="3046" spans="6:24" x14ac:dyDescent="0.35"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X3046" s="38"/>
    </row>
    <row r="3047" spans="6:24" x14ac:dyDescent="0.35"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X3047" s="38"/>
    </row>
    <row r="3048" spans="6:24" x14ac:dyDescent="0.35"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X3048" s="38"/>
    </row>
    <row r="3049" spans="6:24" x14ac:dyDescent="0.35"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X3049" s="38"/>
    </row>
    <row r="3050" spans="6:24" x14ac:dyDescent="0.35"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X3050" s="38"/>
    </row>
    <row r="3051" spans="6:24" x14ac:dyDescent="0.35"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X3051" s="38"/>
    </row>
    <row r="3052" spans="6:24" x14ac:dyDescent="0.35"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X3052" s="38"/>
    </row>
    <row r="3053" spans="6:24" x14ac:dyDescent="0.35"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X3053" s="38"/>
    </row>
    <row r="3054" spans="6:24" x14ac:dyDescent="0.35"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X3054" s="38"/>
    </row>
    <row r="3055" spans="6:24" x14ac:dyDescent="0.35"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X3055" s="38"/>
    </row>
    <row r="3056" spans="6:24" x14ac:dyDescent="0.35"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X3056" s="38"/>
    </row>
    <row r="3057" spans="6:24" x14ac:dyDescent="0.35"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X3057" s="38"/>
    </row>
    <row r="3058" spans="6:24" x14ac:dyDescent="0.35"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X3058" s="38"/>
    </row>
    <row r="3059" spans="6:24" x14ac:dyDescent="0.35"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X3059" s="38"/>
    </row>
    <row r="3060" spans="6:24" x14ac:dyDescent="0.35"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X3060" s="38"/>
    </row>
    <row r="3061" spans="6:24" x14ac:dyDescent="0.35"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X3061" s="38"/>
    </row>
    <row r="3062" spans="6:24" x14ac:dyDescent="0.35"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X3062" s="38"/>
    </row>
    <row r="3063" spans="6:24" x14ac:dyDescent="0.35"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X3063" s="38"/>
    </row>
    <row r="3064" spans="6:24" x14ac:dyDescent="0.35"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X3064" s="38"/>
    </row>
    <row r="3065" spans="6:24" x14ac:dyDescent="0.35"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X3065" s="38"/>
    </row>
    <row r="3066" spans="6:24" x14ac:dyDescent="0.35"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X3066" s="38"/>
    </row>
    <row r="3067" spans="6:24" x14ac:dyDescent="0.35"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X3067" s="38"/>
    </row>
    <row r="3068" spans="6:24" x14ac:dyDescent="0.35"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X3068" s="38"/>
    </row>
    <row r="3069" spans="6:24" x14ac:dyDescent="0.35"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X3069" s="38"/>
    </row>
    <row r="3070" spans="6:24" x14ac:dyDescent="0.35"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X3070" s="38"/>
    </row>
    <row r="3071" spans="6:24" x14ac:dyDescent="0.35"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X3071" s="38"/>
    </row>
    <row r="3072" spans="6:24" x14ac:dyDescent="0.35"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X3072" s="38"/>
    </row>
    <row r="3073" spans="6:24" x14ac:dyDescent="0.35"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X3073" s="38"/>
    </row>
    <row r="3074" spans="6:24" x14ac:dyDescent="0.35"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X3074" s="38"/>
    </row>
    <row r="3075" spans="6:24" x14ac:dyDescent="0.35"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X3075" s="38"/>
    </row>
    <row r="3076" spans="6:24" x14ac:dyDescent="0.35"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X3076" s="38"/>
    </row>
    <row r="3077" spans="6:24" x14ac:dyDescent="0.35"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X3077" s="38"/>
    </row>
    <row r="3078" spans="6:24" x14ac:dyDescent="0.35"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X3078" s="38"/>
    </row>
    <row r="3079" spans="6:24" x14ac:dyDescent="0.35"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X3079" s="38"/>
    </row>
    <row r="3080" spans="6:24" x14ac:dyDescent="0.35"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X3080" s="38"/>
    </row>
    <row r="3081" spans="6:24" x14ac:dyDescent="0.35"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X3081" s="38"/>
    </row>
    <row r="3082" spans="6:24" x14ac:dyDescent="0.35"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X3082" s="38"/>
    </row>
    <row r="3083" spans="6:24" x14ac:dyDescent="0.35"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X3083" s="38"/>
    </row>
    <row r="3084" spans="6:24" x14ac:dyDescent="0.35"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X3084" s="38"/>
    </row>
    <row r="3085" spans="6:24" x14ac:dyDescent="0.35"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X3085" s="38"/>
    </row>
    <row r="3086" spans="6:24" x14ac:dyDescent="0.35"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X3086" s="38"/>
    </row>
    <row r="3087" spans="6:24" x14ac:dyDescent="0.35"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X3087" s="38"/>
    </row>
    <row r="3088" spans="6:24" x14ac:dyDescent="0.35"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X3088" s="38"/>
    </row>
    <row r="3089" spans="6:24" x14ac:dyDescent="0.35"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X3089" s="38"/>
    </row>
    <row r="3090" spans="6:24" x14ac:dyDescent="0.35"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X3090" s="38"/>
    </row>
    <row r="3091" spans="6:24" x14ac:dyDescent="0.35"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X3091" s="38"/>
    </row>
    <row r="3092" spans="6:24" x14ac:dyDescent="0.35"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X3092" s="38"/>
    </row>
    <row r="3093" spans="6:24" x14ac:dyDescent="0.35"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X3093" s="38"/>
    </row>
    <row r="3094" spans="6:24" x14ac:dyDescent="0.35"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X3094" s="38"/>
    </row>
    <row r="3095" spans="6:24" x14ac:dyDescent="0.35"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X3095" s="38"/>
    </row>
    <row r="3096" spans="6:24" x14ac:dyDescent="0.35"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X3096" s="38"/>
    </row>
    <row r="3097" spans="6:24" x14ac:dyDescent="0.35"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X3097" s="38"/>
    </row>
    <row r="3098" spans="6:24" x14ac:dyDescent="0.35"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X3098" s="38"/>
    </row>
    <row r="3099" spans="6:24" x14ac:dyDescent="0.35"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X3099" s="38"/>
    </row>
    <row r="3100" spans="6:24" x14ac:dyDescent="0.35"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X3100" s="38"/>
    </row>
    <row r="3101" spans="6:24" x14ac:dyDescent="0.35"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X3101" s="38"/>
    </row>
    <row r="3102" spans="6:24" x14ac:dyDescent="0.35"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X3102" s="38"/>
    </row>
    <row r="3103" spans="6:24" x14ac:dyDescent="0.35"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X3103" s="38"/>
    </row>
    <row r="3104" spans="6:24" x14ac:dyDescent="0.35"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X3104" s="38"/>
    </row>
    <row r="3105" spans="6:24" x14ac:dyDescent="0.35"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X3105" s="38"/>
    </row>
    <row r="3106" spans="6:24" x14ac:dyDescent="0.35"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X3106" s="38"/>
    </row>
    <row r="3107" spans="6:24" x14ac:dyDescent="0.35"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X3107" s="38"/>
    </row>
    <row r="3108" spans="6:24" x14ac:dyDescent="0.35"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X3108" s="38"/>
    </row>
    <row r="3109" spans="6:24" x14ac:dyDescent="0.35"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X3109" s="38"/>
    </row>
    <row r="3110" spans="6:24" x14ac:dyDescent="0.35"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X3110" s="38"/>
    </row>
    <row r="3111" spans="6:24" x14ac:dyDescent="0.35"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X3111" s="38"/>
    </row>
    <row r="3112" spans="6:24" x14ac:dyDescent="0.35"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X3112" s="38"/>
    </row>
    <row r="3113" spans="6:24" x14ac:dyDescent="0.35"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X3113" s="38"/>
    </row>
    <row r="3114" spans="6:24" x14ac:dyDescent="0.35"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X3114" s="38"/>
    </row>
    <row r="3115" spans="6:24" x14ac:dyDescent="0.35"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X3115" s="38"/>
    </row>
    <row r="3116" spans="6:24" x14ac:dyDescent="0.35"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X3116" s="38"/>
    </row>
    <row r="3117" spans="6:24" x14ac:dyDescent="0.35"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X3117" s="38"/>
    </row>
    <row r="3118" spans="6:24" x14ac:dyDescent="0.35"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X3118" s="38"/>
    </row>
    <row r="3119" spans="6:24" x14ac:dyDescent="0.35"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X3119" s="38"/>
    </row>
    <row r="3120" spans="6:24" x14ac:dyDescent="0.35"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X3120" s="38"/>
    </row>
    <row r="3121" spans="6:24" x14ac:dyDescent="0.35"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X3121" s="38"/>
    </row>
    <row r="3122" spans="6:24" x14ac:dyDescent="0.35"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X3122" s="38"/>
    </row>
    <row r="3123" spans="6:24" x14ac:dyDescent="0.35"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X3123" s="38"/>
    </row>
    <row r="3124" spans="6:24" x14ac:dyDescent="0.35"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X3124" s="38"/>
    </row>
    <row r="3125" spans="6:24" x14ac:dyDescent="0.35"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X3125" s="38"/>
    </row>
    <row r="3126" spans="6:24" x14ac:dyDescent="0.35"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X3126" s="38"/>
    </row>
    <row r="3127" spans="6:24" x14ac:dyDescent="0.35"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X3127" s="38"/>
    </row>
    <row r="3128" spans="6:24" x14ac:dyDescent="0.35"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X3128" s="38"/>
    </row>
    <row r="3129" spans="6:24" x14ac:dyDescent="0.35"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X3129" s="38"/>
    </row>
    <row r="3130" spans="6:24" x14ac:dyDescent="0.35"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X3130" s="38"/>
    </row>
    <row r="3131" spans="6:24" x14ac:dyDescent="0.35"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X3131" s="38"/>
    </row>
    <row r="3132" spans="6:24" x14ac:dyDescent="0.35"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X3132" s="38"/>
    </row>
    <row r="3133" spans="6:24" x14ac:dyDescent="0.35"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X3133" s="38"/>
    </row>
    <row r="3134" spans="6:24" x14ac:dyDescent="0.35"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X3134" s="38"/>
    </row>
    <row r="3135" spans="6:24" x14ac:dyDescent="0.35"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X3135" s="38"/>
    </row>
    <row r="3136" spans="6:24" x14ac:dyDescent="0.35"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X3136" s="38"/>
    </row>
    <row r="3137" spans="6:24" x14ac:dyDescent="0.35"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X3137" s="38"/>
    </row>
    <row r="3138" spans="6:24" x14ac:dyDescent="0.35"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X3138" s="38"/>
    </row>
    <row r="3139" spans="6:24" x14ac:dyDescent="0.35"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X3139" s="38"/>
    </row>
    <row r="3140" spans="6:24" x14ac:dyDescent="0.35"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X3140" s="38"/>
    </row>
    <row r="3141" spans="6:24" x14ac:dyDescent="0.35"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X3141" s="38"/>
    </row>
    <row r="3142" spans="6:24" x14ac:dyDescent="0.35"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X3142" s="38"/>
    </row>
    <row r="3143" spans="6:24" x14ac:dyDescent="0.35"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X3143" s="38"/>
    </row>
    <row r="3144" spans="6:24" x14ac:dyDescent="0.35"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X3144" s="38"/>
    </row>
    <row r="3145" spans="6:24" x14ac:dyDescent="0.35"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X3145" s="38"/>
    </row>
    <row r="3146" spans="6:24" x14ac:dyDescent="0.35"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X3146" s="38"/>
    </row>
    <row r="3147" spans="6:24" x14ac:dyDescent="0.35"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X3147" s="38"/>
    </row>
    <row r="3148" spans="6:24" x14ac:dyDescent="0.35"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X3148" s="38"/>
    </row>
    <row r="3149" spans="6:24" x14ac:dyDescent="0.35"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X3149" s="38"/>
    </row>
    <row r="3150" spans="6:24" x14ac:dyDescent="0.35"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X3150" s="38"/>
    </row>
    <row r="3151" spans="6:24" x14ac:dyDescent="0.35"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X3151" s="38"/>
    </row>
    <row r="3152" spans="6:24" x14ac:dyDescent="0.35"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X3152" s="38"/>
    </row>
    <row r="3153" spans="6:24" x14ac:dyDescent="0.35"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X3153" s="38"/>
    </row>
    <row r="3154" spans="6:24" x14ac:dyDescent="0.35"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X3154" s="38"/>
    </row>
    <row r="3155" spans="6:24" x14ac:dyDescent="0.35"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X3155" s="38"/>
    </row>
    <row r="3156" spans="6:24" x14ac:dyDescent="0.35"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X3156" s="38"/>
    </row>
    <row r="3157" spans="6:24" x14ac:dyDescent="0.35"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X3157" s="38"/>
    </row>
    <row r="3158" spans="6:24" x14ac:dyDescent="0.35"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X3158" s="38"/>
    </row>
    <row r="3159" spans="6:24" x14ac:dyDescent="0.35"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X3159" s="38"/>
    </row>
    <row r="3160" spans="6:24" x14ac:dyDescent="0.35"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X3160" s="38"/>
    </row>
    <row r="3161" spans="6:24" x14ac:dyDescent="0.35"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X3161" s="38"/>
    </row>
    <row r="3162" spans="6:24" x14ac:dyDescent="0.35"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X3162" s="38"/>
    </row>
    <row r="3163" spans="6:24" x14ac:dyDescent="0.35"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X3163" s="38"/>
    </row>
    <row r="3164" spans="6:24" x14ac:dyDescent="0.35"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X3164" s="38"/>
    </row>
    <row r="3165" spans="6:24" x14ac:dyDescent="0.35"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X3165" s="38"/>
    </row>
    <row r="3166" spans="6:24" x14ac:dyDescent="0.35"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X3166" s="38"/>
    </row>
    <row r="3167" spans="6:24" x14ac:dyDescent="0.35"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X3167" s="38"/>
    </row>
    <row r="3168" spans="6:24" x14ac:dyDescent="0.35"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X3168" s="38"/>
    </row>
    <row r="3169" spans="6:24" x14ac:dyDescent="0.35"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X3169" s="38"/>
    </row>
    <row r="3170" spans="6:24" x14ac:dyDescent="0.35"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X3170" s="38"/>
    </row>
    <row r="3171" spans="6:24" x14ac:dyDescent="0.35"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X3171" s="38"/>
    </row>
    <row r="3172" spans="6:24" x14ac:dyDescent="0.35"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X3172" s="38"/>
    </row>
    <row r="3173" spans="6:24" x14ac:dyDescent="0.35"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X3173" s="38"/>
    </row>
    <row r="3174" spans="6:24" x14ac:dyDescent="0.35"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X3174" s="38"/>
    </row>
    <row r="3175" spans="6:24" x14ac:dyDescent="0.35"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X3175" s="38"/>
    </row>
    <row r="3176" spans="6:24" x14ac:dyDescent="0.35"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X3176" s="38"/>
    </row>
    <row r="3177" spans="6:24" x14ac:dyDescent="0.35"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X3177" s="38"/>
    </row>
    <row r="3178" spans="6:24" x14ac:dyDescent="0.35"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X3178" s="38"/>
    </row>
    <row r="3179" spans="6:24" x14ac:dyDescent="0.35"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X3179" s="38"/>
    </row>
    <row r="3180" spans="6:24" x14ac:dyDescent="0.35"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X3180" s="38"/>
    </row>
    <row r="3181" spans="6:24" x14ac:dyDescent="0.35"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X3181" s="38"/>
    </row>
    <row r="3182" spans="6:24" x14ac:dyDescent="0.35"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X3182" s="38"/>
    </row>
    <row r="3183" spans="6:24" x14ac:dyDescent="0.35"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X3183" s="38"/>
    </row>
    <row r="3184" spans="6:24" x14ac:dyDescent="0.35"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X3184" s="38"/>
    </row>
    <row r="3185" spans="6:24" x14ac:dyDescent="0.35"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X3185" s="38"/>
    </row>
    <row r="3186" spans="6:24" x14ac:dyDescent="0.35"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X3186" s="38"/>
    </row>
    <row r="3187" spans="6:24" x14ac:dyDescent="0.35"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X3187" s="38"/>
    </row>
    <row r="3188" spans="6:24" x14ac:dyDescent="0.35"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X3188" s="38"/>
    </row>
    <row r="3189" spans="6:24" x14ac:dyDescent="0.35"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X3189" s="38"/>
    </row>
    <row r="3190" spans="6:24" x14ac:dyDescent="0.35"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X3190" s="38"/>
    </row>
    <row r="3191" spans="6:24" x14ac:dyDescent="0.35"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X3191" s="38"/>
    </row>
    <row r="3192" spans="6:24" x14ac:dyDescent="0.35"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X3192" s="38"/>
    </row>
    <row r="3193" spans="6:24" x14ac:dyDescent="0.35"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X3193" s="38"/>
    </row>
    <row r="3194" spans="6:24" x14ac:dyDescent="0.35"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X3194" s="38"/>
    </row>
    <row r="3195" spans="6:24" x14ac:dyDescent="0.35"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X3195" s="38"/>
    </row>
    <row r="3196" spans="6:24" x14ac:dyDescent="0.35"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X3196" s="38"/>
    </row>
    <row r="3197" spans="6:24" x14ac:dyDescent="0.35"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X3197" s="38"/>
    </row>
    <row r="3198" spans="6:24" x14ac:dyDescent="0.35"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X3198" s="38"/>
    </row>
    <row r="3199" spans="6:24" x14ac:dyDescent="0.35"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X3199" s="38"/>
    </row>
    <row r="3200" spans="6:24" x14ac:dyDescent="0.35"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X3200" s="38"/>
    </row>
    <row r="3201" spans="6:24" x14ac:dyDescent="0.35"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X3201" s="38"/>
    </row>
    <row r="3202" spans="6:24" x14ac:dyDescent="0.35"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X3202" s="38"/>
    </row>
    <row r="3203" spans="6:24" x14ac:dyDescent="0.35"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X3203" s="38"/>
    </row>
    <row r="3204" spans="6:24" x14ac:dyDescent="0.35"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X3204" s="38"/>
    </row>
    <row r="3205" spans="6:24" x14ac:dyDescent="0.35"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X3205" s="38"/>
    </row>
    <row r="3206" spans="6:24" x14ac:dyDescent="0.35"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X3206" s="38"/>
    </row>
    <row r="3207" spans="6:24" x14ac:dyDescent="0.35"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X3207" s="38"/>
    </row>
    <row r="3208" spans="6:24" x14ac:dyDescent="0.35"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X3208" s="38"/>
    </row>
    <row r="3209" spans="6:24" x14ac:dyDescent="0.35"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X3209" s="38"/>
    </row>
    <row r="3210" spans="6:24" x14ac:dyDescent="0.35"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X3210" s="38"/>
    </row>
    <row r="3211" spans="6:24" x14ac:dyDescent="0.35"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X3211" s="38"/>
    </row>
    <row r="3212" spans="6:24" x14ac:dyDescent="0.35"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X3212" s="38"/>
    </row>
    <row r="3213" spans="6:24" x14ac:dyDescent="0.35"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X3213" s="38"/>
    </row>
    <row r="3214" spans="6:24" x14ac:dyDescent="0.35"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X3214" s="38"/>
    </row>
    <row r="3215" spans="6:24" x14ac:dyDescent="0.35"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X3215" s="38"/>
    </row>
    <row r="3216" spans="6:24" x14ac:dyDescent="0.35"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X3216" s="38"/>
    </row>
    <row r="3217" spans="6:24" x14ac:dyDescent="0.35"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X3217" s="38"/>
    </row>
    <row r="3218" spans="6:24" x14ac:dyDescent="0.35"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X3218" s="38"/>
    </row>
    <row r="3219" spans="6:24" x14ac:dyDescent="0.35"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X3219" s="38"/>
    </row>
    <row r="3220" spans="6:24" x14ac:dyDescent="0.35"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X3220" s="38"/>
    </row>
    <row r="3221" spans="6:24" x14ac:dyDescent="0.35"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X3221" s="38"/>
    </row>
    <row r="3222" spans="6:24" x14ac:dyDescent="0.35"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X3222" s="38"/>
    </row>
    <row r="3223" spans="6:24" x14ac:dyDescent="0.35"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X3223" s="38"/>
    </row>
    <row r="3224" spans="6:24" x14ac:dyDescent="0.35"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X3224" s="38"/>
    </row>
    <row r="3225" spans="6:24" x14ac:dyDescent="0.35"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X3225" s="38"/>
    </row>
    <row r="3226" spans="6:24" x14ac:dyDescent="0.35"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X3226" s="38"/>
    </row>
    <row r="3227" spans="6:24" x14ac:dyDescent="0.35"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X3227" s="38"/>
    </row>
    <row r="3228" spans="6:24" x14ac:dyDescent="0.35"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X3228" s="38"/>
    </row>
    <row r="3229" spans="6:24" x14ac:dyDescent="0.35"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X3229" s="38"/>
    </row>
    <row r="3230" spans="6:24" x14ac:dyDescent="0.35"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X3230" s="38"/>
    </row>
    <row r="3231" spans="6:24" x14ac:dyDescent="0.35"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X3231" s="38"/>
    </row>
    <row r="3232" spans="6:24" x14ac:dyDescent="0.35"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X3232" s="38"/>
    </row>
    <row r="3233" spans="6:24" x14ac:dyDescent="0.35"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X3233" s="38"/>
    </row>
    <row r="3234" spans="6:24" x14ac:dyDescent="0.35"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X3234" s="38"/>
    </row>
    <row r="3235" spans="6:24" x14ac:dyDescent="0.35"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X3235" s="38"/>
    </row>
    <row r="3236" spans="6:24" x14ac:dyDescent="0.35"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X3236" s="38"/>
    </row>
    <row r="3237" spans="6:24" x14ac:dyDescent="0.35"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X3237" s="38"/>
    </row>
    <row r="3238" spans="6:24" x14ac:dyDescent="0.35"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X3238" s="38"/>
    </row>
    <row r="3239" spans="6:24" x14ac:dyDescent="0.35"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X3239" s="38"/>
    </row>
    <row r="3240" spans="6:24" x14ac:dyDescent="0.35"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X3240" s="38"/>
    </row>
    <row r="3241" spans="6:24" x14ac:dyDescent="0.35"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X3241" s="38"/>
    </row>
    <row r="3242" spans="6:24" x14ac:dyDescent="0.35"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X3242" s="38"/>
    </row>
    <row r="3243" spans="6:24" x14ac:dyDescent="0.35"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X3243" s="38"/>
    </row>
    <row r="3244" spans="6:24" x14ac:dyDescent="0.35"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X3244" s="38"/>
    </row>
    <row r="3245" spans="6:24" x14ac:dyDescent="0.35"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X3245" s="38"/>
    </row>
    <row r="3246" spans="6:24" x14ac:dyDescent="0.35"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X3246" s="38"/>
    </row>
    <row r="3247" spans="6:24" x14ac:dyDescent="0.35"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X3247" s="38"/>
    </row>
    <row r="3248" spans="6:24" x14ac:dyDescent="0.35"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X3248" s="38"/>
    </row>
    <row r="3249" spans="6:24" x14ac:dyDescent="0.35"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X3249" s="38"/>
    </row>
    <row r="3250" spans="6:24" x14ac:dyDescent="0.35"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X3250" s="38"/>
    </row>
    <row r="3251" spans="6:24" x14ac:dyDescent="0.35"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X3251" s="38"/>
    </row>
    <row r="3252" spans="6:24" x14ac:dyDescent="0.35"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X3252" s="38"/>
    </row>
    <row r="3253" spans="6:24" x14ac:dyDescent="0.35"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X3253" s="38"/>
    </row>
    <row r="3254" spans="6:24" x14ac:dyDescent="0.35"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X3254" s="38"/>
    </row>
    <row r="3255" spans="6:24" x14ac:dyDescent="0.35"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X3255" s="38"/>
    </row>
    <row r="3256" spans="6:24" x14ac:dyDescent="0.35"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X3256" s="38"/>
    </row>
    <row r="3257" spans="6:24" x14ac:dyDescent="0.35"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X3257" s="38"/>
    </row>
    <row r="3258" spans="6:24" x14ac:dyDescent="0.35"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X3258" s="38"/>
    </row>
    <row r="3259" spans="6:24" x14ac:dyDescent="0.35"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X3259" s="38"/>
    </row>
    <row r="3260" spans="6:24" x14ac:dyDescent="0.35"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X3260" s="38"/>
    </row>
    <row r="3261" spans="6:24" x14ac:dyDescent="0.35"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X3261" s="38"/>
    </row>
    <row r="3262" spans="6:24" x14ac:dyDescent="0.35"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X3262" s="38"/>
    </row>
    <row r="3263" spans="6:24" x14ac:dyDescent="0.35"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X3263" s="38"/>
    </row>
    <row r="3264" spans="6:24" x14ac:dyDescent="0.35"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X3264" s="38"/>
    </row>
    <row r="3265" spans="6:24" x14ac:dyDescent="0.35"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X3265" s="38"/>
    </row>
    <row r="3266" spans="6:24" x14ac:dyDescent="0.35"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X3266" s="38"/>
    </row>
    <row r="3267" spans="6:24" x14ac:dyDescent="0.35"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X3267" s="38"/>
    </row>
    <row r="3268" spans="6:24" x14ac:dyDescent="0.35"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X3268" s="38"/>
    </row>
    <row r="3269" spans="6:24" x14ac:dyDescent="0.35"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X3269" s="38"/>
    </row>
    <row r="3270" spans="6:24" x14ac:dyDescent="0.35"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X3270" s="38"/>
    </row>
    <row r="3271" spans="6:24" x14ac:dyDescent="0.35"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X3271" s="38"/>
    </row>
    <row r="3272" spans="6:24" x14ac:dyDescent="0.35"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X3272" s="38"/>
    </row>
    <row r="3273" spans="6:24" x14ac:dyDescent="0.35"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X3273" s="38"/>
    </row>
    <row r="3274" spans="6:24" x14ac:dyDescent="0.35"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X3274" s="38"/>
    </row>
    <row r="3275" spans="6:24" x14ac:dyDescent="0.35"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X3275" s="38"/>
    </row>
    <row r="3276" spans="6:24" x14ac:dyDescent="0.35"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X3276" s="38"/>
    </row>
    <row r="3277" spans="6:24" x14ac:dyDescent="0.35"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X3277" s="38"/>
    </row>
    <row r="3278" spans="6:24" x14ac:dyDescent="0.35"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X3278" s="38"/>
    </row>
    <row r="3279" spans="6:24" x14ac:dyDescent="0.35"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X3279" s="38"/>
    </row>
    <row r="3280" spans="6:24" x14ac:dyDescent="0.35"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X3280" s="38"/>
    </row>
    <row r="3281" spans="6:24" x14ac:dyDescent="0.35"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X3281" s="38"/>
    </row>
    <row r="3282" spans="6:24" x14ac:dyDescent="0.35"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X3282" s="38"/>
    </row>
    <row r="3283" spans="6:24" x14ac:dyDescent="0.35"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X3283" s="38"/>
    </row>
    <row r="3284" spans="6:24" x14ac:dyDescent="0.35"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X3284" s="38"/>
    </row>
    <row r="3285" spans="6:24" x14ac:dyDescent="0.35"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X3285" s="38"/>
    </row>
    <row r="3286" spans="6:24" x14ac:dyDescent="0.35"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X3286" s="38"/>
    </row>
    <row r="3287" spans="6:24" x14ac:dyDescent="0.35"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X3287" s="38"/>
    </row>
    <row r="3288" spans="6:24" x14ac:dyDescent="0.35"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X3288" s="38"/>
    </row>
    <row r="3289" spans="6:24" x14ac:dyDescent="0.35"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X3289" s="38"/>
    </row>
    <row r="3290" spans="6:24" x14ac:dyDescent="0.35"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X3290" s="38"/>
    </row>
    <row r="3291" spans="6:24" x14ac:dyDescent="0.35"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X3291" s="38"/>
    </row>
    <row r="3292" spans="6:24" x14ac:dyDescent="0.35"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X3292" s="38"/>
    </row>
    <row r="3293" spans="6:24" x14ac:dyDescent="0.35"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X3293" s="38"/>
    </row>
    <row r="3294" spans="6:24" x14ac:dyDescent="0.35"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X3294" s="38"/>
    </row>
    <row r="3295" spans="6:24" x14ac:dyDescent="0.35"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X3295" s="38"/>
    </row>
    <row r="3296" spans="6:24" x14ac:dyDescent="0.35"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X3296" s="38"/>
    </row>
    <row r="3297" spans="6:24" x14ac:dyDescent="0.35"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X3297" s="38"/>
    </row>
    <row r="3298" spans="6:24" x14ac:dyDescent="0.35"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X3298" s="38"/>
    </row>
    <row r="3299" spans="6:24" x14ac:dyDescent="0.35"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X3299" s="38"/>
    </row>
    <row r="3300" spans="6:24" x14ac:dyDescent="0.35"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X3300" s="38"/>
    </row>
    <row r="3301" spans="6:24" x14ac:dyDescent="0.35"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X3301" s="38"/>
    </row>
    <row r="3302" spans="6:24" x14ac:dyDescent="0.35"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X3302" s="38"/>
    </row>
    <row r="3303" spans="6:24" x14ac:dyDescent="0.35"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X3303" s="38"/>
    </row>
    <row r="3304" spans="6:24" x14ac:dyDescent="0.35"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X3304" s="38"/>
    </row>
    <row r="3305" spans="6:24" x14ac:dyDescent="0.35"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X3305" s="38"/>
    </row>
    <row r="3306" spans="6:24" x14ac:dyDescent="0.35"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X3306" s="38"/>
    </row>
    <row r="3307" spans="6:24" x14ac:dyDescent="0.35"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X3307" s="38"/>
    </row>
    <row r="3308" spans="6:24" x14ac:dyDescent="0.35"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X3308" s="38"/>
    </row>
    <row r="3309" spans="6:24" x14ac:dyDescent="0.35"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X3309" s="38"/>
    </row>
    <row r="3310" spans="6:24" x14ac:dyDescent="0.35"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X3310" s="38"/>
    </row>
    <row r="3311" spans="6:24" x14ac:dyDescent="0.35"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X3311" s="38"/>
    </row>
    <row r="3312" spans="6:24" x14ac:dyDescent="0.35"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X3312" s="38"/>
    </row>
    <row r="3313" spans="6:24" x14ac:dyDescent="0.35"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X3313" s="38"/>
    </row>
    <row r="3314" spans="6:24" x14ac:dyDescent="0.35"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X3314" s="38"/>
    </row>
    <row r="3315" spans="6:24" x14ac:dyDescent="0.35"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X3315" s="38"/>
    </row>
    <row r="3316" spans="6:24" x14ac:dyDescent="0.35"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X3316" s="38"/>
    </row>
    <row r="3317" spans="6:24" x14ac:dyDescent="0.35"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X3317" s="38"/>
    </row>
    <row r="3318" spans="6:24" x14ac:dyDescent="0.35"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X3318" s="38"/>
    </row>
    <row r="3319" spans="6:24" x14ac:dyDescent="0.35"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X3319" s="38"/>
    </row>
    <row r="3320" spans="6:24" x14ac:dyDescent="0.35"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X3320" s="38"/>
    </row>
    <row r="3321" spans="6:24" x14ac:dyDescent="0.35"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X3321" s="38"/>
    </row>
    <row r="3322" spans="6:24" x14ac:dyDescent="0.35"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X3322" s="38"/>
    </row>
    <row r="3323" spans="6:24" x14ac:dyDescent="0.35"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X3323" s="38"/>
    </row>
    <row r="3324" spans="6:24" x14ac:dyDescent="0.35"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X3324" s="38"/>
    </row>
    <row r="3325" spans="6:24" x14ac:dyDescent="0.35"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X3325" s="38"/>
    </row>
    <row r="3326" spans="6:24" x14ac:dyDescent="0.35"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X3326" s="38"/>
    </row>
    <row r="3327" spans="6:24" x14ac:dyDescent="0.35"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X3327" s="38"/>
    </row>
    <row r="3328" spans="6:24" x14ac:dyDescent="0.35"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X3328" s="38"/>
    </row>
    <row r="3329" spans="6:24" x14ac:dyDescent="0.35"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X3329" s="38"/>
    </row>
    <row r="3330" spans="6:24" x14ac:dyDescent="0.35"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X3330" s="38"/>
    </row>
    <row r="3331" spans="6:24" x14ac:dyDescent="0.35"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X3331" s="38"/>
    </row>
    <row r="3332" spans="6:24" x14ac:dyDescent="0.35"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X3332" s="38"/>
    </row>
    <row r="3333" spans="6:24" x14ac:dyDescent="0.35"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X3333" s="38"/>
    </row>
    <row r="3334" spans="6:24" x14ac:dyDescent="0.35"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X3334" s="38"/>
    </row>
    <row r="3335" spans="6:24" x14ac:dyDescent="0.35"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X3335" s="38"/>
    </row>
    <row r="3336" spans="6:24" x14ac:dyDescent="0.35"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X3336" s="38"/>
    </row>
    <row r="3337" spans="6:24" x14ac:dyDescent="0.35"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X3337" s="38"/>
    </row>
    <row r="3338" spans="6:24" x14ac:dyDescent="0.35"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X3338" s="38"/>
    </row>
    <row r="3339" spans="6:24" x14ac:dyDescent="0.35"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X3339" s="38"/>
    </row>
    <row r="3340" spans="6:24" x14ac:dyDescent="0.35"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X3340" s="38"/>
    </row>
    <row r="3341" spans="6:24" x14ac:dyDescent="0.35"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X3341" s="38"/>
    </row>
    <row r="3342" spans="6:24" x14ac:dyDescent="0.35"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X3342" s="38"/>
    </row>
    <row r="3343" spans="6:24" x14ac:dyDescent="0.35"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X3343" s="38"/>
    </row>
    <row r="3344" spans="6:24" x14ac:dyDescent="0.35"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X3344" s="38"/>
    </row>
    <row r="3345" spans="6:24" x14ac:dyDescent="0.35"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X3345" s="38"/>
    </row>
    <row r="3346" spans="6:24" x14ac:dyDescent="0.35"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X3346" s="38"/>
    </row>
    <row r="3347" spans="6:24" x14ac:dyDescent="0.35"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X3347" s="38"/>
    </row>
    <row r="3348" spans="6:24" x14ac:dyDescent="0.35"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X3348" s="38"/>
    </row>
    <row r="3349" spans="6:24" x14ac:dyDescent="0.35"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X3349" s="38"/>
    </row>
    <row r="3350" spans="6:24" x14ac:dyDescent="0.35"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X3350" s="38"/>
    </row>
    <row r="3351" spans="6:24" x14ac:dyDescent="0.35"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X3351" s="38"/>
    </row>
    <row r="3352" spans="6:24" x14ac:dyDescent="0.35"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X3352" s="38"/>
    </row>
    <row r="3353" spans="6:24" x14ac:dyDescent="0.35"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X3353" s="38"/>
    </row>
    <row r="3354" spans="6:24" x14ac:dyDescent="0.35"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X3354" s="38"/>
    </row>
    <row r="3355" spans="6:24" x14ac:dyDescent="0.35"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X3355" s="38"/>
    </row>
    <row r="3356" spans="6:24" x14ac:dyDescent="0.35"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X3356" s="38"/>
    </row>
    <row r="3357" spans="6:24" x14ac:dyDescent="0.35"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X3357" s="38"/>
    </row>
    <row r="3358" spans="6:24" x14ac:dyDescent="0.35"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X3358" s="38"/>
    </row>
    <row r="3359" spans="6:24" x14ac:dyDescent="0.35"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X3359" s="38"/>
    </row>
    <row r="3360" spans="6:24" x14ac:dyDescent="0.35"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X3360" s="38"/>
    </row>
    <row r="3361" spans="6:24" x14ac:dyDescent="0.35"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X3361" s="38"/>
    </row>
    <row r="3362" spans="6:24" x14ac:dyDescent="0.35"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X3362" s="38"/>
    </row>
    <row r="3363" spans="6:24" x14ac:dyDescent="0.35"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X3363" s="38"/>
    </row>
    <row r="3364" spans="6:24" x14ac:dyDescent="0.35"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X3364" s="38"/>
    </row>
    <row r="3365" spans="6:24" x14ac:dyDescent="0.35"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X3365" s="38"/>
    </row>
    <row r="3366" spans="6:24" x14ac:dyDescent="0.35"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X3366" s="38"/>
    </row>
    <row r="3367" spans="6:24" x14ac:dyDescent="0.35"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X3367" s="38"/>
    </row>
    <row r="3368" spans="6:24" x14ac:dyDescent="0.35"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X3368" s="38"/>
    </row>
    <row r="3369" spans="6:24" x14ac:dyDescent="0.35"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X3369" s="38"/>
    </row>
    <row r="3370" spans="6:24" x14ac:dyDescent="0.35"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X3370" s="38"/>
    </row>
    <row r="3371" spans="6:24" x14ac:dyDescent="0.35"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X3371" s="38"/>
    </row>
    <row r="3372" spans="6:24" x14ac:dyDescent="0.35"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X3372" s="38"/>
    </row>
    <row r="3373" spans="6:24" x14ac:dyDescent="0.35"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X3373" s="38"/>
    </row>
    <row r="3374" spans="6:24" x14ac:dyDescent="0.35"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X3374" s="38"/>
    </row>
    <row r="3375" spans="6:24" x14ac:dyDescent="0.35"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X3375" s="38"/>
    </row>
    <row r="3376" spans="6:24" x14ac:dyDescent="0.35"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X3376" s="38"/>
    </row>
    <row r="3377" spans="6:24" x14ac:dyDescent="0.35"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X3377" s="38"/>
    </row>
    <row r="3378" spans="6:24" x14ac:dyDescent="0.35"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X3378" s="38"/>
    </row>
    <row r="3379" spans="6:24" x14ac:dyDescent="0.35"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X3379" s="38"/>
    </row>
    <row r="3380" spans="6:24" x14ac:dyDescent="0.35"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X3380" s="38"/>
    </row>
    <row r="3381" spans="6:24" x14ac:dyDescent="0.35"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X3381" s="38"/>
    </row>
    <row r="3382" spans="6:24" x14ac:dyDescent="0.35"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X3382" s="38"/>
    </row>
    <row r="3383" spans="6:24" x14ac:dyDescent="0.35"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X3383" s="38"/>
    </row>
    <row r="3384" spans="6:24" x14ac:dyDescent="0.35"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X3384" s="38"/>
    </row>
    <row r="3385" spans="6:24" x14ac:dyDescent="0.35"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X3385" s="38"/>
    </row>
    <row r="3386" spans="6:24" x14ac:dyDescent="0.35"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X3386" s="38"/>
    </row>
    <row r="3387" spans="6:24" x14ac:dyDescent="0.35"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X3387" s="38"/>
    </row>
    <row r="3388" spans="6:24" x14ac:dyDescent="0.35"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X3388" s="38"/>
    </row>
    <row r="3389" spans="6:24" x14ac:dyDescent="0.35"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X3389" s="38"/>
    </row>
    <row r="3390" spans="6:24" x14ac:dyDescent="0.35"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X3390" s="38"/>
    </row>
    <row r="3391" spans="6:24" x14ac:dyDescent="0.35"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X3391" s="38"/>
    </row>
    <row r="3392" spans="6:24" x14ac:dyDescent="0.35"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X3392" s="38"/>
    </row>
    <row r="3393" spans="6:24" x14ac:dyDescent="0.35"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X3393" s="38"/>
    </row>
    <row r="3394" spans="6:24" x14ac:dyDescent="0.35"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X3394" s="38"/>
    </row>
    <row r="3395" spans="6:24" x14ac:dyDescent="0.35"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X3395" s="38"/>
    </row>
    <row r="3396" spans="6:24" x14ac:dyDescent="0.35"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X3396" s="38"/>
    </row>
    <row r="3397" spans="6:24" x14ac:dyDescent="0.35"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X3397" s="38"/>
    </row>
    <row r="3398" spans="6:24" x14ac:dyDescent="0.35"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X3398" s="38"/>
    </row>
    <row r="3399" spans="6:24" x14ac:dyDescent="0.35"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X3399" s="38"/>
    </row>
    <row r="3400" spans="6:24" x14ac:dyDescent="0.35"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X3400" s="38"/>
    </row>
    <row r="3401" spans="6:24" x14ac:dyDescent="0.35"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X3401" s="38"/>
    </row>
    <row r="3402" spans="6:24" x14ac:dyDescent="0.35"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X3402" s="38"/>
    </row>
    <row r="3403" spans="6:24" x14ac:dyDescent="0.35"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X3403" s="38"/>
    </row>
    <row r="3404" spans="6:24" x14ac:dyDescent="0.35"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X3404" s="38"/>
    </row>
    <row r="3405" spans="6:24" x14ac:dyDescent="0.35"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X3405" s="38"/>
    </row>
    <row r="3406" spans="6:24" x14ac:dyDescent="0.35"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X3406" s="38"/>
    </row>
    <row r="3407" spans="6:24" x14ac:dyDescent="0.35"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X3407" s="38"/>
    </row>
    <row r="3408" spans="6:24" x14ac:dyDescent="0.35"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X3408" s="38"/>
    </row>
    <row r="3409" spans="6:24" x14ac:dyDescent="0.35"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X3409" s="38"/>
    </row>
    <row r="3410" spans="6:24" x14ac:dyDescent="0.35"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X3410" s="38"/>
    </row>
    <row r="3411" spans="6:24" x14ac:dyDescent="0.35"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X3411" s="38"/>
    </row>
    <row r="3412" spans="6:24" x14ac:dyDescent="0.35"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X3412" s="38"/>
    </row>
    <row r="3413" spans="6:24" x14ac:dyDescent="0.35"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X3413" s="38"/>
    </row>
    <row r="3414" spans="6:24" x14ac:dyDescent="0.35"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X3414" s="38"/>
    </row>
    <row r="3415" spans="6:24" x14ac:dyDescent="0.35"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X3415" s="38"/>
    </row>
    <row r="3416" spans="6:24" x14ac:dyDescent="0.35"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X3416" s="38"/>
    </row>
    <row r="3417" spans="6:24" x14ac:dyDescent="0.35"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X3417" s="38"/>
    </row>
    <row r="3418" spans="6:24" x14ac:dyDescent="0.35"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X3418" s="38"/>
    </row>
    <row r="3419" spans="6:24" x14ac:dyDescent="0.35"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X3419" s="38"/>
    </row>
    <row r="3420" spans="6:24" x14ac:dyDescent="0.35"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X3420" s="38"/>
    </row>
    <row r="3421" spans="6:24" x14ac:dyDescent="0.35"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X3421" s="38"/>
    </row>
    <row r="3422" spans="6:24" x14ac:dyDescent="0.35"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X3422" s="38"/>
    </row>
    <row r="3423" spans="6:24" x14ac:dyDescent="0.35"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X3423" s="38"/>
    </row>
    <row r="3424" spans="6:24" x14ac:dyDescent="0.35"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X3424" s="38"/>
    </row>
    <row r="3425" spans="6:24" x14ac:dyDescent="0.35"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X3425" s="38"/>
    </row>
    <row r="3426" spans="6:24" x14ac:dyDescent="0.35"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X3426" s="38"/>
    </row>
    <row r="3427" spans="6:24" x14ac:dyDescent="0.35"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X3427" s="38"/>
    </row>
    <row r="3428" spans="6:24" x14ac:dyDescent="0.35"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X3428" s="38"/>
    </row>
    <row r="3429" spans="6:24" x14ac:dyDescent="0.35"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X3429" s="38"/>
    </row>
    <row r="3430" spans="6:24" x14ac:dyDescent="0.35"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X3430" s="38"/>
    </row>
    <row r="3431" spans="6:24" x14ac:dyDescent="0.35"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X3431" s="38"/>
    </row>
    <row r="3432" spans="6:24" x14ac:dyDescent="0.35"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X3432" s="38"/>
    </row>
    <row r="3433" spans="6:24" x14ac:dyDescent="0.35"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X3433" s="38"/>
    </row>
    <row r="3434" spans="6:24" x14ac:dyDescent="0.35"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X3434" s="38"/>
    </row>
    <row r="3435" spans="6:24" x14ac:dyDescent="0.35"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X3435" s="38"/>
    </row>
    <row r="3436" spans="6:24" x14ac:dyDescent="0.35"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X3436" s="38"/>
    </row>
    <row r="3437" spans="6:24" x14ac:dyDescent="0.35"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X3437" s="38"/>
    </row>
    <row r="3438" spans="6:24" x14ac:dyDescent="0.35"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X3438" s="38"/>
    </row>
    <row r="3439" spans="6:24" x14ac:dyDescent="0.35"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X3439" s="38"/>
    </row>
    <row r="3440" spans="6:24" x14ac:dyDescent="0.35"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X3440" s="38"/>
    </row>
    <row r="3441" spans="6:24" x14ac:dyDescent="0.35"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X3441" s="38"/>
    </row>
    <row r="3442" spans="6:24" x14ac:dyDescent="0.35"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X3442" s="38"/>
    </row>
    <row r="3443" spans="6:24" x14ac:dyDescent="0.35"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X3443" s="38"/>
    </row>
    <row r="3444" spans="6:24" x14ac:dyDescent="0.35"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X3444" s="38"/>
    </row>
    <row r="3445" spans="6:24" x14ac:dyDescent="0.35"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X3445" s="38"/>
    </row>
    <row r="3446" spans="6:24" x14ac:dyDescent="0.35"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X3446" s="38"/>
    </row>
    <row r="3447" spans="6:24" x14ac:dyDescent="0.35"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X3447" s="38"/>
    </row>
    <row r="3448" spans="6:24" x14ac:dyDescent="0.35"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X3448" s="38"/>
    </row>
    <row r="3449" spans="6:24" x14ac:dyDescent="0.35"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X3449" s="38"/>
    </row>
    <row r="3450" spans="6:24" x14ac:dyDescent="0.35"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X3450" s="38"/>
    </row>
    <row r="3451" spans="6:24" x14ac:dyDescent="0.35"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X3451" s="38"/>
    </row>
    <row r="3452" spans="6:24" x14ac:dyDescent="0.35"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X3452" s="38"/>
    </row>
    <row r="3453" spans="6:24" x14ac:dyDescent="0.35"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X3453" s="38"/>
    </row>
    <row r="3454" spans="6:24" x14ac:dyDescent="0.35"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X3454" s="38"/>
    </row>
    <row r="3455" spans="6:24" x14ac:dyDescent="0.35"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X3455" s="38"/>
    </row>
    <row r="3456" spans="6:24" x14ac:dyDescent="0.35"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X3456" s="38"/>
    </row>
    <row r="3457" spans="6:24" x14ac:dyDescent="0.35"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X3457" s="38"/>
    </row>
    <row r="3458" spans="6:24" x14ac:dyDescent="0.35"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X3458" s="38"/>
    </row>
    <row r="3459" spans="6:24" x14ac:dyDescent="0.35"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X3459" s="38"/>
    </row>
    <row r="3460" spans="6:24" x14ac:dyDescent="0.35"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X3460" s="38"/>
    </row>
    <row r="3461" spans="6:24" x14ac:dyDescent="0.35"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X3461" s="38"/>
    </row>
    <row r="3462" spans="6:24" x14ac:dyDescent="0.35"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X3462" s="38"/>
    </row>
    <row r="3463" spans="6:24" x14ac:dyDescent="0.35"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X3463" s="38"/>
    </row>
    <row r="3464" spans="6:24" x14ac:dyDescent="0.35"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X3464" s="38"/>
    </row>
    <row r="3465" spans="6:24" x14ac:dyDescent="0.35"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X3465" s="38"/>
    </row>
    <row r="3466" spans="6:24" x14ac:dyDescent="0.35"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X3466" s="38"/>
    </row>
    <row r="3467" spans="6:24" x14ac:dyDescent="0.35"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X3467" s="38"/>
    </row>
    <row r="3468" spans="6:24" x14ac:dyDescent="0.35"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X3468" s="38"/>
    </row>
    <row r="3469" spans="6:24" x14ac:dyDescent="0.35"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X3469" s="38"/>
    </row>
    <row r="3470" spans="6:24" x14ac:dyDescent="0.35"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X3470" s="38"/>
    </row>
    <row r="3471" spans="6:24" x14ac:dyDescent="0.35"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X3471" s="38"/>
    </row>
    <row r="3472" spans="6:24" x14ac:dyDescent="0.35"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X3472" s="38"/>
    </row>
    <row r="3473" spans="6:24" x14ac:dyDescent="0.35"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X3473" s="38"/>
    </row>
    <row r="3474" spans="6:24" x14ac:dyDescent="0.35"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X3474" s="38"/>
    </row>
    <row r="3475" spans="6:24" x14ac:dyDescent="0.35"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X3475" s="38"/>
    </row>
    <row r="3476" spans="6:24" x14ac:dyDescent="0.35"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X3476" s="38"/>
    </row>
    <row r="3477" spans="6:24" x14ac:dyDescent="0.35"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X3477" s="38"/>
    </row>
    <row r="3478" spans="6:24" x14ac:dyDescent="0.35"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X3478" s="38"/>
    </row>
    <row r="3479" spans="6:24" x14ac:dyDescent="0.35"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X3479" s="38"/>
    </row>
    <row r="3480" spans="6:24" x14ac:dyDescent="0.35"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X3480" s="38"/>
    </row>
    <row r="3481" spans="6:24" x14ac:dyDescent="0.35"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X3481" s="38"/>
    </row>
    <row r="3482" spans="6:24" x14ac:dyDescent="0.35"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X3482" s="38"/>
    </row>
    <row r="3483" spans="6:24" x14ac:dyDescent="0.35"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X3483" s="38"/>
    </row>
    <row r="3484" spans="6:24" x14ac:dyDescent="0.35"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X3484" s="38"/>
    </row>
    <row r="3485" spans="6:24" x14ac:dyDescent="0.35"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X3485" s="38"/>
    </row>
    <row r="3486" spans="6:24" x14ac:dyDescent="0.35"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X3486" s="38"/>
    </row>
    <row r="3487" spans="6:24" x14ac:dyDescent="0.35"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X3487" s="38"/>
    </row>
    <row r="3488" spans="6:24" x14ac:dyDescent="0.35"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X3488" s="38"/>
    </row>
    <row r="3489" spans="6:24" x14ac:dyDescent="0.35"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X3489" s="38"/>
    </row>
    <row r="3490" spans="6:24" x14ac:dyDescent="0.35"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X3490" s="38"/>
    </row>
    <row r="3491" spans="6:24" x14ac:dyDescent="0.35"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X3491" s="38"/>
    </row>
    <row r="3492" spans="6:24" x14ac:dyDescent="0.35"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X3492" s="38"/>
    </row>
    <row r="3493" spans="6:24" x14ac:dyDescent="0.35"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X3493" s="38"/>
    </row>
    <row r="3494" spans="6:24" x14ac:dyDescent="0.35"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X3494" s="38"/>
    </row>
    <row r="3495" spans="6:24" x14ac:dyDescent="0.35"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X3495" s="38"/>
    </row>
    <row r="3496" spans="6:24" x14ac:dyDescent="0.35"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X3496" s="38"/>
    </row>
    <row r="3497" spans="6:24" x14ac:dyDescent="0.35"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X3497" s="38"/>
    </row>
    <row r="3498" spans="6:24" x14ac:dyDescent="0.35"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X3498" s="38"/>
    </row>
    <row r="3499" spans="6:24" x14ac:dyDescent="0.35"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X3499" s="38"/>
    </row>
    <row r="3500" spans="6:24" x14ac:dyDescent="0.35"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X3500" s="38"/>
    </row>
    <row r="3501" spans="6:24" x14ac:dyDescent="0.35"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X3501" s="38"/>
    </row>
    <row r="3502" spans="6:24" x14ac:dyDescent="0.35"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X3502" s="38"/>
    </row>
    <row r="3503" spans="6:24" x14ac:dyDescent="0.35"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X3503" s="38"/>
    </row>
    <row r="3504" spans="6:24" x14ac:dyDescent="0.35"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X3504" s="38"/>
    </row>
    <row r="3505" spans="6:24" x14ac:dyDescent="0.35"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X3505" s="38"/>
    </row>
    <row r="3506" spans="6:24" x14ac:dyDescent="0.35"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X3506" s="38"/>
    </row>
    <row r="3507" spans="6:24" x14ac:dyDescent="0.35"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X3507" s="38"/>
    </row>
    <row r="3508" spans="6:24" x14ac:dyDescent="0.35"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X3508" s="38"/>
    </row>
    <row r="3509" spans="6:24" x14ac:dyDescent="0.35"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X3509" s="38"/>
    </row>
    <row r="3510" spans="6:24" x14ac:dyDescent="0.35"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X3510" s="38"/>
    </row>
    <row r="3511" spans="6:24" x14ac:dyDescent="0.35"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X3511" s="38"/>
    </row>
    <row r="3512" spans="6:24" x14ac:dyDescent="0.35"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X3512" s="38"/>
    </row>
    <row r="3513" spans="6:24" x14ac:dyDescent="0.35"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X3513" s="38"/>
    </row>
    <row r="3514" spans="6:24" x14ac:dyDescent="0.35"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X3514" s="38"/>
    </row>
    <row r="3515" spans="6:24" x14ac:dyDescent="0.35"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X3515" s="38"/>
    </row>
    <row r="3516" spans="6:24" x14ac:dyDescent="0.35"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X3516" s="38"/>
    </row>
    <row r="3517" spans="6:24" x14ac:dyDescent="0.35"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X3517" s="38"/>
    </row>
    <row r="3518" spans="6:24" x14ac:dyDescent="0.35"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X3518" s="38"/>
    </row>
    <row r="3519" spans="6:24" x14ac:dyDescent="0.35"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X3519" s="38"/>
    </row>
    <row r="3520" spans="6:24" x14ac:dyDescent="0.35"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X3520" s="38"/>
    </row>
    <row r="3521" spans="6:24" x14ac:dyDescent="0.35"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X3521" s="38"/>
    </row>
    <row r="3522" spans="6:24" x14ac:dyDescent="0.35"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X3522" s="38"/>
    </row>
    <row r="3523" spans="6:24" x14ac:dyDescent="0.35"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X3523" s="38"/>
    </row>
    <row r="3524" spans="6:24" x14ac:dyDescent="0.35"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X3524" s="38"/>
    </row>
    <row r="3525" spans="6:24" x14ac:dyDescent="0.35"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X3525" s="38"/>
    </row>
    <row r="3526" spans="6:24" x14ac:dyDescent="0.35"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X3526" s="38"/>
    </row>
    <row r="3527" spans="6:24" x14ac:dyDescent="0.35"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X3527" s="38"/>
    </row>
    <row r="3528" spans="6:24" x14ac:dyDescent="0.35"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X3528" s="38"/>
    </row>
    <row r="3529" spans="6:24" x14ac:dyDescent="0.35"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X3529" s="38"/>
    </row>
    <row r="3530" spans="6:24" x14ac:dyDescent="0.35"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X3530" s="38"/>
    </row>
    <row r="3531" spans="6:24" x14ac:dyDescent="0.35"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X3531" s="38"/>
    </row>
    <row r="3532" spans="6:24" x14ac:dyDescent="0.35"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X3532" s="38"/>
    </row>
    <row r="3533" spans="6:24" x14ac:dyDescent="0.35"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X3533" s="38"/>
    </row>
    <row r="3534" spans="6:24" x14ac:dyDescent="0.35"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X3534" s="38"/>
    </row>
    <row r="3535" spans="6:24" x14ac:dyDescent="0.35"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X3535" s="38"/>
    </row>
    <row r="3536" spans="6:24" x14ac:dyDescent="0.35"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X3536" s="38"/>
    </row>
    <row r="3537" spans="6:24" x14ac:dyDescent="0.35"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X3537" s="38"/>
    </row>
    <row r="3538" spans="6:24" x14ac:dyDescent="0.35"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X3538" s="38"/>
    </row>
    <row r="3539" spans="6:24" x14ac:dyDescent="0.35"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X3539" s="38"/>
    </row>
    <row r="3540" spans="6:24" x14ac:dyDescent="0.35"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X3540" s="38"/>
    </row>
    <row r="3541" spans="6:24" x14ac:dyDescent="0.35"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X3541" s="38"/>
    </row>
    <row r="3542" spans="6:24" x14ac:dyDescent="0.35"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X3542" s="38"/>
    </row>
    <row r="3543" spans="6:24" x14ac:dyDescent="0.35"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X3543" s="38"/>
    </row>
    <row r="3544" spans="6:24" x14ac:dyDescent="0.35"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X3544" s="38"/>
    </row>
    <row r="3545" spans="6:24" x14ac:dyDescent="0.35"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X3545" s="38"/>
    </row>
    <row r="3546" spans="6:24" x14ac:dyDescent="0.35"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X3546" s="38"/>
    </row>
    <row r="3547" spans="6:24" x14ac:dyDescent="0.35"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X3547" s="38"/>
    </row>
    <row r="3548" spans="6:24" x14ac:dyDescent="0.35"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X3548" s="38"/>
    </row>
    <row r="3549" spans="6:24" x14ac:dyDescent="0.35"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X3549" s="38"/>
    </row>
    <row r="3550" spans="6:24" x14ac:dyDescent="0.35"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X3550" s="38"/>
    </row>
    <row r="3551" spans="6:24" x14ac:dyDescent="0.35"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X3551" s="38"/>
    </row>
    <row r="3552" spans="6:24" x14ac:dyDescent="0.35"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X3552" s="38"/>
    </row>
    <row r="3553" spans="6:24" x14ac:dyDescent="0.35"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X3553" s="38"/>
    </row>
    <row r="3554" spans="6:24" x14ac:dyDescent="0.35"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X3554" s="38"/>
    </row>
    <row r="3555" spans="6:24" x14ac:dyDescent="0.35"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X3555" s="38"/>
    </row>
    <row r="3556" spans="6:24" x14ac:dyDescent="0.35"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X3556" s="38"/>
    </row>
    <row r="3557" spans="6:24" x14ac:dyDescent="0.35"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X3557" s="38"/>
    </row>
    <row r="3558" spans="6:24" x14ac:dyDescent="0.35"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X3558" s="38"/>
    </row>
    <row r="3559" spans="6:24" x14ac:dyDescent="0.35"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X3559" s="38"/>
    </row>
    <row r="3560" spans="6:24" x14ac:dyDescent="0.35"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X3560" s="38"/>
    </row>
    <row r="3561" spans="6:24" x14ac:dyDescent="0.35"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X3561" s="38"/>
    </row>
    <row r="3562" spans="6:24" x14ac:dyDescent="0.35"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X3562" s="38"/>
    </row>
    <row r="3563" spans="6:24" x14ac:dyDescent="0.35"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X3563" s="38"/>
    </row>
    <row r="3564" spans="6:24" x14ac:dyDescent="0.35"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X3564" s="38"/>
    </row>
    <row r="3565" spans="6:24" x14ac:dyDescent="0.35"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X3565" s="38"/>
    </row>
    <row r="3566" spans="6:24" x14ac:dyDescent="0.35"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X3566" s="38"/>
    </row>
    <row r="3567" spans="6:24" x14ac:dyDescent="0.35"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X3567" s="38"/>
    </row>
    <row r="3568" spans="6:24" x14ac:dyDescent="0.35"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X3568" s="38"/>
    </row>
    <row r="3569" spans="6:24" x14ac:dyDescent="0.35"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X3569" s="38"/>
    </row>
    <row r="3570" spans="6:24" x14ac:dyDescent="0.35"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X3570" s="38"/>
    </row>
    <row r="3571" spans="6:24" x14ac:dyDescent="0.35"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X3571" s="38"/>
    </row>
    <row r="3572" spans="6:24" x14ac:dyDescent="0.35"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X3572" s="38"/>
    </row>
    <row r="3573" spans="6:24" x14ac:dyDescent="0.35"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X3573" s="38"/>
    </row>
    <row r="3574" spans="6:24" x14ac:dyDescent="0.35"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X3574" s="38"/>
    </row>
    <row r="3575" spans="6:24" x14ac:dyDescent="0.35"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X3575" s="38"/>
    </row>
    <row r="3576" spans="6:24" x14ac:dyDescent="0.35"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X3576" s="38"/>
    </row>
    <row r="3577" spans="6:24" x14ac:dyDescent="0.35"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X3577" s="38"/>
    </row>
    <row r="3578" spans="6:24" x14ac:dyDescent="0.35"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X3578" s="38"/>
    </row>
    <row r="3579" spans="6:24" x14ac:dyDescent="0.35"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X3579" s="38"/>
    </row>
    <row r="3580" spans="6:24" x14ac:dyDescent="0.35"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X3580" s="38"/>
    </row>
    <row r="3581" spans="6:24" x14ac:dyDescent="0.35"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X3581" s="38"/>
    </row>
    <row r="3582" spans="6:24" x14ac:dyDescent="0.35"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X3582" s="38"/>
    </row>
    <row r="3583" spans="6:24" x14ac:dyDescent="0.35"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X3583" s="38"/>
    </row>
    <row r="3584" spans="6:24" x14ac:dyDescent="0.35"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X3584" s="38"/>
    </row>
    <row r="3585" spans="6:24" x14ac:dyDescent="0.35"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X3585" s="38"/>
    </row>
    <row r="3586" spans="6:24" x14ac:dyDescent="0.35"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X3586" s="38"/>
    </row>
    <row r="3587" spans="6:24" x14ac:dyDescent="0.35"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X3587" s="38"/>
    </row>
    <row r="3588" spans="6:24" x14ac:dyDescent="0.35"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X3588" s="38"/>
    </row>
    <row r="3589" spans="6:24" x14ac:dyDescent="0.35"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X3589" s="38"/>
    </row>
    <row r="3590" spans="6:24" x14ac:dyDescent="0.35"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X3590" s="38"/>
    </row>
    <row r="3591" spans="6:24" x14ac:dyDescent="0.35"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X3591" s="38"/>
    </row>
    <row r="3592" spans="6:24" x14ac:dyDescent="0.35"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X3592" s="38"/>
    </row>
    <row r="3593" spans="6:24" x14ac:dyDescent="0.35"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X3593" s="38"/>
    </row>
    <row r="3594" spans="6:24" x14ac:dyDescent="0.35"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X3594" s="38"/>
    </row>
    <row r="3595" spans="6:24" x14ac:dyDescent="0.35"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X3595" s="38"/>
    </row>
    <row r="3596" spans="6:24" x14ac:dyDescent="0.35"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X3596" s="38"/>
    </row>
    <row r="3597" spans="6:24" x14ac:dyDescent="0.35"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X3597" s="38"/>
    </row>
    <row r="3598" spans="6:24" x14ac:dyDescent="0.35"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X3598" s="38"/>
    </row>
    <row r="3599" spans="6:24" x14ac:dyDescent="0.35"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X3599" s="38"/>
    </row>
    <row r="3600" spans="6:24" x14ac:dyDescent="0.35"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X3600" s="38"/>
    </row>
    <row r="3601" spans="6:24" x14ac:dyDescent="0.35"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X3601" s="38"/>
    </row>
    <row r="3602" spans="6:24" x14ac:dyDescent="0.35"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X3602" s="38"/>
    </row>
    <row r="3603" spans="6:24" x14ac:dyDescent="0.35"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X3603" s="38"/>
    </row>
    <row r="3604" spans="6:24" x14ac:dyDescent="0.35"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X3604" s="38"/>
    </row>
    <row r="3605" spans="6:24" x14ac:dyDescent="0.35"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X3605" s="38"/>
    </row>
    <row r="3606" spans="6:24" x14ac:dyDescent="0.35"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X3606" s="38"/>
    </row>
    <row r="3607" spans="6:24" x14ac:dyDescent="0.35"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X3607" s="38"/>
    </row>
    <row r="3608" spans="6:24" x14ac:dyDescent="0.35"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X3608" s="38"/>
    </row>
    <row r="3609" spans="6:24" x14ac:dyDescent="0.35"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X3609" s="38"/>
    </row>
    <row r="3610" spans="6:24" x14ac:dyDescent="0.35"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X3610" s="38"/>
    </row>
    <row r="3611" spans="6:24" x14ac:dyDescent="0.35"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X3611" s="38"/>
    </row>
    <row r="3612" spans="6:24" x14ac:dyDescent="0.35"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X3612" s="38"/>
    </row>
    <row r="3613" spans="6:24" x14ac:dyDescent="0.35"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X3613" s="38"/>
    </row>
    <row r="3614" spans="6:24" x14ac:dyDescent="0.35"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X3614" s="38"/>
    </row>
    <row r="3615" spans="6:24" x14ac:dyDescent="0.35"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X3615" s="38"/>
    </row>
    <row r="3616" spans="6:24" x14ac:dyDescent="0.35"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X3616" s="38"/>
    </row>
    <row r="3617" spans="6:24" x14ac:dyDescent="0.35"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X3617" s="38"/>
    </row>
    <row r="3618" spans="6:24" x14ac:dyDescent="0.35"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X3618" s="38"/>
    </row>
    <row r="3619" spans="6:24" x14ac:dyDescent="0.35"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X3619" s="38"/>
    </row>
    <row r="3620" spans="6:24" x14ac:dyDescent="0.35"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X3620" s="38"/>
    </row>
    <row r="3621" spans="6:24" x14ac:dyDescent="0.35"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X3621" s="38"/>
    </row>
    <row r="3622" spans="6:24" x14ac:dyDescent="0.35"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X3622" s="38"/>
    </row>
    <row r="3623" spans="6:24" x14ac:dyDescent="0.35"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X3623" s="38"/>
    </row>
    <row r="3624" spans="6:24" x14ac:dyDescent="0.35"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X3624" s="38"/>
    </row>
    <row r="3625" spans="6:24" x14ac:dyDescent="0.35"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X3625" s="38"/>
    </row>
    <row r="3626" spans="6:24" x14ac:dyDescent="0.35"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X3626" s="38"/>
    </row>
    <row r="3627" spans="6:24" x14ac:dyDescent="0.35"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X3627" s="38"/>
    </row>
    <row r="3628" spans="6:24" x14ac:dyDescent="0.35"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X3628" s="38"/>
    </row>
    <row r="3629" spans="6:24" x14ac:dyDescent="0.35"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X3629" s="38"/>
    </row>
    <row r="3630" spans="6:24" x14ac:dyDescent="0.35"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X3630" s="38"/>
    </row>
    <row r="3631" spans="6:24" x14ac:dyDescent="0.35"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X3631" s="38"/>
    </row>
    <row r="3632" spans="6:24" x14ac:dyDescent="0.35"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X3632" s="38"/>
    </row>
    <row r="3633" spans="6:24" x14ac:dyDescent="0.35"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X3633" s="38"/>
    </row>
    <row r="3634" spans="6:24" x14ac:dyDescent="0.35"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X3634" s="38"/>
    </row>
    <row r="3635" spans="6:24" x14ac:dyDescent="0.35"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X3635" s="38"/>
    </row>
    <row r="3636" spans="6:24" x14ac:dyDescent="0.35"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X3636" s="38"/>
    </row>
    <row r="3637" spans="6:24" x14ac:dyDescent="0.35"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X3637" s="38"/>
    </row>
    <row r="3638" spans="6:24" x14ac:dyDescent="0.35"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X3638" s="38"/>
    </row>
    <row r="3639" spans="6:24" x14ac:dyDescent="0.35"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X3639" s="38"/>
    </row>
    <row r="3640" spans="6:24" x14ac:dyDescent="0.35"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X3640" s="38"/>
    </row>
    <row r="3641" spans="6:24" x14ac:dyDescent="0.35"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X3641" s="38"/>
    </row>
    <row r="3642" spans="6:24" x14ac:dyDescent="0.35"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X3642" s="38"/>
    </row>
    <row r="3643" spans="6:24" x14ac:dyDescent="0.35"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X3643" s="38"/>
    </row>
    <row r="3644" spans="6:24" x14ac:dyDescent="0.35"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X3644" s="38"/>
    </row>
    <row r="3645" spans="6:24" x14ac:dyDescent="0.35"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X3645" s="38"/>
    </row>
    <row r="3646" spans="6:24" x14ac:dyDescent="0.35"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X3646" s="38"/>
    </row>
    <row r="3647" spans="6:24" x14ac:dyDescent="0.35"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X3647" s="38"/>
    </row>
    <row r="3648" spans="6:24" x14ac:dyDescent="0.35"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X3648" s="38"/>
    </row>
    <row r="3649" spans="6:24" x14ac:dyDescent="0.35"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X3649" s="38"/>
    </row>
    <row r="3650" spans="6:24" x14ac:dyDescent="0.35"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X3650" s="38"/>
    </row>
    <row r="3651" spans="6:24" x14ac:dyDescent="0.35"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X3651" s="38"/>
    </row>
    <row r="3652" spans="6:24" x14ac:dyDescent="0.35"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X3652" s="38"/>
    </row>
    <row r="3653" spans="6:24" x14ac:dyDescent="0.35"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X3653" s="38"/>
    </row>
    <row r="3654" spans="6:24" x14ac:dyDescent="0.35"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X3654" s="38"/>
    </row>
    <row r="3655" spans="6:24" x14ac:dyDescent="0.35"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X3655" s="38"/>
    </row>
    <row r="3656" spans="6:24" x14ac:dyDescent="0.35"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X3656" s="38"/>
    </row>
    <row r="3657" spans="6:24" x14ac:dyDescent="0.35"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X3657" s="38"/>
    </row>
    <row r="3658" spans="6:24" x14ac:dyDescent="0.35"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X3658" s="38"/>
    </row>
    <row r="3659" spans="6:24" x14ac:dyDescent="0.35"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X3659" s="38"/>
    </row>
    <row r="3660" spans="6:24" x14ac:dyDescent="0.35"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X3660" s="38"/>
    </row>
    <row r="3661" spans="6:24" x14ac:dyDescent="0.35"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X3661" s="38"/>
    </row>
    <row r="3662" spans="6:24" x14ac:dyDescent="0.35"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X3662" s="38"/>
    </row>
    <row r="3663" spans="6:24" x14ac:dyDescent="0.35"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X3663" s="38"/>
    </row>
    <row r="3664" spans="6:24" x14ac:dyDescent="0.35"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X3664" s="38"/>
    </row>
    <row r="3665" spans="6:24" x14ac:dyDescent="0.35"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X3665" s="38"/>
    </row>
    <row r="3666" spans="6:24" x14ac:dyDescent="0.35"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X3666" s="38"/>
    </row>
    <row r="3667" spans="6:24" x14ac:dyDescent="0.35"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X3667" s="38"/>
    </row>
    <row r="3668" spans="6:24" x14ac:dyDescent="0.35"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X3668" s="38"/>
    </row>
    <row r="3669" spans="6:24" x14ac:dyDescent="0.35"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X3669" s="38"/>
    </row>
    <row r="3670" spans="6:24" x14ac:dyDescent="0.35"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X3670" s="38"/>
    </row>
    <row r="3671" spans="6:24" x14ac:dyDescent="0.35"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X3671" s="38"/>
    </row>
    <row r="3672" spans="6:24" x14ac:dyDescent="0.35"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X3672" s="38"/>
    </row>
    <row r="3673" spans="6:24" x14ac:dyDescent="0.35"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X3673" s="38"/>
    </row>
    <row r="3674" spans="6:24" x14ac:dyDescent="0.35"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X3674" s="38"/>
    </row>
    <row r="3675" spans="6:24" x14ac:dyDescent="0.35"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X3675" s="38"/>
    </row>
    <row r="3676" spans="6:24" x14ac:dyDescent="0.35"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X3676" s="38"/>
    </row>
    <row r="3677" spans="6:24" x14ac:dyDescent="0.35"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X3677" s="38"/>
    </row>
    <row r="3678" spans="6:24" x14ac:dyDescent="0.35"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X3678" s="38"/>
    </row>
    <row r="3679" spans="6:24" x14ac:dyDescent="0.35"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X3679" s="38"/>
    </row>
    <row r="3680" spans="6:24" x14ac:dyDescent="0.35"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X3680" s="38"/>
    </row>
    <row r="3681" spans="6:24" x14ac:dyDescent="0.35"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X3681" s="38"/>
    </row>
    <row r="3682" spans="6:24" x14ac:dyDescent="0.35"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X3682" s="38"/>
    </row>
    <row r="3683" spans="6:24" x14ac:dyDescent="0.35"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X3683" s="38"/>
    </row>
    <row r="3684" spans="6:24" x14ac:dyDescent="0.35"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X3684" s="38"/>
    </row>
    <row r="3685" spans="6:24" x14ac:dyDescent="0.35"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X3685" s="38"/>
    </row>
    <row r="3686" spans="6:24" x14ac:dyDescent="0.35"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X3686" s="38"/>
    </row>
    <row r="3687" spans="6:24" x14ac:dyDescent="0.35"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X3687" s="38"/>
    </row>
    <row r="3688" spans="6:24" x14ac:dyDescent="0.35"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X3688" s="38"/>
    </row>
    <row r="3689" spans="6:24" x14ac:dyDescent="0.35"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X3689" s="38"/>
    </row>
    <row r="3690" spans="6:24" x14ac:dyDescent="0.35"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X3690" s="38"/>
    </row>
    <row r="3691" spans="6:24" x14ac:dyDescent="0.35"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X3691" s="38"/>
    </row>
    <row r="3692" spans="6:24" x14ac:dyDescent="0.35"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X3692" s="38"/>
    </row>
    <row r="3693" spans="6:24" x14ac:dyDescent="0.35"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X3693" s="38"/>
    </row>
    <row r="3694" spans="6:24" x14ac:dyDescent="0.35"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X3694" s="38"/>
    </row>
    <row r="3695" spans="6:24" x14ac:dyDescent="0.35"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X3695" s="38"/>
    </row>
    <row r="3696" spans="6:24" x14ac:dyDescent="0.35"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X3696" s="38"/>
    </row>
    <row r="3697" spans="6:24" x14ac:dyDescent="0.35"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X3697" s="38"/>
    </row>
    <row r="3698" spans="6:24" x14ac:dyDescent="0.35"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X3698" s="38"/>
    </row>
    <row r="3699" spans="6:24" x14ac:dyDescent="0.35"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X3699" s="38"/>
    </row>
    <row r="3700" spans="6:24" x14ac:dyDescent="0.35"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X3700" s="38"/>
    </row>
    <row r="3701" spans="6:24" x14ac:dyDescent="0.35"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X3701" s="38"/>
    </row>
    <row r="3702" spans="6:24" x14ac:dyDescent="0.35"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X3702" s="38"/>
    </row>
    <row r="3703" spans="6:24" x14ac:dyDescent="0.35"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X3703" s="38"/>
    </row>
    <row r="3704" spans="6:24" x14ac:dyDescent="0.35"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X3704" s="38"/>
    </row>
    <row r="3705" spans="6:24" x14ac:dyDescent="0.35"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X3705" s="38"/>
    </row>
    <row r="3706" spans="6:24" x14ac:dyDescent="0.35"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X3706" s="38"/>
    </row>
    <row r="3707" spans="6:24" x14ac:dyDescent="0.35"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X3707" s="38"/>
    </row>
    <row r="3708" spans="6:24" x14ac:dyDescent="0.35"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X3708" s="38"/>
    </row>
    <row r="3709" spans="6:24" x14ac:dyDescent="0.35"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X3709" s="38"/>
    </row>
    <row r="3710" spans="6:24" x14ac:dyDescent="0.35"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X3710" s="38"/>
    </row>
    <row r="3711" spans="6:24" x14ac:dyDescent="0.35"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X3711" s="38"/>
    </row>
    <row r="3712" spans="6:24" x14ac:dyDescent="0.35"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X3712" s="38"/>
    </row>
    <row r="3713" spans="6:24" x14ac:dyDescent="0.35"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X3713" s="38"/>
    </row>
    <row r="3714" spans="6:24" x14ac:dyDescent="0.35"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X3714" s="38"/>
    </row>
    <row r="3715" spans="6:24" x14ac:dyDescent="0.35"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X3715" s="38"/>
    </row>
    <row r="3716" spans="6:24" x14ac:dyDescent="0.35"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X3716" s="38"/>
    </row>
    <row r="3717" spans="6:24" x14ac:dyDescent="0.35"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X3717" s="38"/>
    </row>
    <row r="3718" spans="6:24" x14ac:dyDescent="0.35"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X3718" s="38"/>
    </row>
    <row r="3719" spans="6:24" x14ac:dyDescent="0.35"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X3719" s="38"/>
    </row>
    <row r="3720" spans="6:24" x14ac:dyDescent="0.35"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X3720" s="38"/>
    </row>
    <row r="3721" spans="6:24" x14ac:dyDescent="0.35"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X3721" s="38"/>
    </row>
    <row r="3722" spans="6:24" x14ac:dyDescent="0.35"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X3722" s="38"/>
    </row>
    <row r="3723" spans="6:24" x14ac:dyDescent="0.35"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X3723" s="38"/>
    </row>
    <row r="3724" spans="6:24" x14ac:dyDescent="0.35"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X3724" s="38"/>
    </row>
    <row r="3725" spans="6:24" x14ac:dyDescent="0.35"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X3725" s="38"/>
    </row>
    <row r="3726" spans="6:24" x14ac:dyDescent="0.35"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X3726" s="38"/>
    </row>
    <row r="3727" spans="6:24" x14ac:dyDescent="0.35"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X3727" s="38"/>
    </row>
    <row r="3728" spans="6:24" x14ac:dyDescent="0.35"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X3728" s="38"/>
    </row>
    <row r="3729" spans="6:24" x14ac:dyDescent="0.35"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X3729" s="38"/>
    </row>
    <row r="3730" spans="6:24" x14ac:dyDescent="0.35"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X3730" s="38"/>
    </row>
    <row r="3731" spans="6:24" x14ac:dyDescent="0.35"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X3731" s="38"/>
    </row>
    <row r="3732" spans="6:24" x14ac:dyDescent="0.35"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X3732" s="38"/>
    </row>
    <row r="3733" spans="6:24" x14ac:dyDescent="0.35"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X3733" s="38"/>
    </row>
    <row r="3734" spans="6:24" x14ac:dyDescent="0.35"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X3734" s="38"/>
    </row>
    <row r="3735" spans="6:24" x14ac:dyDescent="0.35"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X3735" s="38"/>
    </row>
    <row r="3736" spans="6:24" x14ac:dyDescent="0.35"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X3736" s="38"/>
    </row>
    <row r="3737" spans="6:24" x14ac:dyDescent="0.35"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X3737" s="38"/>
    </row>
    <row r="3738" spans="6:24" x14ac:dyDescent="0.35"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X3738" s="38"/>
    </row>
    <row r="3739" spans="6:24" x14ac:dyDescent="0.35"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X3739" s="38"/>
    </row>
    <row r="3740" spans="6:24" x14ac:dyDescent="0.35"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X3740" s="38"/>
    </row>
    <row r="3741" spans="6:24" x14ac:dyDescent="0.35"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X3741" s="38"/>
    </row>
    <row r="3742" spans="6:24" x14ac:dyDescent="0.35"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X3742" s="38"/>
    </row>
    <row r="3743" spans="6:24" x14ac:dyDescent="0.35"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X3743" s="38"/>
    </row>
    <row r="3744" spans="6:24" x14ac:dyDescent="0.35"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X3744" s="38"/>
    </row>
    <row r="3745" spans="6:24" x14ac:dyDescent="0.35"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X3745" s="38"/>
    </row>
    <row r="3746" spans="6:24" x14ac:dyDescent="0.35"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X3746" s="38"/>
    </row>
    <row r="3747" spans="6:24" x14ac:dyDescent="0.35"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X3747" s="38"/>
    </row>
    <row r="3748" spans="6:24" x14ac:dyDescent="0.35"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X3748" s="38"/>
    </row>
    <row r="3749" spans="6:24" x14ac:dyDescent="0.35"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X3749" s="38"/>
    </row>
    <row r="3750" spans="6:24" x14ac:dyDescent="0.35"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X3750" s="38"/>
    </row>
    <row r="3751" spans="6:24" x14ac:dyDescent="0.35"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X3751" s="38"/>
    </row>
    <row r="3752" spans="6:24" x14ac:dyDescent="0.35"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X3752" s="38"/>
    </row>
    <row r="3753" spans="6:24" x14ac:dyDescent="0.35"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X3753" s="38"/>
    </row>
    <row r="3754" spans="6:24" x14ac:dyDescent="0.35"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X3754" s="38"/>
    </row>
    <row r="3755" spans="6:24" x14ac:dyDescent="0.35"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X3755" s="38"/>
    </row>
    <row r="3756" spans="6:24" x14ac:dyDescent="0.35"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X3756" s="38"/>
    </row>
    <row r="3757" spans="6:24" x14ac:dyDescent="0.35"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X3757" s="38"/>
    </row>
    <row r="3758" spans="6:24" x14ac:dyDescent="0.35"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X3758" s="38"/>
    </row>
    <row r="3759" spans="6:24" x14ac:dyDescent="0.35"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X3759" s="38"/>
    </row>
    <row r="3760" spans="6:24" x14ac:dyDescent="0.35"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X3760" s="38"/>
    </row>
    <row r="3761" spans="6:24" x14ac:dyDescent="0.35"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X3761" s="38"/>
    </row>
    <row r="3762" spans="6:24" x14ac:dyDescent="0.35"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X3762" s="38"/>
    </row>
    <row r="3763" spans="6:24" x14ac:dyDescent="0.35"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X3763" s="38"/>
    </row>
    <row r="3764" spans="6:24" x14ac:dyDescent="0.35"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X3764" s="38"/>
    </row>
    <row r="3765" spans="6:24" x14ac:dyDescent="0.35"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X3765" s="38"/>
    </row>
    <row r="3766" spans="6:24" x14ac:dyDescent="0.35"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X3766" s="38"/>
    </row>
    <row r="3767" spans="6:24" x14ac:dyDescent="0.35"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X3767" s="38"/>
    </row>
    <row r="3768" spans="6:24" x14ac:dyDescent="0.35"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X3768" s="38"/>
    </row>
    <row r="3769" spans="6:24" x14ac:dyDescent="0.35"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X3769" s="38"/>
    </row>
    <row r="3770" spans="6:24" x14ac:dyDescent="0.35"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X3770" s="38"/>
    </row>
    <row r="3771" spans="6:24" x14ac:dyDescent="0.35"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X3771" s="38"/>
    </row>
    <row r="3772" spans="6:24" x14ac:dyDescent="0.35"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X3772" s="38"/>
    </row>
    <row r="3773" spans="6:24" x14ac:dyDescent="0.35"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X3773" s="38"/>
    </row>
    <row r="3774" spans="6:24" x14ac:dyDescent="0.35"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X3774" s="38"/>
    </row>
    <row r="3775" spans="6:24" x14ac:dyDescent="0.35"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X3775" s="38"/>
    </row>
    <row r="3776" spans="6:24" x14ac:dyDescent="0.35"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X3776" s="38"/>
    </row>
    <row r="3777" spans="6:24" x14ac:dyDescent="0.35"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X3777" s="38"/>
    </row>
    <row r="3778" spans="6:24" x14ac:dyDescent="0.35"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X3778" s="38"/>
    </row>
    <row r="3779" spans="6:24" x14ac:dyDescent="0.35"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X3779" s="38"/>
    </row>
    <row r="3780" spans="6:24" x14ac:dyDescent="0.35"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X3780" s="38"/>
    </row>
    <row r="3781" spans="6:24" x14ac:dyDescent="0.35"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X3781" s="38"/>
    </row>
    <row r="3782" spans="6:24" x14ac:dyDescent="0.35"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X3782" s="38"/>
    </row>
    <row r="3783" spans="6:24" x14ac:dyDescent="0.35"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X3783" s="38"/>
    </row>
    <row r="3784" spans="6:24" x14ac:dyDescent="0.35"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X3784" s="38"/>
    </row>
    <row r="3785" spans="6:24" x14ac:dyDescent="0.35"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X3785" s="38"/>
    </row>
    <row r="3786" spans="6:24" x14ac:dyDescent="0.35"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X3786" s="38"/>
    </row>
    <row r="3787" spans="6:24" x14ac:dyDescent="0.35"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X3787" s="38"/>
    </row>
    <row r="3788" spans="6:24" x14ac:dyDescent="0.35"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X3788" s="38"/>
    </row>
    <row r="3789" spans="6:24" x14ac:dyDescent="0.35"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X3789" s="38"/>
    </row>
    <row r="3790" spans="6:24" x14ac:dyDescent="0.35"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X3790" s="38"/>
    </row>
    <row r="3791" spans="6:24" x14ac:dyDescent="0.35"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X3791" s="38"/>
    </row>
    <row r="3792" spans="6:24" x14ac:dyDescent="0.35"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X3792" s="38"/>
    </row>
    <row r="3793" spans="6:24" x14ac:dyDescent="0.35"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X3793" s="38"/>
    </row>
    <row r="3794" spans="6:24" x14ac:dyDescent="0.35"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X3794" s="38"/>
    </row>
    <row r="3795" spans="6:24" x14ac:dyDescent="0.35"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X3795" s="38"/>
    </row>
    <row r="3796" spans="6:24" x14ac:dyDescent="0.35"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X3796" s="38"/>
    </row>
    <row r="3797" spans="6:24" x14ac:dyDescent="0.35"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X3797" s="38"/>
    </row>
    <row r="3798" spans="6:24" x14ac:dyDescent="0.35"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X3798" s="38"/>
    </row>
    <row r="3799" spans="6:24" x14ac:dyDescent="0.35"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X3799" s="38"/>
    </row>
    <row r="3800" spans="6:24" x14ac:dyDescent="0.35"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X3800" s="38"/>
    </row>
    <row r="3801" spans="6:24" x14ac:dyDescent="0.35"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X3801" s="38"/>
    </row>
    <row r="3802" spans="6:24" x14ac:dyDescent="0.35"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X3802" s="38"/>
    </row>
    <row r="3803" spans="6:24" x14ac:dyDescent="0.35"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X3803" s="38"/>
    </row>
    <row r="3804" spans="6:24" x14ac:dyDescent="0.35"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X3804" s="38"/>
    </row>
    <row r="3805" spans="6:24" x14ac:dyDescent="0.35"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X3805" s="38"/>
    </row>
    <row r="3806" spans="6:24" x14ac:dyDescent="0.35"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X3806" s="38"/>
    </row>
    <row r="3807" spans="6:24" x14ac:dyDescent="0.35"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X3807" s="38"/>
    </row>
    <row r="3808" spans="6:24" x14ac:dyDescent="0.35"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X3808" s="38"/>
    </row>
    <row r="3809" spans="6:24" x14ac:dyDescent="0.35"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X3809" s="38"/>
    </row>
    <row r="3810" spans="6:24" x14ac:dyDescent="0.35"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X3810" s="38"/>
    </row>
    <row r="3811" spans="6:24" x14ac:dyDescent="0.35"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X3811" s="38"/>
    </row>
    <row r="3812" spans="6:24" x14ac:dyDescent="0.35"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X3812" s="38"/>
    </row>
    <row r="3813" spans="6:24" x14ac:dyDescent="0.35"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X3813" s="38"/>
    </row>
    <row r="3814" spans="6:24" x14ac:dyDescent="0.35"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X3814" s="38"/>
    </row>
    <row r="3815" spans="6:24" x14ac:dyDescent="0.35"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X3815" s="38"/>
    </row>
    <row r="3816" spans="6:24" x14ac:dyDescent="0.35"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X3816" s="38"/>
    </row>
    <row r="3817" spans="6:24" x14ac:dyDescent="0.35"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X3817" s="38"/>
    </row>
    <row r="3818" spans="6:24" x14ac:dyDescent="0.35"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X3818" s="38"/>
    </row>
    <row r="3819" spans="6:24" x14ac:dyDescent="0.35"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X3819" s="38"/>
    </row>
    <row r="3820" spans="6:24" x14ac:dyDescent="0.35"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X3820" s="38"/>
    </row>
    <row r="3821" spans="6:24" x14ac:dyDescent="0.35"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X3821" s="38"/>
    </row>
    <row r="3822" spans="6:24" x14ac:dyDescent="0.35"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X3822" s="38"/>
    </row>
    <row r="3823" spans="6:24" x14ac:dyDescent="0.35"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X3823" s="38"/>
    </row>
    <row r="3824" spans="6:24" x14ac:dyDescent="0.35"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X3824" s="38"/>
    </row>
    <row r="3825" spans="6:24" x14ac:dyDescent="0.35"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X3825" s="38"/>
    </row>
    <row r="3826" spans="6:24" x14ac:dyDescent="0.35"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X3826" s="38"/>
    </row>
    <row r="3827" spans="6:24" x14ac:dyDescent="0.35"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X3827" s="38"/>
    </row>
    <row r="3828" spans="6:24" x14ac:dyDescent="0.35"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X3828" s="38"/>
    </row>
    <row r="3829" spans="6:24" x14ac:dyDescent="0.35"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X3829" s="38"/>
    </row>
    <row r="3830" spans="6:24" x14ac:dyDescent="0.35"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X3830" s="38"/>
    </row>
    <row r="3831" spans="6:24" x14ac:dyDescent="0.35"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X3831" s="38"/>
    </row>
    <row r="3832" spans="6:24" x14ac:dyDescent="0.35"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X3832" s="38"/>
    </row>
    <row r="3833" spans="6:24" x14ac:dyDescent="0.35"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X3833" s="38"/>
    </row>
    <row r="3834" spans="6:24" x14ac:dyDescent="0.35"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X3834" s="38"/>
    </row>
    <row r="3835" spans="6:24" x14ac:dyDescent="0.35"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X3835" s="38"/>
    </row>
    <row r="3836" spans="6:24" x14ac:dyDescent="0.35"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X3836" s="38"/>
    </row>
    <row r="3837" spans="6:24" x14ac:dyDescent="0.35"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X3837" s="38"/>
    </row>
    <row r="3838" spans="6:24" x14ac:dyDescent="0.35"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X3838" s="38"/>
    </row>
    <row r="3839" spans="6:24" x14ac:dyDescent="0.35"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X3839" s="38"/>
    </row>
    <row r="3840" spans="6:24" x14ac:dyDescent="0.35"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X3840" s="38"/>
    </row>
    <row r="3841" spans="6:24" x14ac:dyDescent="0.35"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X3841" s="38"/>
    </row>
    <row r="3842" spans="6:24" x14ac:dyDescent="0.35"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X3842" s="38"/>
    </row>
    <row r="3843" spans="6:24" x14ac:dyDescent="0.35"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X3843" s="38"/>
    </row>
    <row r="3844" spans="6:24" x14ac:dyDescent="0.35"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X3844" s="38"/>
    </row>
    <row r="3845" spans="6:24" x14ac:dyDescent="0.35"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X3845" s="38"/>
    </row>
    <row r="3846" spans="6:24" x14ac:dyDescent="0.35"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X3846" s="38"/>
    </row>
    <row r="3847" spans="6:24" x14ac:dyDescent="0.35"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X3847" s="38"/>
    </row>
    <row r="3848" spans="6:24" x14ac:dyDescent="0.35"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X3848" s="38"/>
    </row>
    <row r="3849" spans="6:24" x14ac:dyDescent="0.35"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X3849" s="38"/>
    </row>
    <row r="3850" spans="6:24" x14ac:dyDescent="0.35"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X3850" s="38"/>
    </row>
    <row r="3851" spans="6:24" x14ac:dyDescent="0.35"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X3851" s="38"/>
    </row>
    <row r="3852" spans="6:24" x14ac:dyDescent="0.35"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X3852" s="38"/>
    </row>
    <row r="3853" spans="6:24" x14ac:dyDescent="0.35"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X3853" s="38"/>
    </row>
    <row r="3854" spans="6:24" x14ac:dyDescent="0.35"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X3854" s="38"/>
    </row>
    <row r="3855" spans="6:24" x14ac:dyDescent="0.35"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X3855" s="38"/>
    </row>
    <row r="3856" spans="6:24" x14ac:dyDescent="0.35"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X3856" s="38"/>
    </row>
    <row r="3857" spans="6:24" x14ac:dyDescent="0.35"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X3857" s="38"/>
    </row>
    <row r="3858" spans="6:24" x14ac:dyDescent="0.35"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X3858" s="38"/>
    </row>
    <row r="3859" spans="6:24" x14ac:dyDescent="0.35"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X3859" s="38"/>
    </row>
    <row r="3860" spans="6:24" x14ac:dyDescent="0.35"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X3860" s="38"/>
    </row>
    <row r="3861" spans="6:24" x14ac:dyDescent="0.35"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X3861" s="38"/>
    </row>
    <row r="3862" spans="6:24" x14ac:dyDescent="0.35"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X3862" s="38"/>
    </row>
    <row r="3863" spans="6:24" x14ac:dyDescent="0.35"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X3863" s="38"/>
    </row>
    <row r="3864" spans="6:24" x14ac:dyDescent="0.35"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X3864" s="38"/>
    </row>
    <row r="3865" spans="6:24" x14ac:dyDescent="0.35"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X3865" s="38"/>
    </row>
    <row r="3866" spans="6:24" x14ac:dyDescent="0.35"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X3866" s="38"/>
    </row>
    <row r="3867" spans="6:24" x14ac:dyDescent="0.35"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X3867" s="38"/>
    </row>
    <row r="3868" spans="6:24" x14ac:dyDescent="0.35"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X3868" s="38"/>
    </row>
    <row r="3869" spans="6:24" x14ac:dyDescent="0.35"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X3869" s="38"/>
    </row>
    <row r="3870" spans="6:24" x14ac:dyDescent="0.35"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X3870" s="38"/>
    </row>
    <row r="3871" spans="6:24" x14ac:dyDescent="0.35"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X3871" s="38"/>
    </row>
    <row r="3872" spans="6:24" x14ac:dyDescent="0.35"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X3872" s="38"/>
    </row>
    <row r="3873" spans="6:24" x14ac:dyDescent="0.35"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X3873" s="38"/>
    </row>
    <row r="3874" spans="6:24" x14ac:dyDescent="0.35"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X3874" s="38"/>
    </row>
    <row r="3875" spans="6:24" x14ac:dyDescent="0.35"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X3875" s="38"/>
    </row>
    <row r="3876" spans="6:24" x14ac:dyDescent="0.35"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X3876" s="38"/>
    </row>
    <row r="3877" spans="6:24" x14ac:dyDescent="0.35"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X3877" s="38"/>
    </row>
    <row r="3878" spans="6:24" x14ac:dyDescent="0.35"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X3878" s="38"/>
    </row>
    <row r="3879" spans="6:24" x14ac:dyDescent="0.35"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X3879" s="38"/>
    </row>
    <row r="3880" spans="6:24" x14ac:dyDescent="0.35"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X3880" s="38"/>
    </row>
    <row r="3881" spans="6:24" x14ac:dyDescent="0.35"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X3881" s="38"/>
    </row>
    <row r="3882" spans="6:24" x14ac:dyDescent="0.35"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X3882" s="38"/>
    </row>
    <row r="3883" spans="6:24" x14ac:dyDescent="0.35"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X3883" s="38"/>
    </row>
    <row r="3884" spans="6:24" x14ac:dyDescent="0.35"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X3884" s="38"/>
    </row>
    <row r="3885" spans="6:24" x14ac:dyDescent="0.35"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X3885" s="38"/>
    </row>
    <row r="3886" spans="6:24" x14ac:dyDescent="0.35"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X3886" s="38"/>
    </row>
    <row r="3887" spans="6:24" x14ac:dyDescent="0.35"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X3887" s="38"/>
    </row>
    <row r="3888" spans="6:24" x14ac:dyDescent="0.35"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X3888" s="38"/>
    </row>
    <row r="3889" spans="6:24" x14ac:dyDescent="0.35"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X3889" s="38"/>
    </row>
    <row r="3890" spans="6:24" x14ac:dyDescent="0.35"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X3890" s="38"/>
    </row>
    <row r="3891" spans="6:24" x14ac:dyDescent="0.35"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X3891" s="38"/>
    </row>
    <row r="3892" spans="6:24" x14ac:dyDescent="0.35"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X3892" s="38"/>
    </row>
    <row r="3893" spans="6:24" x14ac:dyDescent="0.35"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X3893" s="38"/>
    </row>
    <row r="3894" spans="6:24" x14ac:dyDescent="0.35"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X3894" s="38"/>
    </row>
    <row r="3895" spans="6:24" x14ac:dyDescent="0.35"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X3895" s="38"/>
    </row>
    <row r="3896" spans="6:24" x14ac:dyDescent="0.35"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X3896" s="38"/>
    </row>
    <row r="3897" spans="6:24" x14ac:dyDescent="0.35"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X3897" s="38"/>
    </row>
    <row r="3898" spans="6:24" x14ac:dyDescent="0.35"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X3898" s="38"/>
    </row>
    <row r="3899" spans="6:24" x14ac:dyDescent="0.35"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X3899" s="38"/>
    </row>
    <row r="3900" spans="6:24" x14ac:dyDescent="0.35"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X3900" s="38"/>
    </row>
    <row r="3901" spans="6:24" x14ac:dyDescent="0.35"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X3901" s="38"/>
    </row>
    <row r="3902" spans="6:24" x14ac:dyDescent="0.35"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X3902" s="38"/>
    </row>
    <row r="3903" spans="6:24" x14ac:dyDescent="0.35"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X3903" s="38"/>
    </row>
    <row r="3904" spans="6:24" x14ac:dyDescent="0.35"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X3904" s="38"/>
    </row>
    <row r="3905" spans="6:24" x14ac:dyDescent="0.35"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X3905" s="38"/>
    </row>
    <row r="3906" spans="6:24" x14ac:dyDescent="0.35"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X3906" s="38"/>
    </row>
    <row r="3907" spans="6:24" x14ac:dyDescent="0.35"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X3907" s="38"/>
    </row>
    <row r="3908" spans="6:24" x14ac:dyDescent="0.35"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X3908" s="38"/>
    </row>
    <row r="3909" spans="6:24" x14ac:dyDescent="0.35"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X3909" s="38"/>
    </row>
    <row r="3910" spans="6:24" x14ac:dyDescent="0.35"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X3910" s="38"/>
    </row>
    <row r="3911" spans="6:24" x14ac:dyDescent="0.35"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X3911" s="38"/>
    </row>
    <row r="3912" spans="6:24" x14ac:dyDescent="0.35"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X3912" s="38"/>
    </row>
    <row r="3913" spans="6:24" x14ac:dyDescent="0.35"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X3913" s="38"/>
    </row>
    <row r="3914" spans="6:24" x14ac:dyDescent="0.35"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X3914" s="38"/>
    </row>
    <row r="3915" spans="6:24" x14ac:dyDescent="0.35"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X3915" s="38"/>
    </row>
    <row r="3916" spans="6:24" x14ac:dyDescent="0.35"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X3916" s="38"/>
    </row>
    <row r="3917" spans="6:24" x14ac:dyDescent="0.35"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X3917" s="38"/>
    </row>
    <row r="3918" spans="6:24" x14ac:dyDescent="0.35"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X3918" s="38"/>
    </row>
    <row r="3919" spans="6:24" x14ac:dyDescent="0.35"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X3919" s="38"/>
    </row>
    <row r="3920" spans="6:24" x14ac:dyDescent="0.35"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X3920" s="38"/>
    </row>
    <row r="3921" spans="6:24" x14ac:dyDescent="0.35"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X3921" s="38"/>
    </row>
    <row r="3922" spans="6:24" x14ac:dyDescent="0.35"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X3922" s="38"/>
    </row>
    <row r="3923" spans="6:24" x14ac:dyDescent="0.35"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X3923" s="38"/>
    </row>
    <row r="3924" spans="6:24" x14ac:dyDescent="0.35"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X3924" s="38"/>
    </row>
    <row r="3925" spans="6:24" x14ac:dyDescent="0.35"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X3925" s="38"/>
    </row>
    <row r="3926" spans="6:24" x14ac:dyDescent="0.35"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X3926" s="38"/>
    </row>
    <row r="3927" spans="6:24" x14ac:dyDescent="0.35"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X3927" s="38"/>
    </row>
    <row r="3928" spans="6:24" x14ac:dyDescent="0.35"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X3928" s="38"/>
    </row>
    <row r="3929" spans="6:24" x14ac:dyDescent="0.35"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X3929" s="38"/>
    </row>
    <row r="3930" spans="6:24" x14ac:dyDescent="0.35"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X3930" s="38"/>
    </row>
    <row r="3931" spans="6:24" x14ac:dyDescent="0.35"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X3931" s="38"/>
    </row>
    <row r="3932" spans="6:24" x14ac:dyDescent="0.35"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X3932" s="38"/>
    </row>
    <row r="3933" spans="6:24" x14ac:dyDescent="0.35"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X3933" s="38"/>
    </row>
    <row r="3934" spans="6:24" x14ac:dyDescent="0.35"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X3934" s="38"/>
    </row>
    <row r="3935" spans="6:24" x14ac:dyDescent="0.35"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X3935" s="38"/>
    </row>
    <row r="3936" spans="6:24" x14ac:dyDescent="0.35"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X3936" s="38"/>
    </row>
    <row r="3937" spans="6:24" x14ac:dyDescent="0.35"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X3937" s="38"/>
    </row>
    <row r="3938" spans="6:24" x14ac:dyDescent="0.35"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X3938" s="38"/>
    </row>
    <row r="3939" spans="6:24" x14ac:dyDescent="0.35"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X3939" s="38"/>
    </row>
    <row r="3940" spans="6:24" x14ac:dyDescent="0.35"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X3940" s="38"/>
    </row>
    <row r="3941" spans="6:24" x14ac:dyDescent="0.35"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X3941" s="38"/>
    </row>
    <row r="3942" spans="6:24" x14ac:dyDescent="0.35"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X3942" s="38"/>
    </row>
    <row r="3943" spans="6:24" x14ac:dyDescent="0.35"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X3943" s="38"/>
    </row>
    <row r="3944" spans="6:24" x14ac:dyDescent="0.35"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X3944" s="38"/>
    </row>
    <row r="3945" spans="6:24" x14ac:dyDescent="0.35"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X3945" s="38"/>
    </row>
    <row r="3946" spans="6:24" x14ac:dyDescent="0.35"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X3946" s="38"/>
    </row>
    <row r="3947" spans="6:24" x14ac:dyDescent="0.35"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X3947" s="38"/>
    </row>
    <row r="3948" spans="6:24" x14ac:dyDescent="0.35"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X3948" s="38"/>
    </row>
    <row r="3949" spans="6:24" x14ac:dyDescent="0.35"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X3949" s="38"/>
    </row>
    <row r="3950" spans="6:24" x14ac:dyDescent="0.35"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X3950" s="38"/>
    </row>
    <row r="3951" spans="6:24" x14ac:dyDescent="0.35"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X3951" s="38"/>
    </row>
    <row r="3952" spans="6:24" x14ac:dyDescent="0.35"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X3952" s="38"/>
    </row>
    <row r="3953" spans="6:24" x14ac:dyDescent="0.35"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X3953" s="38"/>
    </row>
    <row r="3954" spans="6:24" x14ac:dyDescent="0.35"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X3954" s="38"/>
    </row>
    <row r="3955" spans="6:24" x14ac:dyDescent="0.35"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X3955" s="38"/>
    </row>
    <row r="3956" spans="6:24" x14ac:dyDescent="0.35"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X3956" s="38"/>
    </row>
    <row r="3957" spans="6:24" x14ac:dyDescent="0.35"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X3957" s="38"/>
    </row>
    <row r="3958" spans="6:24" x14ac:dyDescent="0.35"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X3958" s="38"/>
    </row>
    <row r="3959" spans="6:24" x14ac:dyDescent="0.35"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X3959" s="38"/>
    </row>
    <row r="3960" spans="6:24" x14ac:dyDescent="0.35"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X3960" s="38"/>
    </row>
    <row r="3961" spans="6:24" x14ac:dyDescent="0.35"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X3961" s="38"/>
    </row>
    <row r="3962" spans="6:24" x14ac:dyDescent="0.35"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X3962" s="38"/>
    </row>
    <row r="3963" spans="6:24" x14ac:dyDescent="0.35"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X3963" s="38"/>
    </row>
    <row r="3964" spans="6:24" x14ac:dyDescent="0.35"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X3964" s="38"/>
    </row>
    <row r="3965" spans="6:24" x14ac:dyDescent="0.35"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X3965" s="38"/>
    </row>
    <row r="3966" spans="6:24" x14ac:dyDescent="0.35"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X3966" s="38"/>
    </row>
    <row r="3967" spans="6:24" x14ac:dyDescent="0.35"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X3967" s="38"/>
    </row>
    <row r="3968" spans="6:24" x14ac:dyDescent="0.35"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X3968" s="38"/>
    </row>
    <row r="3969" spans="6:24" x14ac:dyDescent="0.35"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X3969" s="38"/>
    </row>
    <row r="3970" spans="6:24" x14ac:dyDescent="0.35"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X3970" s="38"/>
    </row>
    <row r="3971" spans="6:24" x14ac:dyDescent="0.35"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X3971" s="38"/>
    </row>
    <row r="3972" spans="6:24" x14ac:dyDescent="0.35"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X3972" s="38"/>
    </row>
    <row r="3973" spans="6:24" x14ac:dyDescent="0.35"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X3973" s="38"/>
    </row>
    <row r="3974" spans="6:24" x14ac:dyDescent="0.35"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X3974" s="38"/>
    </row>
    <row r="3975" spans="6:24" x14ac:dyDescent="0.35"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X3975" s="38"/>
    </row>
    <row r="3976" spans="6:24" x14ac:dyDescent="0.35"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X3976" s="38"/>
    </row>
    <row r="3977" spans="6:24" x14ac:dyDescent="0.35"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X3977" s="38"/>
    </row>
    <row r="3978" spans="6:24" x14ac:dyDescent="0.35"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X3978" s="38"/>
    </row>
    <row r="3979" spans="6:24" x14ac:dyDescent="0.35"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X3979" s="38"/>
    </row>
    <row r="3980" spans="6:24" x14ac:dyDescent="0.35"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X3980" s="38"/>
    </row>
    <row r="3981" spans="6:24" x14ac:dyDescent="0.35"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X3981" s="38"/>
    </row>
    <row r="3982" spans="6:24" x14ac:dyDescent="0.35"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X3982" s="38"/>
    </row>
    <row r="3983" spans="6:24" x14ac:dyDescent="0.35"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X3983" s="38"/>
    </row>
    <row r="3984" spans="6:24" x14ac:dyDescent="0.35"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X3984" s="38"/>
    </row>
    <row r="3985" spans="6:24" x14ac:dyDescent="0.35"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X3985" s="38"/>
    </row>
    <row r="3986" spans="6:24" x14ac:dyDescent="0.35"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X3986" s="38"/>
    </row>
    <row r="3987" spans="6:24" x14ac:dyDescent="0.35"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X3987" s="38"/>
    </row>
    <row r="3988" spans="6:24" x14ac:dyDescent="0.35"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X3988" s="38"/>
    </row>
    <row r="3989" spans="6:24" x14ac:dyDescent="0.35"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X3989" s="38"/>
    </row>
    <row r="3990" spans="6:24" x14ac:dyDescent="0.35"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X3990" s="38"/>
    </row>
    <row r="3991" spans="6:24" x14ac:dyDescent="0.35"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X3991" s="38"/>
    </row>
    <row r="3992" spans="6:24" x14ac:dyDescent="0.35"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X3992" s="38"/>
    </row>
    <row r="3993" spans="6:24" x14ac:dyDescent="0.35"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X3993" s="38"/>
    </row>
    <row r="3994" spans="6:24" x14ac:dyDescent="0.35"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X3994" s="38"/>
    </row>
    <row r="3995" spans="6:24" x14ac:dyDescent="0.35"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X3995" s="38"/>
    </row>
    <row r="3996" spans="6:24" x14ac:dyDescent="0.35"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X3996" s="38"/>
    </row>
    <row r="3997" spans="6:24" x14ac:dyDescent="0.35"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X3997" s="38"/>
    </row>
    <row r="3998" spans="6:24" x14ac:dyDescent="0.35"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X3998" s="38"/>
    </row>
    <row r="3999" spans="6:24" x14ac:dyDescent="0.35"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X3999" s="38"/>
    </row>
    <row r="4000" spans="6:24" x14ac:dyDescent="0.35"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X4000" s="38"/>
    </row>
    <row r="4001" spans="6:24" x14ac:dyDescent="0.35"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X4001" s="38"/>
    </row>
    <row r="4002" spans="6:24" x14ac:dyDescent="0.35"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X4002" s="38"/>
    </row>
    <row r="4003" spans="6:24" x14ac:dyDescent="0.35"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X4003" s="38"/>
    </row>
    <row r="4004" spans="6:24" x14ac:dyDescent="0.35"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X4004" s="38"/>
    </row>
    <row r="4005" spans="6:24" x14ac:dyDescent="0.35"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X4005" s="38"/>
    </row>
    <row r="4006" spans="6:24" x14ac:dyDescent="0.35"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X4006" s="38"/>
    </row>
    <row r="4007" spans="6:24" x14ac:dyDescent="0.35"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X4007" s="38"/>
    </row>
    <row r="4008" spans="6:24" x14ac:dyDescent="0.35"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X4008" s="38"/>
    </row>
    <row r="4009" spans="6:24" x14ac:dyDescent="0.35"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X4009" s="38"/>
    </row>
    <row r="4010" spans="6:24" x14ac:dyDescent="0.35"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X4010" s="38"/>
    </row>
    <row r="4011" spans="6:24" x14ac:dyDescent="0.35"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X4011" s="38"/>
    </row>
    <row r="4012" spans="6:24" x14ac:dyDescent="0.35"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X4012" s="38"/>
    </row>
    <row r="4013" spans="6:24" x14ac:dyDescent="0.35"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X4013" s="38"/>
    </row>
    <row r="4014" spans="6:24" x14ac:dyDescent="0.35"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X4014" s="38"/>
    </row>
    <row r="4015" spans="6:24" x14ac:dyDescent="0.35"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X4015" s="38"/>
    </row>
    <row r="4016" spans="6:24" x14ac:dyDescent="0.35"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X4016" s="38"/>
    </row>
    <row r="4017" spans="6:24" x14ac:dyDescent="0.35"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X4017" s="38"/>
    </row>
    <row r="4018" spans="6:24" x14ac:dyDescent="0.35"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X4018" s="38"/>
    </row>
    <row r="4019" spans="6:24" x14ac:dyDescent="0.35"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X4019" s="38"/>
    </row>
    <row r="4020" spans="6:24" x14ac:dyDescent="0.35"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X4020" s="38"/>
    </row>
    <row r="4021" spans="6:24" x14ac:dyDescent="0.35"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X4021" s="38"/>
    </row>
    <row r="4022" spans="6:24" x14ac:dyDescent="0.35"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X4022" s="38"/>
    </row>
    <row r="4023" spans="6:24" x14ac:dyDescent="0.35"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X4023" s="38"/>
    </row>
    <row r="4024" spans="6:24" x14ac:dyDescent="0.35"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X4024" s="38"/>
    </row>
    <row r="4025" spans="6:24" x14ac:dyDescent="0.35"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X4025" s="38"/>
    </row>
    <row r="4026" spans="6:24" x14ac:dyDescent="0.35"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X4026" s="38"/>
    </row>
    <row r="4027" spans="6:24" x14ac:dyDescent="0.35"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X4027" s="38"/>
    </row>
    <row r="4028" spans="6:24" x14ac:dyDescent="0.35"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X4028" s="38"/>
    </row>
    <row r="4029" spans="6:24" x14ac:dyDescent="0.35"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X4029" s="38"/>
    </row>
    <row r="4030" spans="6:24" x14ac:dyDescent="0.35"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X4030" s="38"/>
    </row>
    <row r="4031" spans="6:24" x14ac:dyDescent="0.35"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X4031" s="38"/>
    </row>
    <row r="4032" spans="6:24" x14ac:dyDescent="0.35"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X4032" s="38"/>
    </row>
    <row r="4033" spans="6:24" x14ac:dyDescent="0.35"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X4033" s="38"/>
    </row>
    <row r="4034" spans="6:24" x14ac:dyDescent="0.35"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X4034" s="38"/>
    </row>
    <row r="4035" spans="6:24" x14ac:dyDescent="0.35"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X4035" s="38"/>
    </row>
    <row r="4036" spans="6:24" x14ac:dyDescent="0.35"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X4036" s="38"/>
    </row>
    <row r="4037" spans="6:24" x14ac:dyDescent="0.35"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X4037" s="38"/>
    </row>
    <row r="4038" spans="6:24" x14ac:dyDescent="0.35"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X4038" s="38"/>
    </row>
    <row r="4039" spans="6:24" x14ac:dyDescent="0.35"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X4039" s="38"/>
    </row>
    <row r="4040" spans="6:24" x14ac:dyDescent="0.35"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X4040" s="38"/>
    </row>
    <row r="4041" spans="6:24" x14ac:dyDescent="0.35"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X4041" s="38"/>
    </row>
    <row r="4042" spans="6:24" x14ac:dyDescent="0.35"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X4042" s="38"/>
    </row>
    <row r="4043" spans="6:24" x14ac:dyDescent="0.35"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X4043" s="38"/>
    </row>
    <row r="4044" spans="6:24" x14ac:dyDescent="0.35"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X4044" s="38"/>
    </row>
    <row r="4045" spans="6:24" x14ac:dyDescent="0.35"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X4045" s="38"/>
    </row>
    <row r="4046" spans="6:24" x14ac:dyDescent="0.35"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X4046" s="38"/>
    </row>
    <row r="4047" spans="6:24" x14ac:dyDescent="0.35"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X4047" s="38"/>
    </row>
    <row r="4048" spans="6:24" x14ac:dyDescent="0.35"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X4048" s="38"/>
    </row>
    <row r="4049" spans="6:24" x14ac:dyDescent="0.35"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X4049" s="38"/>
    </row>
    <row r="4050" spans="6:24" x14ac:dyDescent="0.35"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X4050" s="38"/>
    </row>
    <row r="4051" spans="6:24" x14ac:dyDescent="0.35"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X4051" s="38"/>
    </row>
    <row r="4052" spans="6:24" x14ac:dyDescent="0.35"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X4052" s="38"/>
    </row>
    <row r="4053" spans="6:24" x14ac:dyDescent="0.35"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X4053" s="38"/>
    </row>
    <row r="4054" spans="6:24" x14ac:dyDescent="0.35"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X4054" s="38"/>
    </row>
    <row r="4055" spans="6:24" x14ac:dyDescent="0.35"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X4055" s="38"/>
    </row>
    <row r="4056" spans="6:24" x14ac:dyDescent="0.35"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X4056" s="38"/>
    </row>
    <row r="4057" spans="6:24" x14ac:dyDescent="0.35"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X4057" s="38"/>
    </row>
    <row r="4058" spans="6:24" x14ac:dyDescent="0.35"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X4058" s="38"/>
    </row>
    <row r="4059" spans="6:24" x14ac:dyDescent="0.35"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X4059" s="38"/>
    </row>
    <row r="4060" spans="6:24" x14ac:dyDescent="0.35"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X4060" s="38"/>
    </row>
    <row r="4061" spans="6:24" x14ac:dyDescent="0.35"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X4061" s="38"/>
    </row>
    <row r="4062" spans="6:24" x14ac:dyDescent="0.35"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X4062" s="38"/>
    </row>
    <row r="4063" spans="6:24" x14ac:dyDescent="0.35"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X4063" s="38"/>
    </row>
    <row r="4064" spans="6:24" x14ac:dyDescent="0.35"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X4064" s="38"/>
    </row>
    <row r="4065" spans="6:24" x14ac:dyDescent="0.35"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X4065" s="38"/>
    </row>
    <row r="4066" spans="6:24" x14ac:dyDescent="0.35"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X4066" s="38"/>
    </row>
    <row r="4067" spans="6:24" x14ac:dyDescent="0.35"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X4067" s="38"/>
    </row>
    <row r="4068" spans="6:24" x14ac:dyDescent="0.35"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X4068" s="38"/>
    </row>
    <row r="4069" spans="6:24" x14ac:dyDescent="0.35"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X4069" s="38"/>
    </row>
    <row r="4070" spans="6:24" x14ac:dyDescent="0.35"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X4070" s="38"/>
    </row>
    <row r="4071" spans="6:24" x14ac:dyDescent="0.35"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X4071" s="38"/>
    </row>
    <row r="4072" spans="6:24" x14ac:dyDescent="0.35"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X4072" s="38"/>
    </row>
    <row r="4073" spans="6:24" x14ac:dyDescent="0.35"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X4073" s="38"/>
    </row>
    <row r="4074" spans="6:24" x14ac:dyDescent="0.35"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X4074" s="38"/>
    </row>
    <row r="4075" spans="6:24" x14ac:dyDescent="0.35"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X4075" s="38"/>
    </row>
    <row r="4076" spans="6:24" x14ac:dyDescent="0.35"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X4076" s="38"/>
    </row>
    <row r="4077" spans="6:24" x14ac:dyDescent="0.35"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X4077" s="38"/>
    </row>
    <row r="4078" spans="6:24" x14ac:dyDescent="0.35"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X4078" s="38"/>
    </row>
    <row r="4079" spans="6:24" x14ac:dyDescent="0.35"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X4079" s="38"/>
    </row>
    <row r="4080" spans="6:24" x14ac:dyDescent="0.35"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X4080" s="38"/>
    </row>
    <row r="4081" spans="6:24" x14ac:dyDescent="0.35"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X4081" s="38"/>
    </row>
    <row r="4082" spans="6:24" x14ac:dyDescent="0.35"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X4082" s="38"/>
    </row>
    <row r="4083" spans="6:24" x14ac:dyDescent="0.35"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X4083" s="38"/>
    </row>
    <row r="4084" spans="6:24" x14ac:dyDescent="0.35"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X4084" s="38"/>
    </row>
    <row r="4085" spans="6:24" x14ac:dyDescent="0.35"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X4085" s="38"/>
    </row>
    <row r="4086" spans="6:24" x14ac:dyDescent="0.35"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X4086" s="38"/>
    </row>
    <row r="4087" spans="6:24" x14ac:dyDescent="0.35"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X4087" s="38"/>
    </row>
    <row r="4088" spans="6:24" x14ac:dyDescent="0.35"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X4088" s="38"/>
    </row>
    <row r="4089" spans="6:24" x14ac:dyDescent="0.35"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X4089" s="38"/>
    </row>
    <row r="4090" spans="6:24" x14ac:dyDescent="0.35"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X4090" s="38"/>
    </row>
    <row r="4091" spans="6:24" x14ac:dyDescent="0.35"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X4091" s="38"/>
    </row>
    <row r="4092" spans="6:24" x14ac:dyDescent="0.35"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X4092" s="38"/>
    </row>
    <row r="4093" spans="6:24" x14ac:dyDescent="0.35"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X4093" s="38"/>
    </row>
    <row r="4094" spans="6:24" x14ac:dyDescent="0.35"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X4094" s="38"/>
    </row>
    <row r="4095" spans="6:24" x14ac:dyDescent="0.35"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X4095" s="38"/>
    </row>
    <row r="4096" spans="6:24" x14ac:dyDescent="0.35"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X4096" s="38"/>
    </row>
    <row r="4097" spans="6:24" x14ac:dyDescent="0.35"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X4097" s="38"/>
    </row>
    <row r="4098" spans="6:24" x14ac:dyDescent="0.35"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X4098" s="38"/>
    </row>
    <row r="4099" spans="6:24" x14ac:dyDescent="0.35"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X4099" s="38"/>
    </row>
    <row r="4100" spans="6:24" x14ac:dyDescent="0.35"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X4100" s="38"/>
    </row>
    <row r="4101" spans="6:24" x14ac:dyDescent="0.35"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X4101" s="38"/>
    </row>
    <row r="4102" spans="6:24" x14ac:dyDescent="0.35"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X4102" s="38"/>
    </row>
    <row r="4103" spans="6:24" x14ac:dyDescent="0.35"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X4103" s="38"/>
    </row>
    <row r="4104" spans="6:24" x14ac:dyDescent="0.35"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X4104" s="38"/>
    </row>
    <row r="4105" spans="6:24" x14ac:dyDescent="0.35"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X4105" s="38"/>
    </row>
    <row r="4106" spans="6:24" x14ac:dyDescent="0.35"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X4106" s="38"/>
    </row>
    <row r="4107" spans="6:24" x14ac:dyDescent="0.35"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X4107" s="38"/>
    </row>
    <row r="4108" spans="6:24" x14ac:dyDescent="0.35"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X4108" s="38"/>
    </row>
    <row r="4109" spans="6:24" x14ac:dyDescent="0.35"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X4109" s="38"/>
    </row>
    <row r="4110" spans="6:24" x14ac:dyDescent="0.35"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X4110" s="38"/>
    </row>
    <row r="4111" spans="6:24" x14ac:dyDescent="0.35"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X4111" s="38"/>
    </row>
    <row r="4112" spans="6:24" x14ac:dyDescent="0.35"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X4112" s="38"/>
    </row>
    <row r="4113" spans="6:24" x14ac:dyDescent="0.35"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X4113" s="38"/>
    </row>
    <row r="4114" spans="6:24" x14ac:dyDescent="0.35"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X4114" s="38"/>
    </row>
    <row r="4115" spans="6:24" x14ac:dyDescent="0.35"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X4115" s="38"/>
    </row>
    <row r="4116" spans="6:24" x14ac:dyDescent="0.35"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X4116" s="38"/>
    </row>
    <row r="4117" spans="6:24" x14ac:dyDescent="0.35"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X4117" s="38"/>
    </row>
    <row r="4118" spans="6:24" x14ac:dyDescent="0.35"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X4118" s="38"/>
    </row>
    <row r="4119" spans="6:24" x14ac:dyDescent="0.35"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X4119" s="38"/>
    </row>
    <row r="4120" spans="6:24" x14ac:dyDescent="0.35"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X4120" s="38"/>
    </row>
    <row r="4121" spans="6:24" x14ac:dyDescent="0.35"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X4121" s="38"/>
    </row>
    <row r="4122" spans="6:24" x14ac:dyDescent="0.35"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X4122" s="38"/>
    </row>
    <row r="4123" spans="6:24" x14ac:dyDescent="0.35"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X4123" s="38"/>
    </row>
    <row r="4124" spans="6:24" x14ac:dyDescent="0.35"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X4124" s="38"/>
    </row>
    <row r="4125" spans="6:24" x14ac:dyDescent="0.35"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X4125" s="38"/>
    </row>
    <row r="4126" spans="6:24" x14ac:dyDescent="0.35"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X4126" s="38"/>
    </row>
    <row r="4127" spans="6:24" x14ac:dyDescent="0.35"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X4127" s="38"/>
    </row>
    <row r="4128" spans="6:24" x14ac:dyDescent="0.35"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X4128" s="38"/>
    </row>
    <row r="4129" spans="6:24" x14ac:dyDescent="0.35"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X4129" s="38"/>
    </row>
    <row r="4130" spans="6:24" x14ac:dyDescent="0.35"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X4130" s="38"/>
    </row>
    <row r="4131" spans="6:24" x14ac:dyDescent="0.35"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X4131" s="38"/>
    </row>
    <row r="4132" spans="6:24" x14ac:dyDescent="0.35"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X4132" s="38"/>
    </row>
    <row r="4133" spans="6:24" x14ac:dyDescent="0.35"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X4133" s="38"/>
    </row>
    <row r="4134" spans="6:24" x14ac:dyDescent="0.35"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X4134" s="38"/>
    </row>
    <row r="4135" spans="6:24" x14ac:dyDescent="0.35"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X4135" s="38"/>
    </row>
    <row r="4136" spans="6:24" x14ac:dyDescent="0.35"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X4136" s="38"/>
    </row>
    <row r="4137" spans="6:24" x14ac:dyDescent="0.35"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X4137" s="38"/>
    </row>
    <row r="4138" spans="6:24" x14ac:dyDescent="0.35"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X4138" s="38"/>
    </row>
    <row r="4139" spans="6:24" x14ac:dyDescent="0.35"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X4139" s="38"/>
    </row>
    <row r="4140" spans="6:24" x14ac:dyDescent="0.35"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X4140" s="38"/>
    </row>
    <row r="4141" spans="6:24" x14ac:dyDescent="0.35"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X4141" s="38"/>
    </row>
    <row r="4142" spans="6:24" x14ac:dyDescent="0.35"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X4142" s="38"/>
    </row>
    <row r="4143" spans="6:24" x14ac:dyDescent="0.35"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X4143" s="38"/>
    </row>
    <row r="4144" spans="6:24" x14ac:dyDescent="0.35"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X4144" s="38"/>
    </row>
    <row r="4145" spans="6:24" x14ac:dyDescent="0.35"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X4145" s="38"/>
    </row>
    <row r="4146" spans="6:24" x14ac:dyDescent="0.35"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X4146" s="38"/>
    </row>
    <row r="4147" spans="6:24" x14ac:dyDescent="0.35"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X4147" s="38"/>
    </row>
    <row r="4148" spans="6:24" x14ac:dyDescent="0.35"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X4148" s="38"/>
    </row>
    <row r="4149" spans="6:24" x14ac:dyDescent="0.35"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X4149" s="38"/>
    </row>
    <row r="4150" spans="6:24" x14ac:dyDescent="0.35"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X4150" s="38"/>
    </row>
    <row r="4151" spans="6:24" x14ac:dyDescent="0.35"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X4151" s="38"/>
    </row>
    <row r="4152" spans="6:24" x14ac:dyDescent="0.35"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X4152" s="38"/>
    </row>
    <row r="4153" spans="6:24" x14ac:dyDescent="0.35"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X4153" s="38"/>
    </row>
    <row r="4154" spans="6:24" x14ac:dyDescent="0.35"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X4154" s="38"/>
    </row>
    <row r="4155" spans="6:24" x14ac:dyDescent="0.35"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X4155" s="38"/>
    </row>
    <row r="4156" spans="6:24" x14ac:dyDescent="0.35"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X4156" s="38"/>
    </row>
    <row r="4157" spans="6:24" x14ac:dyDescent="0.35"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X4157" s="38"/>
    </row>
    <row r="4158" spans="6:24" x14ac:dyDescent="0.35"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X4158" s="38"/>
    </row>
    <row r="4159" spans="6:24" x14ac:dyDescent="0.35"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X4159" s="38"/>
    </row>
    <row r="4160" spans="6:24" x14ac:dyDescent="0.35"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X4160" s="38"/>
    </row>
    <row r="4161" spans="6:24" x14ac:dyDescent="0.35"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X4161" s="38"/>
    </row>
    <row r="4162" spans="6:24" x14ac:dyDescent="0.35"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X4162" s="38"/>
    </row>
    <row r="4163" spans="6:24" x14ac:dyDescent="0.35"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X4163" s="38"/>
    </row>
    <row r="4164" spans="6:24" x14ac:dyDescent="0.35"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X4164" s="38"/>
    </row>
    <row r="4165" spans="6:24" x14ac:dyDescent="0.35"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X4165" s="38"/>
    </row>
    <row r="4166" spans="6:24" x14ac:dyDescent="0.35"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X4166" s="38"/>
    </row>
    <row r="4167" spans="6:24" x14ac:dyDescent="0.35"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X4167" s="38"/>
    </row>
    <row r="4168" spans="6:24" x14ac:dyDescent="0.35"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X4168" s="38"/>
    </row>
    <row r="4169" spans="6:24" x14ac:dyDescent="0.35"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X4169" s="38"/>
    </row>
    <row r="4170" spans="6:24" x14ac:dyDescent="0.35"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X4170" s="38"/>
    </row>
    <row r="4171" spans="6:24" x14ac:dyDescent="0.35"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X4171" s="38"/>
    </row>
    <row r="4172" spans="6:24" x14ac:dyDescent="0.35"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X4172" s="38"/>
    </row>
    <row r="4173" spans="6:24" x14ac:dyDescent="0.35"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X4173" s="38"/>
    </row>
    <row r="4174" spans="6:24" x14ac:dyDescent="0.35"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X4174" s="38"/>
    </row>
    <row r="4175" spans="6:24" x14ac:dyDescent="0.35"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X4175" s="38"/>
    </row>
    <row r="4176" spans="6:24" x14ac:dyDescent="0.35"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X4176" s="38"/>
    </row>
    <row r="4177" spans="6:24" x14ac:dyDescent="0.35"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X4177" s="38"/>
    </row>
    <row r="4178" spans="6:24" x14ac:dyDescent="0.35"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X4178" s="38"/>
    </row>
    <row r="4179" spans="6:24" x14ac:dyDescent="0.35"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X4179" s="38"/>
    </row>
    <row r="4180" spans="6:24" x14ac:dyDescent="0.35"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X4180" s="38"/>
    </row>
    <row r="4181" spans="6:24" x14ac:dyDescent="0.35"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X4181" s="38"/>
    </row>
    <row r="4182" spans="6:24" x14ac:dyDescent="0.35"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X4182" s="38"/>
    </row>
    <row r="4183" spans="6:24" x14ac:dyDescent="0.35"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X4183" s="38"/>
    </row>
    <row r="4184" spans="6:24" x14ac:dyDescent="0.35"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X4184" s="38"/>
    </row>
    <row r="4185" spans="6:24" x14ac:dyDescent="0.35"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X4185" s="38"/>
    </row>
    <row r="4186" spans="6:24" x14ac:dyDescent="0.35"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X4186" s="38"/>
    </row>
    <row r="4187" spans="6:24" x14ac:dyDescent="0.35"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X4187" s="38"/>
    </row>
    <row r="4188" spans="6:24" x14ac:dyDescent="0.35"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X4188" s="38"/>
    </row>
    <row r="4189" spans="6:24" x14ac:dyDescent="0.35"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X4189" s="38"/>
    </row>
    <row r="4190" spans="6:24" x14ac:dyDescent="0.35"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X4190" s="38"/>
    </row>
    <row r="4191" spans="6:24" x14ac:dyDescent="0.35"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X4191" s="38"/>
    </row>
    <row r="4192" spans="6:24" x14ac:dyDescent="0.35"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X4192" s="38"/>
    </row>
    <row r="4193" spans="6:24" x14ac:dyDescent="0.35"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X4193" s="38"/>
    </row>
    <row r="4194" spans="6:24" x14ac:dyDescent="0.35"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X4194" s="38"/>
    </row>
    <row r="4195" spans="6:24" x14ac:dyDescent="0.35"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X4195" s="38"/>
    </row>
    <row r="4196" spans="6:24" x14ac:dyDescent="0.35"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X4196" s="38"/>
    </row>
    <row r="4197" spans="6:24" x14ac:dyDescent="0.35"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X4197" s="38"/>
    </row>
    <row r="4198" spans="6:24" x14ac:dyDescent="0.35"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X4198" s="38"/>
    </row>
    <row r="4199" spans="6:24" x14ac:dyDescent="0.35"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X4199" s="38"/>
    </row>
    <row r="4200" spans="6:24" x14ac:dyDescent="0.35"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X4200" s="38"/>
    </row>
    <row r="4201" spans="6:24" x14ac:dyDescent="0.35"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X4201" s="38"/>
    </row>
    <row r="4202" spans="6:24" x14ac:dyDescent="0.35"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X4202" s="38"/>
    </row>
    <row r="4203" spans="6:24" x14ac:dyDescent="0.35"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X4203" s="38"/>
    </row>
    <row r="4204" spans="6:24" x14ac:dyDescent="0.35"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X4204" s="38"/>
    </row>
    <row r="4205" spans="6:24" x14ac:dyDescent="0.35"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X4205" s="38"/>
    </row>
    <row r="4206" spans="6:24" x14ac:dyDescent="0.35"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X4206" s="38"/>
    </row>
    <row r="4207" spans="6:24" x14ac:dyDescent="0.35"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X4207" s="38"/>
    </row>
    <row r="4208" spans="6:24" x14ac:dyDescent="0.35"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X4208" s="38"/>
    </row>
    <row r="4209" spans="6:24" x14ac:dyDescent="0.35"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X4209" s="38"/>
    </row>
    <row r="4210" spans="6:24" x14ac:dyDescent="0.35"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X4210" s="38"/>
    </row>
    <row r="4211" spans="6:24" x14ac:dyDescent="0.35"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X4211" s="38"/>
    </row>
    <row r="4212" spans="6:24" x14ac:dyDescent="0.35"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X4212" s="38"/>
    </row>
    <row r="4213" spans="6:24" x14ac:dyDescent="0.35"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X4213" s="38"/>
    </row>
    <row r="4214" spans="6:24" x14ac:dyDescent="0.35"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X4214" s="38"/>
    </row>
    <row r="4215" spans="6:24" x14ac:dyDescent="0.35"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X4215" s="38"/>
    </row>
    <row r="4216" spans="6:24" x14ac:dyDescent="0.35"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X4216" s="38"/>
    </row>
    <row r="4217" spans="6:24" x14ac:dyDescent="0.35"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X4217" s="38"/>
    </row>
    <row r="4218" spans="6:24" x14ac:dyDescent="0.35"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X4218" s="38"/>
    </row>
    <row r="4219" spans="6:24" x14ac:dyDescent="0.35"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X4219" s="38"/>
    </row>
    <row r="4220" spans="6:24" x14ac:dyDescent="0.35"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X4220" s="38"/>
    </row>
    <row r="4221" spans="6:24" x14ac:dyDescent="0.35"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X4221" s="38"/>
    </row>
    <row r="4222" spans="6:24" x14ac:dyDescent="0.35"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X4222" s="38"/>
    </row>
    <row r="4223" spans="6:24" x14ac:dyDescent="0.35"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X4223" s="38"/>
    </row>
    <row r="4224" spans="6:24" x14ac:dyDescent="0.35"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X4224" s="38"/>
    </row>
    <row r="4225" spans="6:24" x14ac:dyDescent="0.35"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X4225" s="38"/>
    </row>
    <row r="4226" spans="6:24" x14ac:dyDescent="0.35"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X4226" s="38"/>
    </row>
    <row r="4227" spans="6:24" x14ac:dyDescent="0.35"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X4227" s="38"/>
    </row>
    <row r="4228" spans="6:24" x14ac:dyDescent="0.35"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X4228" s="38"/>
    </row>
    <row r="4229" spans="6:24" x14ac:dyDescent="0.35"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X4229" s="38"/>
    </row>
    <row r="4230" spans="6:24" x14ac:dyDescent="0.35"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X4230" s="38"/>
    </row>
    <row r="4231" spans="6:24" x14ac:dyDescent="0.35"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X4231" s="38"/>
    </row>
    <row r="4232" spans="6:24" x14ac:dyDescent="0.35"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X4232" s="38"/>
    </row>
    <row r="4233" spans="6:24" x14ac:dyDescent="0.35"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X4233" s="38"/>
    </row>
    <row r="4234" spans="6:24" x14ac:dyDescent="0.35"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X4234" s="38"/>
    </row>
    <row r="4235" spans="6:24" x14ac:dyDescent="0.35"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X4235" s="38"/>
    </row>
    <row r="4236" spans="6:24" x14ac:dyDescent="0.35"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X4236" s="38"/>
    </row>
    <row r="4237" spans="6:24" x14ac:dyDescent="0.35"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X4237" s="38"/>
    </row>
    <row r="4238" spans="6:24" x14ac:dyDescent="0.35"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X4238" s="38"/>
    </row>
    <row r="4239" spans="6:24" x14ac:dyDescent="0.35"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X4239" s="38"/>
    </row>
    <row r="4240" spans="6:24" x14ac:dyDescent="0.35"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X4240" s="38"/>
    </row>
    <row r="4241" spans="6:24" x14ac:dyDescent="0.35"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X4241" s="38"/>
    </row>
    <row r="4242" spans="6:24" x14ac:dyDescent="0.35"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X4242" s="38"/>
    </row>
    <row r="4243" spans="6:24" x14ac:dyDescent="0.35"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X4243" s="38"/>
    </row>
    <row r="4244" spans="6:24" x14ac:dyDescent="0.35"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X4244" s="38"/>
    </row>
    <row r="4245" spans="6:24" x14ac:dyDescent="0.35"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X4245" s="38"/>
    </row>
    <row r="4246" spans="6:24" x14ac:dyDescent="0.35"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X4246" s="38"/>
    </row>
    <row r="4247" spans="6:24" x14ac:dyDescent="0.35"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X4247" s="38"/>
    </row>
    <row r="4248" spans="6:24" x14ac:dyDescent="0.35"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X4248" s="38"/>
    </row>
    <row r="4249" spans="6:24" x14ac:dyDescent="0.35"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X4249" s="38"/>
    </row>
    <row r="4250" spans="6:24" x14ac:dyDescent="0.35"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X4250" s="38"/>
    </row>
    <row r="4251" spans="6:24" x14ac:dyDescent="0.35"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X4251" s="38"/>
    </row>
    <row r="4252" spans="6:24" x14ac:dyDescent="0.35"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X4252" s="38"/>
    </row>
    <row r="4253" spans="6:24" x14ac:dyDescent="0.35"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X4253" s="38"/>
    </row>
    <row r="4254" spans="6:24" x14ac:dyDescent="0.35"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X4254" s="38"/>
    </row>
    <row r="4255" spans="6:24" x14ac:dyDescent="0.35"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X4255" s="38"/>
    </row>
    <row r="4256" spans="6:24" x14ac:dyDescent="0.35"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X4256" s="38"/>
    </row>
    <row r="4257" spans="6:24" x14ac:dyDescent="0.35"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X4257" s="38"/>
    </row>
    <row r="4258" spans="6:24" x14ac:dyDescent="0.35"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X4258" s="38"/>
    </row>
    <row r="4259" spans="6:24" x14ac:dyDescent="0.35"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X4259" s="38"/>
    </row>
    <row r="4260" spans="6:24" x14ac:dyDescent="0.35"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X4260" s="38"/>
    </row>
    <row r="4261" spans="6:24" x14ac:dyDescent="0.35"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X4261" s="38"/>
    </row>
    <row r="4262" spans="6:24" x14ac:dyDescent="0.35"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X4262" s="38"/>
    </row>
    <row r="4263" spans="6:24" x14ac:dyDescent="0.35"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X4263" s="38"/>
    </row>
    <row r="4264" spans="6:24" x14ac:dyDescent="0.35"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X4264" s="38"/>
    </row>
    <row r="4265" spans="6:24" x14ac:dyDescent="0.35"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X4265" s="38"/>
    </row>
    <row r="4266" spans="6:24" x14ac:dyDescent="0.35"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X4266" s="38"/>
    </row>
    <row r="4267" spans="6:24" x14ac:dyDescent="0.35"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X4267" s="38"/>
    </row>
    <row r="4268" spans="6:24" x14ac:dyDescent="0.35"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X4268" s="38"/>
    </row>
    <row r="4269" spans="6:24" x14ac:dyDescent="0.35"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X4269" s="38"/>
    </row>
    <row r="4270" spans="6:24" x14ac:dyDescent="0.35"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X4270" s="38"/>
    </row>
    <row r="4271" spans="6:24" x14ac:dyDescent="0.35"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X4271" s="38"/>
    </row>
    <row r="4272" spans="6:24" x14ac:dyDescent="0.35"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X4272" s="38"/>
    </row>
    <row r="4273" spans="6:24" x14ac:dyDescent="0.35"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X4273" s="38"/>
    </row>
    <row r="4274" spans="6:24" x14ac:dyDescent="0.35"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X4274" s="38"/>
    </row>
    <row r="4275" spans="6:24" x14ac:dyDescent="0.35"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X4275" s="38"/>
    </row>
    <row r="4276" spans="6:24" x14ac:dyDescent="0.35"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X4276" s="38"/>
    </row>
    <row r="4277" spans="6:24" x14ac:dyDescent="0.35"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X4277" s="38"/>
    </row>
    <row r="4278" spans="6:24" x14ac:dyDescent="0.35"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X4278" s="38"/>
    </row>
    <row r="4279" spans="6:24" x14ac:dyDescent="0.35"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X4279" s="38"/>
    </row>
    <row r="4280" spans="6:24" x14ac:dyDescent="0.35"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X4280" s="38"/>
    </row>
    <row r="4281" spans="6:24" x14ac:dyDescent="0.35"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X4281" s="38"/>
    </row>
    <row r="4282" spans="6:24" x14ac:dyDescent="0.35"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X4282" s="38"/>
    </row>
    <row r="4283" spans="6:24" x14ac:dyDescent="0.35"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X4283" s="38"/>
    </row>
    <row r="4284" spans="6:24" x14ac:dyDescent="0.35"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X4284" s="38"/>
    </row>
    <row r="4285" spans="6:24" x14ac:dyDescent="0.35"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X4285" s="38"/>
    </row>
    <row r="4286" spans="6:24" x14ac:dyDescent="0.35"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X4286" s="38"/>
    </row>
    <row r="4287" spans="6:24" x14ac:dyDescent="0.35"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X4287" s="38"/>
    </row>
    <row r="4288" spans="6:24" x14ac:dyDescent="0.35"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X4288" s="38"/>
    </row>
    <row r="4289" spans="6:24" x14ac:dyDescent="0.35"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X4289" s="38"/>
    </row>
    <row r="4290" spans="6:24" x14ac:dyDescent="0.35"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X4290" s="38"/>
    </row>
    <row r="4291" spans="6:24" x14ac:dyDescent="0.35"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X4291" s="38"/>
    </row>
    <row r="4292" spans="6:24" x14ac:dyDescent="0.35"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X4292" s="38"/>
    </row>
    <row r="4293" spans="6:24" x14ac:dyDescent="0.35"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X4293" s="38"/>
    </row>
    <row r="4294" spans="6:24" x14ac:dyDescent="0.35"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X4294" s="38"/>
    </row>
    <row r="4295" spans="6:24" x14ac:dyDescent="0.35"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X4295" s="38"/>
    </row>
    <row r="4296" spans="6:24" x14ac:dyDescent="0.35"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X4296" s="38"/>
    </row>
    <row r="4297" spans="6:24" x14ac:dyDescent="0.35"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X4297" s="38"/>
    </row>
    <row r="4298" spans="6:24" x14ac:dyDescent="0.35"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X4298" s="38"/>
    </row>
    <row r="4299" spans="6:24" x14ac:dyDescent="0.35"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X4299" s="38"/>
    </row>
    <row r="4300" spans="6:24" x14ac:dyDescent="0.35"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X4300" s="38"/>
    </row>
    <row r="4301" spans="6:24" x14ac:dyDescent="0.35"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X4301" s="38"/>
    </row>
    <row r="4302" spans="6:24" x14ac:dyDescent="0.35"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X4302" s="38"/>
    </row>
    <row r="4303" spans="6:24" x14ac:dyDescent="0.35"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X4303" s="38"/>
    </row>
    <row r="4304" spans="6:24" x14ac:dyDescent="0.35"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X4304" s="38"/>
    </row>
    <row r="4305" spans="6:24" x14ac:dyDescent="0.35"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X4305" s="38"/>
    </row>
    <row r="4306" spans="6:24" x14ac:dyDescent="0.35"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X4306" s="38"/>
    </row>
    <row r="4307" spans="6:24" x14ac:dyDescent="0.35"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X4307" s="38"/>
    </row>
    <row r="4308" spans="6:24" x14ac:dyDescent="0.35"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X4308" s="38"/>
    </row>
    <row r="4309" spans="6:24" x14ac:dyDescent="0.35"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X4309" s="38"/>
    </row>
    <row r="4310" spans="6:24" x14ac:dyDescent="0.35"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X4310" s="38"/>
    </row>
    <row r="4311" spans="6:24" x14ac:dyDescent="0.35"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X4311" s="38"/>
    </row>
    <row r="4312" spans="6:24" x14ac:dyDescent="0.35"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X4312" s="38"/>
    </row>
    <row r="4313" spans="6:24" x14ac:dyDescent="0.35"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X4313" s="38"/>
    </row>
    <row r="4314" spans="6:24" x14ac:dyDescent="0.35"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X4314" s="38"/>
    </row>
    <row r="4315" spans="6:24" x14ac:dyDescent="0.35"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X4315" s="38"/>
    </row>
    <row r="4316" spans="6:24" x14ac:dyDescent="0.35"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X4316" s="38"/>
    </row>
    <row r="4317" spans="6:24" x14ac:dyDescent="0.35"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X4317" s="38"/>
    </row>
    <row r="4318" spans="6:24" x14ac:dyDescent="0.35"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X4318" s="38"/>
    </row>
    <row r="4319" spans="6:24" x14ac:dyDescent="0.35"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X4319" s="38"/>
    </row>
    <row r="4320" spans="6:24" x14ac:dyDescent="0.35"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X4320" s="38"/>
    </row>
    <row r="4321" spans="6:24" x14ac:dyDescent="0.35"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X4321" s="38"/>
    </row>
    <row r="4322" spans="6:24" x14ac:dyDescent="0.35"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X4322" s="38"/>
    </row>
    <row r="4323" spans="6:24" x14ac:dyDescent="0.35"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X4323" s="38"/>
    </row>
    <row r="4324" spans="6:24" x14ac:dyDescent="0.35"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X4324" s="38"/>
    </row>
    <row r="4325" spans="6:24" x14ac:dyDescent="0.35"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X4325" s="38"/>
    </row>
    <row r="4326" spans="6:24" x14ac:dyDescent="0.35"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X4326" s="38"/>
    </row>
    <row r="4327" spans="6:24" x14ac:dyDescent="0.35"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X4327" s="38"/>
    </row>
    <row r="4328" spans="6:24" x14ac:dyDescent="0.35"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X4328" s="38"/>
    </row>
    <row r="4329" spans="6:24" x14ac:dyDescent="0.35"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X4329" s="38"/>
    </row>
    <row r="4330" spans="6:24" x14ac:dyDescent="0.35"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X4330" s="38"/>
    </row>
    <row r="4331" spans="6:24" x14ac:dyDescent="0.35"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X4331" s="38"/>
    </row>
    <row r="4332" spans="6:24" x14ac:dyDescent="0.35"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X4332" s="38"/>
    </row>
    <row r="4333" spans="6:24" x14ac:dyDescent="0.35"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X4333" s="38"/>
    </row>
    <row r="4334" spans="6:24" x14ac:dyDescent="0.35"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X4334" s="38"/>
    </row>
    <row r="4335" spans="6:24" x14ac:dyDescent="0.35"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X4335" s="38"/>
    </row>
    <row r="4336" spans="6:24" x14ac:dyDescent="0.35"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X4336" s="38"/>
    </row>
    <row r="4337" spans="6:24" x14ac:dyDescent="0.35"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X4337" s="38"/>
    </row>
    <row r="4338" spans="6:24" x14ac:dyDescent="0.35"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X4338" s="38"/>
    </row>
    <row r="4339" spans="6:24" x14ac:dyDescent="0.35"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X4339" s="38"/>
    </row>
    <row r="4340" spans="6:24" x14ac:dyDescent="0.35"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X4340" s="38"/>
    </row>
    <row r="4341" spans="6:24" x14ac:dyDescent="0.35"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X4341" s="38"/>
    </row>
    <row r="4342" spans="6:24" x14ac:dyDescent="0.35"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X4342" s="38"/>
    </row>
    <row r="4343" spans="6:24" x14ac:dyDescent="0.35"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X4343" s="38"/>
    </row>
    <row r="4344" spans="6:24" x14ac:dyDescent="0.35"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X4344" s="38"/>
    </row>
    <row r="4345" spans="6:24" x14ac:dyDescent="0.35"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X4345" s="38"/>
    </row>
    <row r="4346" spans="6:24" x14ac:dyDescent="0.35"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X4346" s="38"/>
    </row>
    <row r="4347" spans="6:24" x14ac:dyDescent="0.35"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X4347" s="38"/>
    </row>
    <row r="4348" spans="6:24" x14ac:dyDescent="0.35"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X4348" s="38"/>
    </row>
    <row r="4349" spans="6:24" x14ac:dyDescent="0.35"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X4349" s="38"/>
    </row>
    <row r="4350" spans="6:24" x14ac:dyDescent="0.35"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X4350" s="38"/>
    </row>
    <row r="4351" spans="6:24" x14ac:dyDescent="0.35"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X4351" s="38"/>
    </row>
    <row r="4352" spans="6:24" x14ac:dyDescent="0.35"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X4352" s="38"/>
    </row>
    <row r="4353" spans="6:24" x14ac:dyDescent="0.35"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X4353" s="38"/>
    </row>
    <row r="4354" spans="6:24" x14ac:dyDescent="0.35"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X4354" s="38"/>
    </row>
    <row r="4355" spans="6:24" x14ac:dyDescent="0.35"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X4355" s="38"/>
    </row>
    <row r="4356" spans="6:24" x14ac:dyDescent="0.35"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X4356" s="38"/>
    </row>
    <row r="4357" spans="6:24" x14ac:dyDescent="0.35"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X4357" s="38"/>
    </row>
    <row r="4358" spans="6:24" x14ac:dyDescent="0.35"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X4358" s="38"/>
    </row>
    <row r="4359" spans="6:24" x14ac:dyDescent="0.35"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X4359" s="38"/>
    </row>
    <row r="4360" spans="6:24" x14ac:dyDescent="0.35"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X4360" s="38"/>
    </row>
    <row r="4361" spans="6:24" x14ac:dyDescent="0.35"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X4361" s="38"/>
    </row>
    <row r="4362" spans="6:24" x14ac:dyDescent="0.35"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X4362" s="38"/>
    </row>
    <row r="4363" spans="6:24" x14ac:dyDescent="0.35"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X4363" s="38"/>
    </row>
    <row r="4364" spans="6:24" x14ac:dyDescent="0.35"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X4364" s="38"/>
    </row>
    <row r="4365" spans="6:24" x14ac:dyDescent="0.35"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X4365" s="38"/>
    </row>
    <row r="4366" spans="6:24" x14ac:dyDescent="0.35"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X4366" s="38"/>
    </row>
    <row r="4367" spans="6:24" x14ac:dyDescent="0.35"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X4367" s="38"/>
    </row>
    <row r="4368" spans="6:24" x14ac:dyDescent="0.35"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X4368" s="38"/>
    </row>
    <row r="4369" spans="6:24" x14ac:dyDescent="0.35"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X4369" s="38"/>
    </row>
    <row r="4370" spans="6:24" x14ac:dyDescent="0.35"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X4370" s="38"/>
    </row>
    <row r="4371" spans="6:24" x14ac:dyDescent="0.35"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X4371" s="38"/>
    </row>
    <row r="4372" spans="6:24" x14ac:dyDescent="0.35"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X4372" s="38"/>
    </row>
    <row r="4373" spans="6:24" x14ac:dyDescent="0.35"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X4373" s="38"/>
    </row>
    <row r="4374" spans="6:24" x14ac:dyDescent="0.35"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X4374" s="38"/>
    </row>
    <row r="4375" spans="6:24" x14ac:dyDescent="0.35"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X4375" s="38"/>
    </row>
    <row r="4376" spans="6:24" x14ac:dyDescent="0.35"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X4376" s="38"/>
    </row>
    <row r="4377" spans="6:24" x14ac:dyDescent="0.35"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X4377" s="38"/>
    </row>
    <row r="4378" spans="6:24" x14ac:dyDescent="0.35"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X4378" s="38"/>
    </row>
    <row r="4379" spans="6:24" x14ac:dyDescent="0.35"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X4379" s="38"/>
    </row>
    <row r="4380" spans="6:24" x14ac:dyDescent="0.35"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X4380" s="38"/>
    </row>
    <row r="4381" spans="6:24" x14ac:dyDescent="0.35"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X4381" s="38"/>
    </row>
    <row r="4382" spans="6:24" x14ac:dyDescent="0.35"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X4382" s="38"/>
    </row>
    <row r="4383" spans="6:24" x14ac:dyDescent="0.35"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X4383" s="38"/>
    </row>
    <row r="4384" spans="6:24" x14ac:dyDescent="0.35"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X4384" s="38"/>
    </row>
    <row r="4385" spans="6:24" x14ac:dyDescent="0.35"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X4385" s="38"/>
    </row>
    <row r="4386" spans="6:24" x14ac:dyDescent="0.35"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X4386" s="38"/>
    </row>
    <row r="4387" spans="6:24" x14ac:dyDescent="0.35"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X4387" s="38"/>
    </row>
    <row r="4388" spans="6:24" x14ac:dyDescent="0.35"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X4388" s="38"/>
    </row>
    <row r="4389" spans="6:24" x14ac:dyDescent="0.35"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X4389" s="38"/>
    </row>
    <row r="4390" spans="6:24" x14ac:dyDescent="0.35"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X4390" s="38"/>
    </row>
    <row r="4391" spans="6:24" x14ac:dyDescent="0.35"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X4391" s="38"/>
    </row>
    <row r="4392" spans="6:24" x14ac:dyDescent="0.35"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X4392" s="38"/>
    </row>
    <row r="4393" spans="6:24" x14ac:dyDescent="0.35"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X4393" s="38"/>
    </row>
    <row r="4394" spans="6:24" x14ac:dyDescent="0.35"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X4394" s="38"/>
    </row>
    <row r="4395" spans="6:24" x14ac:dyDescent="0.35"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X4395" s="38"/>
    </row>
    <row r="4396" spans="6:24" x14ac:dyDescent="0.35"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X4396" s="38"/>
    </row>
    <row r="4397" spans="6:24" x14ac:dyDescent="0.35"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X4397" s="38"/>
    </row>
    <row r="4398" spans="6:24" x14ac:dyDescent="0.35"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X4398" s="38"/>
    </row>
    <row r="4399" spans="6:24" x14ac:dyDescent="0.35"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X4399" s="38"/>
    </row>
    <row r="4400" spans="6:24" x14ac:dyDescent="0.35"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X4400" s="38"/>
    </row>
    <row r="4401" spans="6:24" x14ac:dyDescent="0.35"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X4401" s="38"/>
    </row>
    <row r="4402" spans="6:24" x14ac:dyDescent="0.35"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X4402" s="38"/>
    </row>
    <row r="4403" spans="6:24" x14ac:dyDescent="0.35"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X4403" s="38"/>
    </row>
    <row r="4404" spans="6:24" x14ac:dyDescent="0.35"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X4404" s="38"/>
    </row>
    <row r="4405" spans="6:24" x14ac:dyDescent="0.35"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X4405" s="38"/>
    </row>
    <row r="4406" spans="6:24" x14ac:dyDescent="0.35"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X4406" s="38"/>
    </row>
    <row r="4407" spans="6:24" x14ac:dyDescent="0.35"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X4407" s="38"/>
    </row>
    <row r="4408" spans="6:24" x14ac:dyDescent="0.35"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X4408" s="38"/>
    </row>
    <row r="4409" spans="6:24" x14ac:dyDescent="0.35"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X4409" s="38"/>
    </row>
    <row r="4410" spans="6:24" x14ac:dyDescent="0.35"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X4410" s="38"/>
    </row>
    <row r="4411" spans="6:24" x14ac:dyDescent="0.35"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X4411" s="38"/>
    </row>
    <row r="4412" spans="6:24" x14ac:dyDescent="0.35"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X4412" s="38"/>
    </row>
    <row r="4413" spans="6:24" x14ac:dyDescent="0.35"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X4413" s="38"/>
    </row>
    <row r="4414" spans="6:24" x14ac:dyDescent="0.35"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X4414" s="38"/>
    </row>
    <row r="4415" spans="6:24" x14ac:dyDescent="0.35"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X4415" s="38"/>
    </row>
    <row r="4416" spans="6:24" x14ac:dyDescent="0.35"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X4416" s="38"/>
    </row>
    <row r="4417" spans="6:24" x14ac:dyDescent="0.35"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X4417" s="38"/>
    </row>
    <row r="4418" spans="6:24" x14ac:dyDescent="0.35"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X4418" s="38"/>
    </row>
    <row r="4419" spans="6:24" x14ac:dyDescent="0.35"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X4419" s="38"/>
    </row>
    <row r="4420" spans="6:24" x14ac:dyDescent="0.35"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X4420" s="38"/>
    </row>
    <row r="4421" spans="6:24" x14ac:dyDescent="0.35"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X4421" s="38"/>
    </row>
    <row r="4422" spans="6:24" x14ac:dyDescent="0.35"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X4422" s="38"/>
    </row>
    <row r="4423" spans="6:24" x14ac:dyDescent="0.35"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X4423" s="38"/>
    </row>
    <row r="4424" spans="6:24" x14ac:dyDescent="0.35"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X4424" s="38"/>
    </row>
    <row r="4425" spans="6:24" x14ac:dyDescent="0.35"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X4425" s="38"/>
    </row>
    <row r="4426" spans="6:24" x14ac:dyDescent="0.35"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X4426" s="38"/>
    </row>
    <row r="4427" spans="6:24" x14ac:dyDescent="0.35"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X4427" s="38"/>
    </row>
    <row r="4428" spans="6:24" x14ac:dyDescent="0.35"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X4428" s="38"/>
    </row>
    <row r="4429" spans="6:24" x14ac:dyDescent="0.35"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X4429" s="38"/>
    </row>
    <row r="4430" spans="6:24" x14ac:dyDescent="0.35"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X4430" s="38"/>
    </row>
    <row r="4431" spans="6:24" x14ac:dyDescent="0.35"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X4431" s="38"/>
    </row>
    <row r="4432" spans="6:24" x14ac:dyDescent="0.35"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X4432" s="38"/>
    </row>
    <row r="4433" spans="6:24" x14ac:dyDescent="0.35"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X4433" s="38"/>
    </row>
    <row r="4434" spans="6:24" x14ac:dyDescent="0.35"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X4434" s="38"/>
    </row>
    <row r="4435" spans="6:24" x14ac:dyDescent="0.35"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X4435" s="38"/>
    </row>
    <row r="4436" spans="6:24" x14ac:dyDescent="0.35"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X4436" s="38"/>
    </row>
    <row r="4437" spans="6:24" x14ac:dyDescent="0.35"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X4437" s="38"/>
    </row>
    <row r="4438" spans="6:24" x14ac:dyDescent="0.35"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X4438" s="38"/>
    </row>
    <row r="4439" spans="6:24" x14ac:dyDescent="0.35"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X4439" s="38"/>
    </row>
    <row r="4440" spans="6:24" x14ac:dyDescent="0.35"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X4440" s="38"/>
    </row>
    <row r="4441" spans="6:24" x14ac:dyDescent="0.35"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X4441" s="38"/>
    </row>
    <row r="4442" spans="6:24" x14ac:dyDescent="0.35"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X4442" s="38"/>
    </row>
    <row r="4443" spans="6:24" x14ac:dyDescent="0.35"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X4443" s="38"/>
    </row>
    <row r="4444" spans="6:24" x14ac:dyDescent="0.35"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X4444" s="38"/>
    </row>
    <row r="4445" spans="6:24" x14ac:dyDescent="0.35"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X4445" s="38"/>
    </row>
    <row r="4446" spans="6:24" x14ac:dyDescent="0.35"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X4446" s="38"/>
    </row>
    <row r="4447" spans="6:24" x14ac:dyDescent="0.35"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X4447" s="38"/>
    </row>
    <row r="4448" spans="6:24" x14ac:dyDescent="0.35"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X4448" s="38"/>
    </row>
    <row r="4449" spans="6:24" x14ac:dyDescent="0.35"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X4449" s="38"/>
    </row>
    <row r="4450" spans="6:24" x14ac:dyDescent="0.35"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X4450" s="38"/>
    </row>
    <row r="4451" spans="6:24" x14ac:dyDescent="0.35"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X4451" s="38"/>
    </row>
    <row r="4452" spans="6:24" x14ac:dyDescent="0.35"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X4452" s="38"/>
    </row>
    <row r="4453" spans="6:24" x14ac:dyDescent="0.35"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X4453" s="38"/>
    </row>
    <row r="4454" spans="6:24" x14ac:dyDescent="0.35"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X4454" s="38"/>
    </row>
    <row r="4455" spans="6:24" x14ac:dyDescent="0.35"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X4455" s="38"/>
    </row>
    <row r="4456" spans="6:24" x14ac:dyDescent="0.35"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X4456" s="38"/>
    </row>
    <row r="4457" spans="6:24" x14ac:dyDescent="0.35"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X4457" s="38"/>
    </row>
    <row r="4458" spans="6:24" x14ac:dyDescent="0.35"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X4458" s="38"/>
    </row>
    <row r="4459" spans="6:24" x14ac:dyDescent="0.35"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X4459" s="38"/>
    </row>
    <row r="4460" spans="6:24" x14ac:dyDescent="0.35"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X4460" s="38"/>
    </row>
    <row r="4461" spans="6:24" x14ac:dyDescent="0.35"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X4461" s="38"/>
    </row>
    <row r="4462" spans="6:24" x14ac:dyDescent="0.35"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X4462" s="38"/>
    </row>
    <row r="4463" spans="6:24" x14ac:dyDescent="0.35"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X4463" s="38"/>
    </row>
    <row r="4464" spans="6:24" x14ac:dyDescent="0.35"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X4464" s="38"/>
    </row>
    <row r="4465" spans="6:24" x14ac:dyDescent="0.35"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X4465" s="38"/>
    </row>
    <row r="4466" spans="6:24" x14ac:dyDescent="0.35"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X4466" s="38"/>
    </row>
    <row r="4467" spans="6:24" x14ac:dyDescent="0.35"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X4467" s="38"/>
    </row>
    <row r="4468" spans="6:24" x14ac:dyDescent="0.35"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X4468" s="38"/>
    </row>
    <row r="4469" spans="6:24" x14ac:dyDescent="0.35"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X4469" s="38"/>
    </row>
    <row r="4470" spans="6:24" x14ac:dyDescent="0.35"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X4470" s="38"/>
    </row>
    <row r="4471" spans="6:24" x14ac:dyDescent="0.35"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X4471" s="38"/>
    </row>
    <row r="4472" spans="6:24" x14ac:dyDescent="0.35"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X4472" s="38"/>
    </row>
    <row r="4473" spans="6:24" x14ac:dyDescent="0.35"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X4473" s="38"/>
    </row>
    <row r="4474" spans="6:24" x14ac:dyDescent="0.35"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X4474" s="38"/>
    </row>
    <row r="4475" spans="6:24" x14ac:dyDescent="0.35"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X4475" s="38"/>
    </row>
    <row r="4476" spans="6:24" x14ac:dyDescent="0.35"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X4476" s="38"/>
    </row>
    <row r="4477" spans="6:24" x14ac:dyDescent="0.35"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X4477" s="38"/>
    </row>
    <row r="4478" spans="6:24" x14ac:dyDescent="0.35"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X4478" s="38"/>
    </row>
    <row r="4479" spans="6:24" x14ac:dyDescent="0.35"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X4479" s="38"/>
    </row>
    <row r="4480" spans="6:24" x14ac:dyDescent="0.35"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X4480" s="38"/>
    </row>
    <row r="4481" spans="6:24" x14ac:dyDescent="0.35"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X4481" s="38"/>
    </row>
    <row r="4482" spans="6:24" x14ac:dyDescent="0.35"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X4482" s="38"/>
    </row>
    <row r="4483" spans="6:24" x14ac:dyDescent="0.35"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X4483" s="38"/>
    </row>
    <row r="4484" spans="6:24" x14ac:dyDescent="0.35"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X4484" s="38"/>
    </row>
    <row r="4485" spans="6:24" x14ac:dyDescent="0.35"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X4485" s="38"/>
    </row>
    <row r="4486" spans="6:24" x14ac:dyDescent="0.35"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X4486" s="38"/>
    </row>
    <row r="4487" spans="6:24" x14ac:dyDescent="0.35"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X4487" s="38"/>
    </row>
    <row r="4488" spans="6:24" x14ac:dyDescent="0.35"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X4488" s="38"/>
    </row>
    <row r="4489" spans="6:24" x14ac:dyDescent="0.35"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X4489" s="38"/>
    </row>
    <row r="4490" spans="6:24" x14ac:dyDescent="0.35"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X4490" s="38"/>
    </row>
    <row r="4491" spans="6:24" x14ac:dyDescent="0.35"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X4491" s="38"/>
    </row>
    <row r="4492" spans="6:24" x14ac:dyDescent="0.35"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X4492" s="38"/>
    </row>
    <row r="4493" spans="6:24" x14ac:dyDescent="0.35"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X4493" s="38"/>
    </row>
    <row r="4494" spans="6:24" x14ac:dyDescent="0.35"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X4494" s="38"/>
    </row>
    <row r="4495" spans="6:24" x14ac:dyDescent="0.35"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X4495" s="38"/>
    </row>
    <row r="4496" spans="6:24" x14ac:dyDescent="0.35"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X4496" s="38"/>
    </row>
    <row r="4497" spans="6:24" x14ac:dyDescent="0.35"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X4497" s="38"/>
    </row>
    <row r="4498" spans="6:24" x14ac:dyDescent="0.35"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X4498" s="38"/>
    </row>
    <row r="4499" spans="6:24" x14ac:dyDescent="0.35"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X4499" s="38"/>
    </row>
    <row r="4500" spans="6:24" x14ac:dyDescent="0.35"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X4500" s="38"/>
    </row>
    <row r="4501" spans="6:24" x14ac:dyDescent="0.35"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X4501" s="38"/>
    </row>
    <row r="4502" spans="6:24" x14ac:dyDescent="0.35"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X4502" s="38"/>
    </row>
    <row r="4503" spans="6:24" x14ac:dyDescent="0.35"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X4503" s="38"/>
    </row>
    <row r="4504" spans="6:24" x14ac:dyDescent="0.35"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X4504" s="38"/>
    </row>
    <row r="4505" spans="6:24" x14ac:dyDescent="0.35"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X4505" s="38"/>
    </row>
    <row r="4506" spans="6:24" x14ac:dyDescent="0.35"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X4506" s="38"/>
    </row>
    <row r="4507" spans="6:24" x14ac:dyDescent="0.35"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X4507" s="38"/>
    </row>
    <row r="4508" spans="6:24" x14ac:dyDescent="0.35"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X4508" s="38"/>
    </row>
    <row r="4509" spans="6:24" x14ac:dyDescent="0.35"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X4509" s="38"/>
    </row>
    <row r="4510" spans="6:24" x14ac:dyDescent="0.35"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X4510" s="38"/>
    </row>
    <row r="4511" spans="6:24" x14ac:dyDescent="0.35"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X4511" s="38"/>
    </row>
    <row r="4512" spans="6:24" x14ac:dyDescent="0.35"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X4512" s="38"/>
    </row>
    <row r="4513" spans="6:24" x14ac:dyDescent="0.35"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X4513" s="38"/>
    </row>
    <row r="4514" spans="6:24" x14ac:dyDescent="0.35"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X4514" s="38"/>
    </row>
    <row r="4515" spans="6:24" x14ac:dyDescent="0.35"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X4515" s="38"/>
    </row>
    <row r="4516" spans="6:24" x14ac:dyDescent="0.35"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X4516" s="38"/>
    </row>
    <row r="4517" spans="6:24" x14ac:dyDescent="0.35"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X4517" s="38"/>
    </row>
    <row r="4518" spans="6:24" x14ac:dyDescent="0.35"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X4518" s="38"/>
    </row>
    <row r="4519" spans="6:24" x14ac:dyDescent="0.35"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X4519" s="38"/>
    </row>
    <row r="4520" spans="6:24" x14ac:dyDescent="0.35"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X4520" s="38"/>
    </row>
    <row r="4521" spans="6:24" x14ac:dyDescent="0.35"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X4521" s="38"/>
    </row>
    <row r="4522" spans="6:24" x14ac:dyDescent="0.35"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X4522" s="38"/>
    </row>
    <row r="4523" spans="6:24" x14ac:dyDescent="0.35"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X4523" s="38"/>
    </row>
    <row r="4524" spans="6:24" x14ac:dyDescent="0.35"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X4524" s="38"/>
    </row>
    <row r="4525" spans="6:24" x14ac:dyDescent="0.35"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X4525" s="38"/>
    </row>
    <row r="4526" spans="6:24" x14ac:dyDescent="0.35"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X4526" s="38"/>
    </row>
    <row r="4527" spans="6:24" x14ac:dyDescent="0.35"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X4527" s="38"/>
    </row>
    <row r="4528" spans="6:24" x14ac:dyDescent="0.35"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X4528" s="38"/>
    </row>
    <row r="4529" spans="6:24" x14ac:dyDescent="0.35"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X4529" s="38"/>
    </row>
    <row r="4530" spans="6:24" x14ac:dyDescent="0.35"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X4530" s="38"/>
    </row>
    <row r="4531" spans="6:24" x14ac:dyDescent="0.35"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X4531" s="38"/>
    </row>
    <row r="4532" spans="6:24" x14ac:dyDescent="0.35"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X4532" s="38"/>
    </row>
    <row r="4533" spans="6:24" x14ac:dyDescent="0.35"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X4533" s="38"/>
    </row>
    <row r="4534" spans="6:24" x14ac:dyDescent="0.35"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X4534" s="38"/>
    </row>
    <row r="4535" spans="6:24" x14ac:dyDescent="0.35"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X4535" s="38"/>
    </row>
    <row r="4536" spans="6:24" x14ac:dyDescent="0.35"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X4536" s="38"/>
    </row>
    <row r="4537" spans="6:24" x14ac:dyDescent="0.35"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X4537" s="38"/>
    </row>
    <row r="4538" spans="6:24" x14ac:dyDescent="0.35"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X4538" s="38"/>
    </row>
    <row r="4539" spans="6:24" x14ac:dyDescent="0.35"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X4539" s="38"/>
    </row>
    <row r="4540" spans="6:24" x14ac:dyDescent="0.35"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X4540" s="38"/>
    </row>
    <row r="4541" spans="6:24" x14ac:dyDescent="0.35"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X4541" s="38"/>
    </row>
    <row r="4542" spans="6:24" x14ac:dyDescent="0.35"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X4542" s="38"/>
    </row>
    <row r="4543" spans="6:24" x14ac:dyDescent="0.35"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X4543" s="38"/>
    </row>
    <row r="4544" spans="6:24" x14ac:dyDescent="0.35"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X4544" s="38"/>
    </row>
    <row r="4545" spans="6:24" x14ac:dyDescent="0.35"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X4545" s="38"/>
    </row>
    <row r="4546" spans="6:24" x14ac:dyDescent="0.35"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X4546" s="38"/>
    </row>
    <row r="4547" spans="6:24" x14ac:dyDescent="0.35"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X4547" s="38"/>
    </row>
    <row r="4548" spans="6:24" x14ac:dyDescent="0.35"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X4548" s="38"/>
    </row>
    <row r="4549" spans="6:24" x14ac:dyDescent="0.35"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X4549" s="38"/>
    </row>
    <row r="4550" spans="6:24" x14ac:dyDescent="0.35"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X4550" s="38"/>
    </row>
    <row r="4551" spans="6:24" x14ac:dyDescent="0.35"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X4551" s="38"/>
    </row>
    <row r="4552" spans="6:24" x14ac:dyDescent="0.35"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X4552" s="38"/>
    </row>
    <row r="4553" spans="6:24" x14ac:dyDescent="0.35"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X4553" s="38"/>
    </row>
    <row r="4554" spans="6:24" x14ac:dyDescent="0.35"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X4554" s="38"/>
    </row>
    <row r="4555" spans="6:24" x14ac:dyDescent="0.35"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X4555" s="38"/>
    </row>
    <row r="4556" spans="6:24" x14ac:dyDescent="0.35"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X4556" s="38"/>
    </row>
    <row r="4557" spans="6:24" x14ac:dyDescent="0.35"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X4557" s="38"/>
    </row>
    <row r="4558" spans="6:24" x14ac:dyDescent="0.35"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X4558" s="38"/>
    </row>
    <row r="4559" spans="6:24" x14ac:dyDescent="0.35"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X4559" s="38"/>
    </row>
    <row r="4560" spans="6:24" x14ac:dyDescent="0.35"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X4560" s="38"/>
    </row>
    <row r="4561" spans="6:24" x14ac:dyDescent="0.35"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X4561" s="38"/>
    </row>
    <row r="4562" spans="6:24" x14ac:dyDescent="0.35"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X4562" s="38"/>
    </row>
    <row r="4563" spans="6:24" x14ac:dyDescent="0.35"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X4563" s="38"/>
    </row>
    <row r="4564" spans="6:24" x14ac:dyDescent="0.35"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X4564" s="38"/>
    </row>
    <row r="4565" spans="6:24" x14ac:dyDescent="0.35"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X4565" s="38"/>
    </row>
    <row r="4566" spans="6:24" x14ac:dyDescent="0.35"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X4566" s="38"/>
    </row>
    <row r="4567" spans="6:24" x14ac:dyDescent="0.35"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X4567" s="38"/>
    </row>
    <row r="4568" spans="6:24" x14ac:dyDescent="0.35"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X4568" s="38"/>
    </row>
    <row r="4569" spans="6:24" x14ac:dyDescent="0.35"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X4569" s="38"/>
    </row>
    <row r="4570" spans="6:24" x14ac:dyDescent="0.35"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X4570" s="38"/>
    </row>
    <row r="4571" spans="6:24" x14ac:dyDescent="0.35"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X4571" s="38"/>
    </row>
    <row r="4572" spans="6:24" x14ac:dyDescent="0.35"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X4572" s="38"/>
    </row>
    <row r="4573" spans="6:24" x14ac:dyDescent="0.35"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X4573" s="38"/>
    </row>
    <row r="4574" spans="6:24" x14ac:dyDescent="0.35"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X4574" s="38"/>
    </row>
    <row r="4575" spans="6:24" x14ac:dyDescent="0.35"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X4575" s="38"/>
    </row>
    <row r="4576" spans="6:24" x14ac:dyDescent="0.35"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X4576" s="38"/>
    </row>
    <row r="4577" spans="6:24" x14ac:dyDescent="0.35"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X4577" s="38"/>
    </row>
    <row r="4578" spans="6:24" x14ac:dyDescent="0.35"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X4578" s="38"/>
    </row>
    <row r="4579" spans="6:24" x14ac:dyDescent="0.35"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X4579" s="38"/>
    </row>
    <row r="4580" spans="6:24" x14ac:dyDescent="0.35"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X4580" s="38"/>
    </row>
    <row r="4581" spans="6:24" x14ac:dyDescent="0.35"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X4581" s="38"/>
    </row>
    <row r="4582" spans="6:24" x14ac:dyDescent="0.35"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X4582" s="38"/>
    </row>
    <row r="4583" spans="6:24" x14ac:dyDescent="0.35"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X4583" s="38"/>
    </row>
    <row r="4584" spans="6:24" x14ac:dyDescent="0.35"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X4584" s="38"/>
    </row>
    <row r="4585" spans="6:24" x14ac:dyDescent="0.35"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X4585" s="38"/>
    </row>
    <row r="4586" spans="6:24" x14ac:dyDescent="0.35"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X4586" s="38"/>
    </row>
    <row r="4587" spans="6:24" x14ac:dyDescent="0.35"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X4587" s="38"/>
    </row>
    <row r="4588" spans="6:24" x14ac:dyDescent="0.35"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X4588" s="38"/>
    </row>
    <row r="4589" spans="6:24" x14ac:dyDescent="0.35"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X4589" s="38"/>
    </row>
    <row r="4590" spans="6:24" x14ac:dyDescent="0.35"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X4590" s="38"/>
    </row>
    <row r="4591" spans="6:24" x14ac:dyDescent="0.35"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X4591" s="38"/>
    </row>
    <row r="4592" spans="6:24" x14ac:dyDescent="0.35"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X4592" s="38"/>
    </row>
    <row r="4593" spans="6:24" x14ac:dyDescent="0.35"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X4593" s="38"/>
    </row>
    <row r="4594" spans="6:24" x14ac:dyDescent="0.35"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X4594" s="38"/>
    </row>
    <row r="4595" spans="6:24" x14ac:dyDescent="0.35"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X4595" s="38"/>
    </row>
    <row r="4596" spans="6:24" x14ac:dyDescent="0.35"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X4596" s="38"/>
    </row>
    <row r="4597" spans="6:24" x14ac:dyDescent="0.35"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X4597" s="38"/>
    </row>
    <row r="4598" spans="6:24" x14ac:dyDescent="0.35"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X4598" s="38"/>
    </row>
    <row r="4599" spans="6:24" x14ac:dyDescent="0.35"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X4599" s="38"/>
    </row>
    <row r="4600" spans="6:24" x14ac:dyDescent="0.35"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X4600" s="38"/>
    </row>
    <row r="4601" spans="6:24" x14ac:dyDescent="0.35"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X4601" s="38"/>
    </row>
    <row r="4602" spans="6:24" x14ac:dyDescent="0.35"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X4602" s="38"/>
    </row>
    <row r="4603" spans="6:24" x14ac:dyDescent="0.35"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X4603" s="38"/>
    </row>
    <row r="4604" spans="6:24" x14ac:dyDescent="0.35"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X4604" s="38"/>
    </row>
    <row r="4605" spans="6:24" x14ac:dyDescent="0.35"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X4605" s="38"/>
    </row>
    <row r="4606" spans="6:24" x14ac:dyDescent="0.35"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X4606" s="38"/>
    </row>
    <row r="4607" spans="6:24" x14ac:dyDescent="0.35"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X4607" s="38"/>
    </row>
    <row r="4608" spans="6:24" x14ac:dyDescent="0.35"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X4608" s="38"/>
    </row>
    <row r="4609" spans="6:24" x14ac:dyDescent="0.35"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X4609" s="38"/>
    </row>
    <row r="4610" spans="6:24" x14ac:dyDescent="0.35"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X4610" s="38"/>
    </row>
    <row r="4611" spans="6:24" x14ac:dyDescent="0.35"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X4611" s="38"/>
    </row>
    <row r="4612" spans="6:24" x14ac:dyDescent="0.35"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X4612" s="38"/>
    </row>
    <row r="4613" spans="6:24" x14ac:dyDescent="0.35"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X4613" s="38"/>
    </row>
    <row r="4614" spans="6:24" x14ac:dyDescent="0.35"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X4614" s="38"/>
    </row>
    <row r="4615" spans="6:24" x14ac:dyDescent="0.35"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X4615" s="38"/>
    </row>
    <row r="4616" spans="6:24" x14ac:dyDescent="0.35"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X4616" s="38"/>
    </row>
    <row r="4617" spans="6:24" x14ac:dyDescent="0.35"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X4617" s="38"/>
    </row>
    <row r="4618" spans="6:24" x14ac:dyDescent="0.35"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X4618" s="38"/>
    </row>
    <row r="4619" spans="6:24" x14ac:dyDescent="0.35"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X4619" s="38"/>
    </row>
    <row r="4620" spans="6:24" x14ac:dyDescent="0.35"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X4620" s="38"/>
    </row>
    <row r="4621" spans="6:24" x14ac:dyDescent="0.35"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X4621" s="38"/>
    </row>
    <row r="4622" spans="6:24" x14ac:dyDescent="0.35"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X4622" s="38"/>
    </row>
    <row r="4623" spans="6:24" x14ac:dyDescent="0.35"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X4623" s="38"/>
    </row>
    <row r="4624" spans="6:24" x14ac:dyDescent="0.35"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X4624" s="38"/>
    </row>
    <row r="4625" spans="6:24" x14ac:dyDescent="0.35"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X4625" s="38"/>
    </row>
    <row r="4626" spans="6:24" x14ac:dyDescent="0.35"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X4626" s="38"/>
    </row>
    <row r="4627" spans="6:24" x14ac:dyDescent="0.35"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X4627" s="38"/>
    </row>
    <row r="4628" spans="6:24" x14ac:dyDescent="0.35"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X4628" s="38"/>
    </row>
    <row r="4629" spans="6:24" x14ac:dyDescent="0.35"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X4629" s="38"/>
    </row>
    <row r="4630" spans="6:24" x14ac:dyDescent="0.35"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X4630" s="38"/>
    </row>
    <row r="4631" spans="6:24" x14ac:dyDescent="0.35"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X4631" s="38"/>
    </row>
    <row r="4632" spans="6:24" x14ac:dyDescent="0.35"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X4632" s="38"/>
    </row>
    <row r="4633" spans="6:24" x14ac:dyDescent="0.35"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X4633" s="38"/>
    </row>
    <row r="4634" spans="6:24" x14ac:dyDescent="0.35"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X4634" s="38"/>
    </row>
    <row r="4635" spans="6:24" x14ac:dyDescent="0.35"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X4635" s="38"/>
    </row>
    <row r="4636" spans="6:24" x14ac:dyDescent="0.35"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X4636" s="38"/>
    </row>
    <row r="4637" spans="6:24" x14ac:dyDescent="0.35"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X4637" s="38"/>
    </row>
    <row r="4638" spans="6:24" x14ac:dyDescent="0.35"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X4638" s="38"/>
    </row>
    <row r="4639" spans="6:24" x14ac:dyDescent="0.35"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X4639" s="38"/>
    </row>
    <row r="4640" spans="6:24" x14ac:dyDescent="0.35"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X4640" s="38"/>
    </row>
    <row r="4641" spans="6:24" x14ac:dyDescent="0.35"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X4641" s="38"/>
    </row>
    <row r="4642" spans="6:24" x14ac:dyDescent="0.35"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X4642" s="38"/>
    </row>
    <row r="4643" spans="6:24" x14ac:dyDescent="0.35"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X4643" s="38"/>
    </row>
    <row r="4644" spans="6:24" x14ac:dyDescent="0.35"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X4644" s="38"/>
    </row>
    <row r="4645" spans="6:24" x14ac:dyDescent="0.35"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X4645" s="38"/>
    </row>
    <row r="4646" spans="6:24" x14ac:dyDescent="0.35"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X4646" s="38"/>
    </row>
    <row r="4647" spans="6:24" x14ac:dyDescent="0.35"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X4647" s="38"/>
    </row>
    <row r="4648" spans="6:24" x14ac:dyDescent="0.35"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X4648" s="38"/>
    </row>
    <row r="4649" spans="6:24" x14ac:dyDescent="0.35"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X4649" s="38"/>
    </row>
    <row r="4650" spans="6:24" x14ac:dyDescent="0.35"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X4650" s="38"/>
    </row>
    <row r="4651" spans="6:24" x14ac:dyDescent="0.35"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X4651" s="38"/>
    </row>
    <row r="4652" spans="6:24" x14ac:dyDescent="0.35"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X4652" s="38"/>
    </row>
    <row r="4653" spans="6:24" x14ac:dyDescent="0.35"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X4653" s="38"/>
    </row>
    <row r="4654" spans="6:24" x14ac:dyDescent="0.35"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X4654" s="38"/>
    </row>
    <row r="4655" spans="6:24" x14ac:dyDescent="0.35"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X4655" s="38"/>
    </row>
    <row r="4656" spans="6:24" x14ac:dyDescent="0.35"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X4656" s="38"/>
    </row>
    <row r="4657" spans="6:24" x14ac:dyDescent="0.35"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X4657" s="38"/>
    </row>
    <row r="4658" spans="6:24" x14ac:dyDescent="0.35"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X4658" s="38"/>
    </row>
    <row r="4659" spans="6:24" x14ac:dyDescent="0.35"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X4659" s="38"/>
    </row>
    <row r="4660" spans="6:24" x14ac:dyDescent="0.35"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X4660" s="38"/>
    </row>
    <row r="4661" spans="6:24" x14ac:dyDescent="0.35"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X4661" s="38"/>
    </row>
    <row r="4662" spans="6:24" x14ac:dyDescent="0.35"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X4662" s="38"/>
    </row>
    <row r="4663" spans="6:24" x14ac:dyDescent="0.35"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X4663" s="38"/>
    </row>
    <row r="4664" spans="6:24" x14ac:dyDescent="0.35"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X4664" s="38"/>
    </row>
    <row r="4665" spans="6:24" x14ac:dyDescent="0.35"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X4665" s="38"/>
    </row>
    <row r="4666" spans="6:24" x14ac:dyDescent="0.35"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X4666" s="38"/>
    </row>
    <row r="4667" spans="6:24" x14ac:dyDescent="0.35"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X4667" s="38"/>
    </row>
    <row r="4668" spans="6:24" x14ac:dyDescent="0.35"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X4668" s="38"/>
    </row>
    <row r="4669" spans="6:24" x14ac:dyDescent="0.35"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X4669" s="38"/>
    </row>
    <row r="4670" spans="6:24" x14ac:dyDescent="0.35"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X4670" s="38"/>
    </row>
    <row r="4671" spans="6:24" x14ac:dyDescent="0.35"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X4671" s="38"/>
    </row>
    <row r="4672" spans="6:24" x14ac:dyDescent="0.35"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X4672" s="38"/>
    </row>
    <row r="4673" spans="6:24" x14ac:dyDescent="0.35"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X4673" s="38"/>
    </row>
    <row r="4674" spans="6:24" x14ac:dyDescent="0.35"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X4674" s="38"/>
    </row>
    <row r="4675" spans="6:24" x14ac:dyDescent="0.35"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X4675" s="38"/>
    </row>
    <row r="4676" spans="6:24" x14ac:dyDescent="0.35"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X4676" s="38"/>
    </row>
    <row r="4677" spans="6:24" x14ac:dyDescent="0.35"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X4677" s="38"/>
    </row>
    <row r="4678" spans="6:24" x14ac:dyDescent="0.35"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X4678" s="38"/>
    </row>
    <row r="4679" spans="6:24" x14ac:dyDescent="0.35"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X4679" s="38"/>
    </row>
    <row r="4680" spans="6:24" x14ac:dyDescent="0.35"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X4680" s="38"/>
    </row>
    <row r="4681" spans="6:24" x14ac:dyDescent="0.35"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X4681" s="38"/>
    </row>
    <row r="4682" spans="6:24" x14ac:dyDescent="0.35"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X4682" s="38"/>
    </row>
    <row r="4683" spans="6:24" x14ac:dyDescent="0.35"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X4683" s="38"/>
    </row>
    <row r="4684" spans="6:24" x14ac:dyDescent="0.35"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X4684" s="38"/>
    </row>
    <row r="4685" spans="6:24" x14ac:dyDescent="0.35"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X4685" s="38"/>
    </row>
    <row r="4686" spans="6:24" x14ac:dyDescent="0.35"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X4686" s="38"/>
    </row>
    <row r="4687" spans="6:24" x14ac:dyDescent="0.35"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X4687" s="38"/>
    </row>
    <row r="4688" spans="6:24" x14ac:dyDescent="0.35"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X4688" s="38"/>
    </row>
    <row r="4689" spans="6:24" x14ac:dyDescent="0.35"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X4689" s="38"/>
    </row>
    <row r="4690" spans="6:24" x14ac:dyDescent="0.35"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X4690" s="38"/>
    </row>
    <row r="4691" spans="6:24" x14ac:dyDescent="0.35"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X4691" s="38"/>
    </row>
    <row r="4692" spans="6:24" x14ac:dyDescent="0.35"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X4692" s="38"/>
    </row>
    <row r="4693" spans="6:24" x14ac:dyDescent="0.35"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X4693" s="38"/>
    </row>
    <row r="4694" spans="6:24" x14ac:dyDescent="0.35"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X4694" s="38"/>
    </row>
    <row r="4695" spans="6:24" x14ac:dyDescent="0.35"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X4695" s="38"/>
    </row>
    <row r="4696" spans="6:24" x14ac:dyDescent="0.35"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X4696" s="38"/>
    </row>
    <row r="4697" spans="6:24" x14ac:dyDescent="0.35"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X4697" s="38"/>
    </row>
    <row r="4698" spans="6:24" x14ac:dyDescent="0.35"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X4698" s="38"/>
    </row>
    <row r="4699" spans="6:24" x14ac:dyDescent="0.35"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X4699" s="38"/>
    </row>
    <row r="4700" spans="6:24" x14ac:dyDescent="0.35"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X4700" s="38"/>
    </row>
    <row r="4701" spans="6:24" x14ac:dyDescent="0.35"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X4701" s="38"/>
    </row>
    <row r="4702" spans="6:24" x14ac:dyDescent="0.35"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X4702" s="38"/>
    </row>
    <row r="4703" spans="6:24" x14ac:dyDescent="0.35"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X4703" s="38"/>
    </row>
    <row r="4704" spans="6:24" x14ac:dyDescent="0.35"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X4704" s="38"/>
    </row>
    <row r="4705" spans="6:24" x14ac:dyDescent="0.35"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X4705" s="38"/>
    </row>
    <row r="4706" spans="6:24" x14ac:dyDescent="0.35"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X4706" s="38"/>
    </row>
    <row r="4707" spans="6:24" x14ac:dyDescent="0.35"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X4707" s="38"/>
    </row>
    <row r="4708" spans="6:24" x14ac:dyDescent="0.35"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X4708" s="38"/>
    </row>
    <row r="4709" spans="6:24" x14ac:dyDescent="0.35"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X4709" s="38"/>
    </row>
    <row r="4710" spans="6:24" x14ac:dyDescent="0.35"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X4710" s="38"/>
    </row>
    <row r="4711" spans="6:24" x14ac:dyDescent="0.35"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X4711" s="38"/>
    </row>
    <row r="4712" spans="6:24" x14ac:dyDescent="0.35"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X4712" s="38"/>
    </row>
    <row r="4713" spans="6:24" x14ac:dyDescent="0.35"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X4713" s="38"/>
    </row>
    <row r="4714" spans="6:24" x14ac:dyDescent="0.35"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X4714" s="38"/>
    </row>
    <row r="4715" spans="6:24" x14ac:dyDescent="0.35"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X4715" s="38"/>
    </row>
    <row r="4716" spans="6:24" x14ac:dyDescent="0.35"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X4716" s="38"/>
    </row>
    <row r="4717" spans="6:24" x14ac:dyDescent="0.35"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X4717" s="38"/>
    </row>
    <row r="4718" spans="6:24" x14ac:dyDescent="0.35"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X4718" s="38"/>
    </row>
    <row r="4719" spans="6:24" x14ac:dyDescent="0.35"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X4719" s="38"/>
    </row>
    <row r="4720" spans="6:24" x14ac:dyDescent="0.35"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X4720" s="38"/>
    </row>
    <row r="4721" spans="6:24" x14ac:dyDescent="0.35"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X4721" s="38"/>
    </row>
    <row r="4722" spans="6:24" x14ac:dyDescent="0.35"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X4722" s="38"/>
    </row>
    <row r="4723" spans="6:24" x14ac:dyDescent="0.35"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X4723" s="38"/>
    </row>
    <row r="4724" spans="6:24" x14ac:dyDescent="0.35"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X4724" s="38"/>
    </row>
    <row r="4725" spans="6:24" x14ac:dyDescent="0.35"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X4725" s="38"/>
    </row>
    <row r="4726" spans="6:24" x14ac:dyDescent="0.35"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X4726" s="38"/>
    </row>
    <row r="4727" spans="6:24" x14ac:dyDescent="0.35"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X4727" s="38"/>
    </row>
    <row r="4728" spans="6:24" x14ac:dyDescent="0.35"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X4728" s="38"/>
    </row>
    <row r="4729" spans="6:24" x14ac:dyDescent="0.35"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X4729" s="38"/>
    </row>
    <row r="4730" spans="6:24" x14ac:dyDescent="0.35"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X4730" s="38"/>
    </row>
    <row r="4731" spans="6:24" x14ac:dyDescent="0.35"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X4731" s="38"/>
    </row>
    <row r="4732" spans="6:24" x14ac:dyDescent="0.35"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X4732" s="38"/>
    </row>
    <row r="4733" spans="6:24" x14ac:dyDescent="0.35"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X4733" s="38"/>
    </row>
    <row r="4734" spans="6:24" x14ac:dyDescent="0.35"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X4734" s="38"/>
    </row>
    <row r="4735" spans="6:24" x14ac:dyDescent="0.35"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X4735" s="38"/>
    </row>
    <row r="4736" spans="6:24" x14ac:dyDescent="0.35"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X4736" s="38"/>
    </row>
    <row r="4737" spans="6:24" x14ac:dyDescent="0.35"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X4737" s="38"/>
    </row>
    <row r="4738" spans="6:24" x14ac:dyDescent="0.35"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X4738" s="38"/>
    </row>
    <row r="4739" spans="6:24" x14ac:dyDescent="0.35"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X4739" s="38"/>
    </row>
    <row r="4740" spans="6:24" x14ac:dyDescent="0.35"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X4740" s="38"/>
    </row>
    <row r="4741" spans="6:24" x14ac:dyDescent="0.35"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X4741" s="38"/>
    </row>
    <row r="4742" spans="6:24" x14ac:dyDescent="0.35"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X4742" s="38"/>
    </row>
    <row r="4743" spans="6:24" x14ac:dyDescent="0.35"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X4743" s="38"/>
    </row>
    <row r="4744" spans="6:24" x14ac:dyDescent="0.35"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X4744" s="38"/>
    </row>
    <row r="4745" spans="6:24" x14ac:dyDescent="0.35"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X4745" s="38"/>
    </row>
    <row r="4746" spans="6:24" x14ac:dyDescent="0.35"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X4746" s="38"/>
    </row>
    <row r="4747" spans="6:24" x14ac:dyDescent="0.35"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X4747" s="38"/>
    </row>
    <row r="4748" spans="6:24" x14ac:dyDescent="0.35"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X4748" s="38"/>
    </row>
    <row r="4749" spans="6:24" x14ac:dyDescent="0.35"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X4749" s="38"/>
    </row>
    <row r="4750" spans="6:24" x14ac:dyDescent="0.35"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X4750" s="38"/>
    </row>
    <row r="4751" spans="6:24" x14ac:dyDescent="0.35"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X4751" s="38"/>
    </row>
    <row r="4752" spans="6:24" x14ac:dyDescent="0.35"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X4752" s="38"/>
    </row>
    <row r="4753" spans="6:24" x14ac:dyDescent="0.35"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X4753" s="38"/>
    </row>
    <row r="4754" spans="6:24" x14ac:dyDescent="0.35"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X4754" s="38"/>
    </row>
    <row r="4755" spans="6:24" x14ac:dyDescent="0.35"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X4755" s="38"/>
    </row>
    <row r="4756" spans="6:24" x14ac:dyDescent="0.35"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X4756" s="38"/>
    </row>
    <row r="4757" spans="6:24" x14ac:dyDescent="0.35"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X4757" s="38"/>
    </row>
    <row r="4758" spans="6:24" x14ac:dyDescent="0.35"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X4758" s="38"/>
    </row>
    <row r="4759" spans="6:24" x14ac:dyDescent="0.35"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X4759" s="38"/>
    </row>
    <row r="4760" spans="6:24" x14ac:dyDescent="0.35"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X4760" s="38"/>
    </row>
    <row r="4761" spans="6:24" x14ac:dyDescent="0.35"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X4761" s="38"/>
    </row>
    <row r="4762" spans="6:24" x14ac:dyDescent="0.35"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X4762" s="38"/>
    </row>
    <row r="4763" spans="6:24" x14ac:dyDescent="0.35"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X4763" s="38"/>
    </row>
    <row r="4764" spans="6:24" x14ac:dyDescent="0.35"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X4764" s="38"/>
    </row>
    <row r="4765" spans="6:24" x14ac:dyDescent="0.35"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X4765" s="38"/>
    </row>
    <row r="4766" spans="6:24" x14ac:dyDescent="0.35"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X4766" s="38"/>
    </row>
    <row r="4767" spans="6:24" x14ac:dyDescent="0.35"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X4767" s="38"/>
    </row>
    <row r="4768" spans="6:24" x14ac:dyDescent="0.35"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X4768" s="38"/>
    </row>
    <row r="4769" spans="6:24" x14ac:dyDescent="0.35"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X4769" s="38"/>
    </row>
    <row r="4770" spans="6:24" x14ac:dyDescent="0.35"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X4770" s="38"/>
    </row>
    <row r="4771" spans="6:24" x14ac:dyDescent="0.35"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X4771" s="38"/>
    </row>
    <row r="4772" spans="6:24" x14ac:dyDescent="0.35"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X4772" s="38"/>
    </row>
    <row r="4773" spans="6:24" x14ac:dyDescent="0.35"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X4773" s="38"/>
    </row>
    <row r="4774" spans="6:24" x14ac:dyDescent="0.35"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X4774" s="38"/>
    </row>
    <row r="4775" spans="6:24" x14ac:dyDescent="0.35"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X4775" s="38"/>
    </row>
    <row r="4776" spans="6:24" x14ac:dyDescent="0.35"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X4776" s="38"/>
    </row>
    <row r="4777" spans="6:24" x14ac:dyDescent="0.35"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X4777" s="38"/>
    </row>
    <row r="4778" spans="6:24" x14ac:dyDescent="0.35"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X4778" s="38"/>
    </row>
    <row r="4779" spans="6:24" x14ac:dyDescent="0.35"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X4779" s="38"/>
    </row>
    <row r="4780" spans="6:24" x14ac:dyDescent="0.35"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X4780" s="38"/>
    </row>
    <row r="4781" spans="6:24" x14ac:dyDescent="0.35"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X4781" s="38"/>
    </row>
    <row r="4782" spans="6:24" x14ac:dyDescent="0.35"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X4782" s="38"/>
    </row>
    <row r="4783" spans="6:24" x14ac:dyDescent="0.35"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X4783" s="38"/>
    </row>
    <row r="4784" spans="6:24" x14ac:dyDescent="0.35"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X4784" s="38"/>
    </row>
    <row r="4785" spans="6:24" x14ac:dyDescent="0.35"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X4785" s="38"/>
    </row>
    <row r="4786" spans="6:24" x14ac:dyDescent="0.35"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X4786" s="38"/>
    </row>
    <row r="4787" spans="6:24" x14ac:dyDescent="0.35"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X4787" s="38"/>
    </row>
    <row r="4788" spans="6:24" x14ac:dyDescent="0.35"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X4788" s="38"/>
    </row>
    <row r="4789" spans="6:24" x14ac:dyDescent="0.35"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X4789" s="38"/>
    </row>
    <row r="4790" spans="6:24" x14ac:dyDescent="0.35"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X4790" s="38"/>
    </row>
    <row r="4791" spans="6:24" x14ac:dyDescent="0.35"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X4791" s="38"/>
    </row>
    <row r="4792" spans="6:24" x14ac:dyDescent="0.35"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X4792" s="38"/>
    </row>
    <row r="4793" spans="6:24" x14ac:dyDescent="0.35"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X4793" s="38"/>
    </row>
    <row r="4794" spans="6:24" x14ac:dyDescent="0.35"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X4794" s="38"/>
    </row>
    <row r="4795" spans="6:24" x14ac:dyDescent="0.35"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X4795" s="38"/>
    </row>
    <row r="4796" spans="6:24" x14ac:dyDescent="0.35"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X4796" s="38"/>
    </row>
    <row r="4797" spans="6:24" x14ac:dyDescent="0.35"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X4797" s="38"/>
    </row>
    <row r="4798" spans="6:24" x14ac:dyDescent="0.35"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X4798" s="38"/>
    </row>
    <row r="4799" spans="6:24" x14ac:dyDescent="0.35"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X4799" s="38"/>
    </row>
    <row r="4800" spans="6:24" x14ac:dyDescent="0.35"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X4800" s="38"/>
    </row>
    <row r="4801" spans="6:24" x14ac:dyDescent="0.35"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X4801" s="38"/>
    </row>
    <row r="4802" spans="6:24" x14ac:dyDescent="0.35"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X4802" s="38"/>
    </row>
    <row r="4803" spans="6:24" x14ac:dyDescent="0.35"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X4803" s="38"/>
    </row>
    <row r="4804" spans="6:24" x14ac:dyDescent="0.35"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X4804" s="38"/>
    </row>
    <row r="4805" spans="6:24" x14ac:dyDescent="0.35"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X4805" s="38"/>
    </row>
    <row r="4806" spans="6:24" x14ac:dyDescent="0.35"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X4806" s="38"/>
    </row>
    <row r="4807" spans="6:24" x14ac:dyDescent="0.35"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X4807" s="38"/>
    </row>
    <row r="4808" spans="6:24" x14ac:dyDescent="0.35"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X4808" s="38"/>
    </row>
    <row r="4809" spans="6:24" x14ac:dyDescent="0.35"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X4809" s="38"/>
    </row>
    <row r="4810" spans="6:24" x14ac:dyDescent="0.35"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X4810" s="38"/>
    </row>
    <row r="4811" spans="6:24" x14ac:dyDescent="0.35"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X4811" s="38"/>
    </row>
    <row r="4812" spans="6:24" x14ac:dyDescent="0.35"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X4812" s="38"/>
    </row>
    <row r="4813" spans="6:24" x14ac:dyDescent="0.35"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X4813" s="38"/>
    </row>
    <row r="4814" spans="6:24" x14ac:dyDescent="0.35"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X4814" s="38"/>
    </row>
    <row r="4815" spans="6:24" x14ac:dyDescent="0.35"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X4815" s="38"/>
    </row>
    <row r="4816" spans="6:24" x14ac:dyDescent="0.35"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X4816" s="38"/>
    </row>
    <row r="4817" spans="6:24" x14ac:dyDescent="0.35"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X4817" s="38"/>
    </row>
    <row r="4818" spans="6:24" x14ac:dyDescent="0.35"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X4818" s="38"/>
    </row>
    <row r="4819" spans="6:24" x14ac:dyDescent="0.35"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X4819" s="38"/>
    </row>
    <row r="4820" spans="6:24" x14ac:dyDescent="0.35"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X4820" s="38"/>
    </row>
    <row r="4821" spans="6:24" x14ac:dyDescent="0.35"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X4821" s="38"/>
    </row>
    <row r="4822" spans="6:24" x14ac:dyDescent="0.35"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X4822" s="38"/>
    </row>
    <row r="4823" spans="6:24" x14ac:dyDescent="0.35"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X4823" s="38"/>
    </row>
    <row r="4824" spans="6:24" x14ac:dyDescent="0.35"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X4824" s="38"/>
    </row>
    <row r="4825" spans="6:24" x14ac:dyDescent="0.35"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X4825" s="38"/>
    </row>
    <row r="4826" spans="6:24" x14ac:dyDescent="0.35"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X4826" s="38"/>
    </row>
    <row r="4827" spans="6:24" x14ac:dyDescent="0.35"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X4827" s="38"/>
    </row>
    <row r="4828" spans="6:24" x14ac:dyDescent="0.35"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X4828" s="38"/>
    </row>
    <row r="4829" spans="6:24" x14ac:dyDescent="0.35"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X4829" s="38"/>
    </row>
    <row r="4830" spans="6:24" x14ac:dyDescent="0.35"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X4830" s="38"/>
    </row>
    <row r="4831" spans="6:24" x14ac:dyDescent="0.35"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X4831" s="38"/>
    </row>
    <row r="4832" spans="6:24" x14ac:dyDescent="0.35"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X4832" s="38"/>
    </row>
    <row r="4833" spans="6:24" x14ac:dyDescent="0.35"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X4833" s="38"/>
    </row>
    <row r="4834" spans="6:24" x14ac:dyDescent="0.35"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X4834" s="38"/>
    </row>
    <row r="4835" spans="6:24" x14ac:dyDescent="0.35"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X4835" s="38"/>
    </row>
    <row r="4836" spans="6:24" x14ac:dyDescent="0.35"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X4836" s="38"/>
    </row>
    <row r="4837" spans="6:24" x14ac:dyDescent="0.35"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X4837" s="38"/>
    </row>
    <row r="4838" spans="6:24" x14ac:dyDescent="0.35"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X4838" s="38"/>
    </row>
    <row r="4839" spans="6:24" x14ac:dyDescent="0.35"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X4839" s="38"/>
    </row>
    <row r="4840" spans="6:24" x14ac:dyDescent="0.35"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X4840" s="38"/>
    </row>
    <row r="4841" spans="6:24" x14ac:dyDescent="0.35"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X4841" s="38"/>
    </row>
    <row r="4842" spans="6:24" x14ac:dyDescent="0.35"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X4842" s="38"/>
    </row>
    <row r="4843" spans="6:24" x14ac:dyDescent="0.35"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X4843" s="38"/>
    </row>
    <row r="4844" spans="6:24" x14ac:dyDescent="0.35"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X4844" s="38"/>
    </row>
    <row r="4845" spans="6:24" x14ac:dyDescent="0.35"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X4845" s="38"/>
    </row>
    <row r="4846" spans="6:24" x14ac:dyDescent="0.35"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X4846" s="38"/>
    </row>
    <row r="4847" spans="6:24" x14ac:dyDescent="0.35"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X4847" s="38"/>
    </row>
    <row r="4848" spans="6:24" x14ac:dyDescent="0.35"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X4848" s="38"/>
    </row>
    <row r="4849" spans="6:24" x14ac:dyDescent="0.35"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X4849" s="38"/>
    </row>
    <row r="4850" spans="6:24" x14ac:dyDescent="0.35"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X4850" s="38"/>
    </row>
    <row r="4851" spans="6:24" x14ac:dyDescent="0.35"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X4851" s="38"/>
    </row>
    <row r="4852" spans="6:24" x14ac:dyDescent="0.35"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X4852" s="38"/>
    </row>
    <row r="4853" spans="6:24" x14ac:dyDescent="0.35"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X4853" s="38"/>
    </row>
    <row r="4854" spans="6:24" x14ac:dyDescent="0.35"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X4854" s="38"/>
    </row>
    <row r="4855" spans="6:24" x14ac:dyDescent="0.35"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X4855" s="38"/>
    </row>
    <row r="4856" spans="6:24" x14ac:dyDescent="0.35"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X4856" s="38"/>
    </row>
    <row r="4857" spans="6:24" x14ac:dyDescent="0.35"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X4857" s="38"/>
    </row>
    <row r="4858" spans="6:24" x14ac:dyDescent="0.35"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X4858" s="38"/>
    </row>
    <row r="4859" spans="6:24" x14ac:dyDescent="0.35"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X4859" s="38"/>
    </row>
    <row r="4860" spans="6:24" x14ac:dyDescent="0.35"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X4860" s="38"/>
    </row>
    <row r="4861" spans="6:24" x14ac:dyDescent="0.35"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X4861" s="38"/>
    </row>
    <row r="4862" spans="6:24" x14ac:dyDescent="0.35"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X4862" s="38"/>
    </row>
    <row r="4863" spans="6:24" x14ac:dyDescent="0.35"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X4863" s="38"/>
    </row>
    <row r="4864" spans="6:24" x14ac:dyDescent="0.35"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X4864" s="38"/>
    </row>
    <row r="4865" spans="6:24" x14ac:dyDescent="0.35"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X4865" s="38"/>
    </row>
    <row r="4866" spans="6:24" x14ac:dyDescent="0.35"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X4866" s="38"/>
    </row>
    <row r="4867" spans="6:24" x14ac:dyDescent="0.35"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X4867" s="38"/>
    </row>
    <row r="4868" spans="6:24" x14ac:dyDescent="0.35"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X4868" s="38"/>
    </row>
    <row r="4869" spans="6:24" x14ac:dyDescent="0.35"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X4869" s="38"/>
    </row>
    <row r="4870" spans="6:24" x14ac:dyDescent="0.35"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X4870" s="38"/>
    </row>
    <row r="4871" spans="6:24" x14ac:dyDescent="0.35"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X4871" s="38"/>
    </row>
    <row r="4872" spans="6:24" x14ac:dyDescent="0.35"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X4872" s="38"/>
    </row>
    <row r="4873" spans="6:24" x14ac:dyDescent="0.35"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X4873" s="38"/>
    </row>
    <row r="4874" spans="6:24" x14ac:dyDescent="0.35"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X4874" s="38"/>
    </row>
    <row r="4875" spans="6:24" x14ac:dyDescent="0.35"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X4875" s="38"/>
    </row>
    <row r="4876" spans="6:24" x14ac:dyDescent="0.35"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X4876" s="38"/>
    </row>
    <row r="4877" spans="6:24" x14ac:dyDescent="0.35"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X4877" s="38"/>
    </row>
    <row r="4878" spans="6:24" x14ac:dyDescent="0.35"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X4878" s="38"/>
    </row>
    <row r="4879" spans="6:24" x14ac:dyDescent="0.35"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X4879" s="38"/>
    </row>
    <row r="4880" spans="6:24" x14ac:dyDescent="0.35"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X4880" s="38"/>
    </row>
    <row r="4881" spans="6:24" x14ac:dyDescent="0.35"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X4881" s="38"/>
    </row>
    <row r="4882" spans="6:24" x14ac:dyDescent="0.35"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X4882" s="38"/>
    </row>
    <row r="4883" spans="6:24" x14ac:dyDescent="0.35"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X4883" s="38"/>
    </row>
    <row r="4884" spans="6:24" x14ac:dyDescent="0.35"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X4884" s="38"/>
    </row>
    <row r="4885" spans="6:24" x14ac:dyDescent="0.35"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X4885" s="38"/>
    </row>
    <row r="4886" spans="6:24" x14ac:dyDescent="0.35"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X4886" s="38"/>
    </row>
    <row r="4887" spans="6:24" x14ac:dyDescent="0.35"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X4887" s="38"/>
    </row>
    <row r="4888" spans="6:24" x14ac:dyDescent="0.35"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X4888" s="38"/>
    </row>
    <row r="4889" spans="6:24" x14ac:dyDescent="0.35"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X4889" s="38"/>
    </row>
    <row r="4890" spans="6:24" x14ac:dyDescent="0.35"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X4890" s="38"/>
    </row>
    <row r="4891" spans="6:24" x14ac:dyDescent="0.35"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X4891" s="38"/>
    </row>
    <row r="4892" spans="6:24" x14ac:dyDescent="0.35"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X4892" s="38"/>
    </row>
    <row r="4893" spans="6:24" x14ac:dyDescent="0.35"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X4893" s="38"/>
    </row>
    <row r="4894" spans="6:24" x14ac:dyDescent="0.35"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X4894" s="38"/>
    </row>
    <row r="4895" spans="6:24" x14ac:dyDescent="0.35"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X4895" s="38"/>
    </row>
    <row r="4896" spans="6:24" x14ac:dyDescent="0.35"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X4896" s="38"/>
    </row>
    <row r="4897" spans="6:24" x14ac:dyDescent="0.35"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X4897" s="38"/>
    </row>
    <row r="4898" spans="6:24" x14ac:dyDescent="0.35"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X4898" s="38"/>
    </row>
    <row r="4899" spans="6:24" x14ac:dyDescent="0.35"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X4899" s="38"/>
    </row>
    <row r="4900" spans="6:24" x14ac:dyDescent="0.35"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X4900" s="38"/>
    </row>
    <row r="4901" spans="6:24" x14ac:dyDescent="0.35"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X4901" s="38"/>
    </row>
    <row r="4902" spans="6:24" x14ac:dyDescent="0.35"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X4902" s="38"/>
    </row>
    <row r="4903" spans="6:24" x14ac:dyDescent="0.35"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X4903" s="38"/>
    </row>
    <row r="4904" spans="6:24" x14ac:dyDescent="0.35"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X4904" s="38"/>
    </row>
    <row r="4905" spans="6:24" x14ac:dyDescent="0.35"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X4905" s="38"/>
    </row>
    <row r="4906" spans="6:24" x14ac:dyDescent="0.35"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X4906" s="38"/>
    </row>
    <row r="4907" spans="6:24" x14ac:dyDescent="0.35"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X4907" s="38"/>
    </row>
    <row r="4908" spans="6:24" x14ac:dyDescent="0.35"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X4908" s="38"/>
    </row>
    <row r="4909" spans="6:24" x14ac:dyDescent="0.35"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X4909" s="38"/>
    </row>
    <row r="4910" spans="6:24" x14ac:dyDescent="0.35"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X4910" s="38"/>
    </row>
    <row r="4911" spans="6:24" x14ac:dyDescent="0.35"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X4911" s="38"/>
    </row>
    <row r="4912" spans="6:24" x14ac:dyDescent="0.35"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X4912" s="38"/>
    </row>
    <row r="4913" spans="6:24" x14ac:dyDescent="0.35"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X4913" s="38"/>
    </row>
    <row r="4914" spans="6:24" x14ac:dyDescent="0.35"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X4914" s="38"/>
    </row>
    <row r="4915" spans="6:24" x14ac:dyDescent="0.35"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X4915" s="38"/>
    </row>
    <row r="4916" spans="6:24" x14ac:dyDescent="0.35"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X4916" s="38"/>
    </row>
    <row r="4917" spans="6:24" x14ac:dyDescent="0.35"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X4917" s="38"/>
    </row>
    <row r="4918" spans="6:24" x14ac:dyDescent="0.35"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X4918" s="38"/>
    </row>
    <row r="4919" spans="6:24" x14ac:dyDescent="0.35"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X4919" s="38"/>
    </row>
    <row r="4920" spans="6:24" x14ac:dyDescent="0.35"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X4920" s="38"/>
    </row>
    <row r="4921" spans="6:24" x14ac:dyDescent="0.35"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X4921" s="38"/>
    </row>
    <row r="4922" spans="6:24" x14ac:dyDescent="0.35"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X4922" s="38"/>
    </row>
    <row r="4923" spans="6:24" x14ac:dyDescent="0.35"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X4923" s="38"/>
    </row>
    <row r="4924" spans="6:24" x14ac:dyDescent="0.35"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X4924" s="38"/>
    </row>
    <row r="4925" spans="6:24" x14ac:dyDescent="0.35"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X4925" s="38"/>
    </row>
    <row r="4926" spans="6:24" x14ac:dyDescent="0.35"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X4926" s="38"/>
    </row>
    <row r="4927" spans="6:24" x14ac:dyDescent="0.35"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X4927" s="38"/>
    </row>
    <row r="4928" spans="6:24" x14ac:dyDescent="0.35"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X4928" s="38"/>
    </row>
    <row r="4929" spans="6:24" x14ac:dyDescent="0.35"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X4929" s="38"/>
    </row>
    <row r="4930" spans="6:24" x14ac:dyDescent="0.35"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X4930" s="38"/>
    </row>
    <row r="4931" spans="6:24" x14ac:dyDescent="0.35"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X4931" s="38"/>
    </row>
    <row r="4932" spans="6:24" x14ac:dyDescent="0.35"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X4932" s="38"/>
    </row>
    <row r="4933" spans="6:24" x14ac:dyDescent="0.35"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X4933" s="38"/>
    </row>
    <row r="4934" spans="6:24" x14ac:dyDescent="0.35"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X4934" s="38"/>
    </row>
    <row r="4935" spans="6:24" x14ac:dyDescent="0.35"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X4935" s="38"/>
    </row>
    <row r="4936" spans="6:24" x14ac:dyDescent="0.35"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X4936" s="38"/>
    </row>
    <row r="4937" spans="6:24" x14ac:dyDescent="0.35"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X4937" s="38"/>
    </row>
    <row r="4938" spans="6:24" x14ac:dyDescent="0.35"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X4938" s="38"/>
    </row>
    <row r="4939" spans="6:24" x14ac:dyDescent="0.35"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X4939" s="38"/>
    </row>
    <row r="4940" spans="6:24" x14ac:dyDescent="0.35"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X4940" s="38"/>
    </row>
    <row r="4941" spans="6:24" x14ac:dyDescent="0.35"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X4941" s="38"/>
    </row>
    <row r="4942" spans="6:24" x14ac:dyDescent="0.35"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X4942" s="38"/>
    </row>
    <row r="4943" spans="6:24" x14ac:dyDescent="0.35"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X4943" s="38"/>
    </row>
    <row r="4944" spans="6:24" x14ac:dyDescent="0.35"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X4944" s="38"/>
    </row>
    <row r="4945" spans="6:24" x14ac:dyDescent="0.35"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X4945" s="38"/>
    </row>
    <row r="4946" spans="6:24" x14ac:dyDescent="0.35"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X4946" s="38"/>
    </row>
    <row r="4947" spans="6:24" x14ac:dyDescent="0.35"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X4947" s="38"/>
    </row>
    <row r="4948" spans="6:24" x14ac:dyDescent="0.35"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X4948" s="38"/>
    </row>
    <row r="4949" spans="6:24" x14ac:dyDescent="0.35"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X4949" s="38"/>
    </row>
    <row r="4950" spans="6:24" x14ac:dyDescent="0.35"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X4950" s="38"/>
    </row>
    <row r="4951" spans="6:24" x14ac:dyDescent="0.35"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X4951" s="38"/>
    </row>
    <row r="4952" spans="6:24" x14ac:dyDescent="0.35"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X4952" s="38"/>
    </row>
    <row r="4953" spans="6:24" x14ac:dyDescent="0.35"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X4953" s="38"/>
    </row>
    <row r="4954" spans="6:24" x14ac:dyDescent="0.35"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X4954" s="38"/>
    </row>
    <row r="4955" spans="6:24" x14ac:dyDescent="0.35"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X4955" s="38"/>
    </row>
    <row r="4956" spans="6:24" x14ac:dyDescent="0.35"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X4956" s="38"/>
    </row>
    <row r="4957" spans="6:24" x14ac:dyDescent="0.35"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X4957" s="38"/>
    </row>
    <row r="4958" spans="6:24" x14ac:dyDescent="0.35"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X4958" s="38"/>
    </row>
    <row r="4959" spans="6:24" x14ac:dyDescent="0.35"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X4959" s="38"/>
    </row>
    <row r="4960" spans="6:24" x14ac:dyDescent="0.35"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X4960" s="38"/>
    </row>
    <row r="4961" spans="6:24" x14ac:dyDescent="0.35"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X4961" s="38"/>
    </row>
    <row r="4962" spans="6:24" x14ac:dyDescent="0.35"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X4962" s="38"/>
    </row>
    <row r="4963" spans="6:24" x14ac:dyDescent="0.35"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X4963" s="38"/>
    </row>
    <row r="4964" spans="6:24" x14ac:dyDescent="0.35"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X4964" s="38"/>
    </row>
    <row r="4965" spans="6:24" x14ac:dyDescent="0.35"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X4965" s="38"/>
    </row>
    <row r="4966" spans="6:24" x14ac:dyDescent="0.35"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X4966" s="38"/>
    </row>
    <row r="4967" spans="6:24" x14ac:dyDescent="0.35"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X4967" s="38"/>
    </row>
    <row r="4968" spans="6:24" x14ac:dyDescent="0.35"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X4968" s="38"/>
    </row>
    <row r="4969" spans="6:24" x14ac:dyDescent="0.35"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X4969" s="38"/>
    </row>
    <row r="4970" spans="6:24" x14ac:dyDescent="0.35"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X4970" s="38"/>
    </row>
    <row r="4971" spans="6:24" x14ac:dyDescent="0.35"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X4971" s="38"/>
    </row>
    <row r="4972" spans="6:24" x14ac:dyDescent="0.35"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X4972" s="38"/>
    </row>
    <row r="4973" spans="6:24" x14ac:dyDescent="0.35"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X4973" s="38"/>
    </row>
    <row r="4974" spans="6:24" x14ac:dyDescent="0.35"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X4974" s="38"/>
    </row>
    <row r="4975" spans="6:24" x14ac:dyDescent="0.35"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X4975" s="38"/>
    </row>
    <row r="4976" spans="6:24" x14ac:dyDescent="0.35"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X4976" s="38"/>
    </row>
    <row r="4977" spans="6:24" x14ac:dyDescent="0.35"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X4977" s="38"/>
    </row>
    <row r="4978" spans="6:24" x14ac:dyDescent="0.35"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X4978" s="38"/>
    </row>
    <row r="4979" spans="6:24" x14ac:dyDescent="0.35"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X4979" s="38"/>
    </row>
    <row r="4980" spans="6:24" x14ac:dyDescent="0.35"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X4980" s="38"/>
    </row>
    <row r="4981" spans="6:24" x14ac:dyDescent="0.35"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X4981" s="38"/>
    </row>
    <row r="4982" spans="6:24" x14ac:dyDescent="0.35"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X4982" s="38"/>
    </row>
    <row r="4983" spans="6:24" x14ac:dyDescent="0.35"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X4983" s="38"/>
    </row>
    <row r="4984" spans="6:24" x14ac:dyDescent="0.35"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X4984" s="38"/>
    </row>
    <row r="4985" spans="6:24" x14ac:dyDescent="0.35"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X4985" s="38"/>
    </row>
    <row r="4986" spans="6:24" x14ac:dyDescent="0.35"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X4986" s="38"/>
    </row>
    <row r="4987" spans="6:24" x14ac:dyDescent="0.35"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X4987" s="38"/>
    </row>
    <row r="4988" spans="6:24" x14ac:dyDescent="0.35"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X4988" s="38"/>
    </row>
    <row r="4989" spans="6:24" x14ac:dyDescent="0.35"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X4989" s="38"/>
    </row>
    <row r="4990" spans="6:24" x14ac:dyDescent="0.35"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X4990" s="38"/>
    </row>
    <row r="4991" spans="6:24" x14ac:dyDescent="0.35"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X4991" s="38"/>
    </row>
    <row r="4992" spans="6:24" x14ac:dyDescent="0.35"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X4992" s="38"/>
    </row>
    <row r="4993" spans="6:24" x14ac:dyDescent="0.35"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X4993" s="38"/>
    </row>
    <row r="4994" spans="6:24" x14ac:dyDescent="0.35"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X4994" s="38"/>
    </row>
    <row r="4995" spans="6:24" x14ac:dyDescent="0.35"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X4995" s="38"/>
    </row>
    <row r="4996" spans="6:24" x14ac:dyDescent="0.35"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X4996" s="38"/>
    </row>
    <row r="4997" spans="6:24" x14ac:dyDescent="0.35"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X4997" s="38"/>
    </row>
    <row r="4998" spans="6:24" x14ac:dyDescent="0.35"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X4998" s="38"/>
    </row>
    <row r="4999" spans="6:24" x14ac:dyDescent="0.35"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X4999" s="38"/>
    </row>
    <row r="5000" spans="6:24" x14ac:dyDescent="0.35"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X5000" s="38"/>
    </row>
    <row r="5001" spans="6:24" x14ac:dyDescent="0.35"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X5001" s="38"/>
    </row>
    <row r="5002" spans="6:24" x14ac:dyDescent="0.35"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X5002" s="38"/>
    </row>
    <row r="5003" spans="6:24" x14ac:dyDescent="0.35"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X5003" s="38"/>
    </row>
    <row r="5004" spans="6:24" x14ac:dyDescent="0.35"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X5004" s="38"/>
    </row>
    <row r="5005" spans="6:24" x14ac:dyDescent="0.35"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X5005" s="38"/>
    </row>
    <row r="5006" spans="6:24" x14ac:dyDescent="0.35"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X5006" s="38"/>
    </row>
    <row r="5007" spans="6:24" x14ac:dyDescent="0.35"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X5007" s="38"/>
    </row>
    <row r="5008" spans="6:24" x14ac:dyDescent="0.35"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X5008" s="38"/>
    </row>
    <row r="5009" spans="6:24" x14ac:dyDescent="0.35"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X5009" s="38"/>
    </row>
    <row r="5010" spans="6:24" x14ac:dyDescent="0.35"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X5010" s="38"/>
    </row>
    <row r="5011" spans="6:24" x14ac:dyDescent="0.35"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X5011" s="38"/>
    </row>
    <row r="5012" spans="6:24" x14ac:dyDescent="0.35"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X5012" s="38"/>
    </row>
    <row r="5013" spans="6:24" x14ac:dyDescent="0.35"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X5013" s="38"/>
    </row>
    <row r="5014" spans="6:24" x14ac:dyDescent="0.35"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X5014" s="38"/>
    </row>
    <row r="5015" spans="6:24" x14ac:dyDescent="0.35"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X5015" s="38"/>
    </row>
    <row r="5016" spans="6:24" x14ac:dyDescent="0.35"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X5016" s="38"/>
    </row>
    <row r="5017" spans="6:24" x14ac:dyDescent="0.35"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X5017" s="38"/>
    </row>
    <row r="5018" spans="6:24" x14ac:dyDescent="0.35"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X5018" s="38"/>
    </row>
    <row r="5019" spans="6:24" x14ac:dyDescent="0.35"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X5019" s="38"/>
    </row>
    <row r="5020" spans="6:24" x14ac:dyDescent="0.35"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X5020" s="38"/>
    </row>
    <row r="5021" spans="6:24" x14ac:dyDescent="0.35"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X5021" s="38"/>
    </row>
    <row r="5022" spans="6:24" x14ac:dyDescent="0.35"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X5022" s="38"/>
    </row>
    <row r="5023" spans="6:24" x14ac:dyDescent="0.35"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X5023" s="38"/>
    </row>
    <row r="5024" spans="6:24" x14ac:dyDescent="0.35"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X5024" s="38"/>
    </row>
    <row r="5025" spans="6:24" x14ac:dyDescent="0.35"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X5025" s="38"/>
    </row>
    <row r="5026" spans="6:24" x14ac:dyDescent="0.35"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X5026" s="38"/>
    </row>
    <row r="5027" spans="6:24" x14ac:dyDescent="0.35"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X5027" s="38"/>
    </row>
    <row r="5028" spans="6:24" x14ac:dyDescent="0.35"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X5028" s="38"/>
    </row>
    <row r="5029" spans="6:24" x14ac:dyDescent="0.35"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X5029" s="38"/>
    </row>
    <row r="5030" spans="6:24" x14ac:dyDescent="0.35"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X5030" s="38"/>
    </row>
    <row r="5031" spans="6:24" x14ac:dyDescent="0.35"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X5031" s="38"/>
    </row>
    <row r="5032" spans="6:24" x14ac:dyDescent="0.35"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X5032" s="38"/>
    </row>
    <row r="5033" spans="6:24" x14ac:dyDescent="0.35"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X5033" s="38"/>
    </row>
    <row r="5034" spans="6:24" x14ac:dyDescent="0.35"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X5034" s="38"/>
    </row>
    <row r="5035" spans="6:24" x14ac:dyDescent="0.35"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X5035" s="38"/>
    </row>
    <row r="5036" spans="6:24" x14ac:dyDescent="0.35"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X5036" s="38"/>
    </row>
    <row r="5037" spans="6:24" x14ac:dyDescent="0.35"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X5037" s="38"/>
    </row>
    <row r="5038" spans="6:24" x14ac:dyDescent="0.35"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X5038" s="38"/>
    </row>
    <row r="5039" spans="6:24" x14ac:dyDescent="0.35"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X5039" s="38"/>
    </row>
    <row r="5040" spans="6:24" x14ac:dyDescent="0.35"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X5040" s="38"/>
    </row>
    <row r="5041" spans="6:24" x14ac:dyDescent="0.35"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X5041" s="38"/>
    </row>
    <row r="5042" spans="6:24" x14ac:dyDescent="0.35"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X5042" s="38"/>
    </row>
    <row r="5043" spans="6:24" x14ac:dyDescent="0.35"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X5043" s="38"/>
    </row>
    <row r="5044" spans="6:24" x14ac:dyDescent="0.35"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X5044" s="38"/>
    </row>
    <row r="5045" spans="6:24" x14ac:dyDescent="0.35"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X5045" s="38"/>
    </row>
    <row r="5046" spans="6:24" x14ac:dyDescent="0.35"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X5046" s="38"/>
    </row>
    <row r="5047" spans="6:24" x14ac:dyDescent="0.35"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X5047" s="38"/>
    </row>
    <row r="5048" spans="6:24" x14ac:dyDescent="0.35"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X5048" s="38"/>
    </row>
    <row r="5049" spans="6:24" x14ac:dyDescent="0.35"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X5049" s="38"/>
    </row>
    <row r="5050" spans="6:24" x14ac:dyDescent="0.35"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X5050" s="38"/>
    </row>
    <row r="5051" spans="6:24" x14ac:dyDescent="0.35"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X5051" s="38"/>
    </row>
    <row r="5052" spans="6:24" x14ac:dyDescent="0.35"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X5052" s="38"/>
    </row>
    <row r="5053" spans="6:24" x14ac:dyDescent="0.35"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X5053" s="38"/>
    </row>
    <row r="5054" spans="6:24" x14ac:dyDescent="0.35"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X5054" s="38"/>
    </row>
    <row r="5055" spans="6:24" x14ac:dyDescent="0.35"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X5055" s="38"/>
    </row>
    <row r="5056" spans="6:24" x14ac:dyDescent="0.35"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X5056" s="38"/>
    </row>
    <row r="5057" spans="6:24" x14ac:dyDescent="0.35"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X5057" s="38"/>
    </row>
    <row r="5058" spans="6:24" x14ac:dyDescent="0.35"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X5058" s="38"/>
    </row>
    <row r="5059" spans="6:24" x14ac:dyDescent="0.35"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X5059" s="38"/>
    </row>
    <row r="5060" spans="6:24" x14ac:dyDescent="0.35"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X5060" s="38"/>
    </row>
    <row r="5061" spans="6:24" x14ac:dyDescent="0.35"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X5061" s="38"/>
    </row>
    <row r="5062" spans="6:24" x14ac:dyDescent="0.35"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X5062" s="38"/>
    </row>
    <row r="5063" spans="6:24" x14ac:dyDescent="0.35"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X5063" s="38"/>
    </row>
    <row r="5064" spans="6:24" x14ac:dyDescent="0.35"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X5064" s="38"/>
    </row>
    <row r="5065" spans="6:24" x14ac:dyDescent="0.35"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X5065" s="38"/>
    </row>
    <row r="5066" spans="6:24" x14ac:dyDescent="0.35"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X5066" s="38"/>
    </row>
    <row r="5067" spans="6:24" x14ac:dyDescent="0.35"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X5067" s="38"/>
    </row>
    <row r="5068" spans="6:24" x14ac:dyDescent="0.35"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X5068" s="38"/>
    </row>
    <row r="5069" spans="6:24" x14ac:dyDescent="0.35"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X5069" s="38"/>
    </row>
    <row r="5070" spans="6:24" x14ac:dyDescent="0.35"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X5070" s="38"/>
    </row>
    <row r="5071" spans="6:24" x14ac:dyDescent="0.35"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X5071" s="38"/>
    </row>
    <row r="5072" spans="6:24" x14ac:dyDescent="0.35"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X5072" s="38"/>
    </row>
    <row r="5073" spans="6:24" x14ac:dyDescent="0.35"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X5073" s="38"/>
    </row>
    <row r="5074" spans="6:24" x14ac:dyDescent="0.35"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X5074" s="38"/>
    </row>
    <row r="5075" spans="6:24" x14ac:dyDescent="0.35"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X5075" s="38"/>
    </row>
    <row r="5076" spans="6:24" x14ac:dyDescent="0.35"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X5076" s="38"/>
    </row>
    <row r="5077" spans="6:24" x14ac:dyDescent="0.35"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X5077" s="38"/>
    </row>
    <row r="5078" spans="6:24" x14ac:dyDescent="0.35"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X5078" s="38"/>
    </row>
    <row r="5079" spans="6:24" x14ac:dyDescent="0.35"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X5079" s="38"/>
    </row>
    <row r="5080" spans="6:24" x14ac:dyDescent="0.35"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X5080" s="38"/>
    </row>
    <row r="5081" spans="6:24" x14ac:dyDescent="0.35"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X5081" s="38"/>
    </row>
    <row r="5082" spans="6:24" x14ac:dyDescent="0.35"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X5082" s="38"/>
    </row>
    <row r="5083" spans="6:24" x14ac:dyDescent="0.35"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X5083" s="38"/>
    </row>
    <row r="5084" spans="6:24" x14ac:dyDescent="0.35"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X5084" s="38"/>
    </row>
    <row r="5085" spans="6:24" x14ac:dyDescent="0.35"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X5085" s="38"/>
    </row>
    <row r="5086" spans="6:24" x14ac:dyDescent="0.35"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X5086" s="38"/>
    </row>
    <row r="5087" spans="6:24" x14ac:dyDescent="0.35"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X5087" s="38"/>
    </row>
    <row r="5088" spans="6:24" x14ac:dyDescent="0.35"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X5088" s="38"/>
    </row>
    <row r="5089" spans="6:24" x14ac:dyDescent="0.35"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X5089" s="38"/>
    </row>
    <row r="5090" spans="6:24" x14ac:dyDescent="0.35"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X5090" s="38"/>
    </row>
    <row r="5091" spans="6:24" x14ac:dyDescent="0.35"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X5091" s="38"/>
    </row>
    <row r="5092" spans="6:24" x14ac:dyDescent="0.35"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X5092" s="38"/>
    </row>
    <row r="5093" spans="6:24" x14ac:dyDescent="0.35"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X5093" s="38"/>
    </row>
    <row r="5094" spans="6:24" x14ac:dyDescent="0.35"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X5094" s="38"/>
    </row>
    <row r="5095" spans="6:24" x14ac:dyDescent="0.35"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X5095" s="38"/>
    </row>
    <row r="5096" spans="6:24" x14ac:dyDescent="0.35"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X5096" s="38"/>
    </row>
    <row r="5097" spans="6:24" x14ac:dyDescent="0.35"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X5097" s="38"/>
    </row>
    <row r="5098" spans="6:24" x14ac:dyDescent="0.35"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X5098" s="38"/>
    </row>
    <row r="5099" spans="6:24" x14ac:dyDescent="0.35"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X5099" s="38"/>
    </row>
    <row r="5100" spans="6:24" x14ac:dyDescent="0.35"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X5100" s="38"/>
    </row>
    <row r="5101" spans="6:24" x14ac:dyDescent="0.35"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X5101" s="38"/>
    </row>
    <row r="5102" spans="6:24" x14ac:dyDescent="0.35"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X5102" s="38"/>
    </row>
    <row r="5103" spans="6:24" x14ac:dyDescent="0.35"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X5103" s="38"/>
    </row>
    <row r="5104" spans="6:24" x14ac:dyDescent="0.35"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X5104" s="38"/>
    </row>
    <row r="5105" spans="6:24" x14ac:dyDescent="0.35"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X5105" s="38"/>
    </row>
    <row r="5106" spans="6:24" x14ac:dyDescent="0.35"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X5106" s="38"/>
    </row>
    <row r="5107" spans="6:24" x14ac:dyDescent="0.35"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X5107" s="38"/>
    </row>
    <row r="5108" spans="6:24" x14ac:dyDescent="0.35"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X5108" s="38"/>
    </row>
    <row r="5109" spans="6:24" x14ac:dyDescent="0.35"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X5109" s="38"/>
    </row>
    <row r="5110" spans="6:24" x14ac:dyDescent="0.35"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X5110" s="38"/>
    </row>
    <row r="5111" spans="6:24" x14ac:dyDescent="0.35"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X5111" s="38"/>
    </row>
    <row r="5112" spans="6:24" x14ac:dyDescent="0.35"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X5112" s="38"/>
    </row>
    <row r="5113" spans="6:24" x14ac:dyDescent="0.35"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X5113" s="38"/>
    </row>
    <row r="5114" spans="6:24" x14ac:dyDescent="0.35"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X5114" s="38"/>
    </row>
    <row r="5115" spans="6:24" x14ac:dyDescent="0.35"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X5115" s="38"/>
    </row>
    <row r="5116" spans="6:24" x14ac:dyDescent="0.35"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X5116" s="38"/>
    </row>
    <row r="5117" spans="6:24" x14ac:dyDescent="0.35"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X5117" s="38"/>
    </row>
    <row r="5118" spans="6:24" x14ac:dyDescent="0.35"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X5118" s="38"/>
    </row>
    <row r="5119" spans="6:24" x14ac:dyDescent="0.35"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X5119" s="38"/>
    </row>
    <row r="5120" spans="6:24" x14ac:dyDescent="0.35"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X5120" s="38"/>
    </row>
    <row r="5121" spans="6:24" x14ac:dyDescent="0.35"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X5121" s="38"/>
    </row>
    <row r="5122" spans="6:24" x14ac:dyDescent="0.35"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X5122" s="38"/>
    </row>
    <row r="5123" spans="6:24" x14ac:dyDescent="0.35"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X5123" s="38"/>
    </row>
    <row r="5124" spans="6:24" x14ac:dyDescent="0.35"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X5124" s="38"/>
    </row>
    <row r="5125" spans="6:24" x14ac:dyDescent="0.35"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X5125" s="38"/>
    </row>
    <row r="5126" spans="6:24" x14ac:dyDescent="0.35"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X5126" s="38"/>
    </row>
    <row r="5127" spans="6:24" x14ac:dyDescent="0.35"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X5127" s="38"/>
    </row>
    <row r="5128" spans="6:24" x14ac:dyDescent="0.35"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X5128" s="38"/>
    </row>
    <row r="5129" spans="6:24" x14ac:dyDescent="0.35"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X5129" s="38"/>
    </row>
    <row r="5130" spans="6:24" x14ac:dyDescent="0.35"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X5130" s="38"/>
    </row>
    <row r="5131" spans="6:24" x14ac:dyDescent="0.35"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X5131" s="38"/>
    </row>
    <row r="5132" spans="6:24" x14ac:dyDescent="0.35"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X5132" s="38"/>
    </row>
    <row r="5133" spans="6:24" x14ac:dyDescent="0.35"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X5133" s="38"/>
    </row>
    <row r="5134" spans="6:24" x14ac:dyDescent="0.35"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X5134" s="38"/>
    </row>
    <row r="5135" spans="6:24" x14ac:dyDescent="0.35"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X5135" s="38"/>
    </row>
    <row r="5136" spans="6:24" x14ac:dyDescent="0.35"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X5136" s="38"/>
    </row>
    <row r="5137" spans="6:24" x14ac:dyDescent="0.35"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X5137" s="38"/>
    </row>
    <row r="5138" spans="6:24" x14ac:dyDescent="0.35"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X5138" s="38"/>
    </row>
    <row r="5139" spans="6:24" x14ac:dyDescent="0.35"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X5139" s="38"/>
    </row>
    <row r="5140" spans="6:24" x14ac:dyDescent="0.35"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X5140" s="38"/>
    </row>
    <row r="5141" spans="6:24" x14ac:dyDescent="0.35"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X5141" s="38"/>
    </row>
    <row r="5142" spans="6:24" x14ac:dyDescent="0.35"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X5142" s="38"/>
    </row>
    <row r="5143" spans="6:24" x14ac:dyDescent="0.35"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X5143" s="38"/>
    </row>
    <row r="5144" spans="6:24" x14ac:dyDescent="0.35"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X5144" s="38"/>
    </row>
    <row r="5145" spans="6:24" x14ac:dyDescent="0.35"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X5145" s="38"/>
    </row>
    <row r="5146" spans="6:24" x14ac:dyDescent="0.35"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X5146" s="38"/>
    </row>
    <row r="5147" spans="6:24" x14ac:dyDescent="0.35"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X5147" s="38"/>
    </row>
    <row r="5148" spans="6:24" x14ac:dyDescent="0.35"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X5148" s="38"/>
    </row>
    <row r="5149" spans="6:24" x14ac:dyDescent="0.35"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X5149" s="38"/>
    </row>
    <row r="5150" spans="6:24" x14ac:dyDescent="0.35"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X5150" s="38"/>
    </row>
    <row r="5151" spans="6:24" x14ac:dyDescent="0.35"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X5151" s="38"/>
    </row>
    <row r="5152" spans="6:24" x14ac:dyDescent="0.35"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X5152" s="38"/>
    </row>
    <row r="5153" spans="6:24" x14ac:dyDescent="0.35"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X5153" s="38"/>
    </row>
    <row r="5154" spans="6:24" x14ac:dyDescent="0.35"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X5154" s="38"/>
    </row>
    <row r="5155" spans="6:24" x14ac:dyDescent="0.35"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X5155" s="38"/>
    </row>
    <row r="5156" spans="6:24" x14ac:dyDescent="0.35"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X5156" s="38"/>
    </row>
    <row r="5157" spans="6:24" x14ac:dyDescent="0.35"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X5157" s="38"/>
    </row>
    <row r="5158" spans="6:24" x14ac:dyDescent="0.35"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X5158" s="38"/>
    </row>
    <row r="5159" spans="6:24" x14ac:dyDescent="0.35"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X5159" s="38"/>
    </row>
    <row r="5160" spans="6:24" x14ac:dyDescent="0.35"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X5160" s="38"/>
    </row>
    <row r="5161" spans="6:24" x14ac:dyDescent="0.35"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X5161" s="38"/>
    </row>
    <row r="5162" spans="6:24" x14ac:dyDescent="0.35"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X5162" s="38"/>
    </row>
    <row r="5163" spans="6:24" x14ac:dyDescent="0.35"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X5163" s="38"/>
    </row>
    <row r="5164" spans="6:24" x14ac:dyDescent="0.35"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X5164" s="38"/>
    </row>
    <row r="5165" spans="6:24" x14ac:dyDescent="0.35"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X5165" s="38"/>
    </row>
    <row r="5166" spans="6:24" x14ac:dyDescent="0.35"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X5166" s="38"/>
    </row>
    <row r="5167" spans="6:24" x14ac:dyDescent="0.35"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X5167" s="38"/>
    </row>
    <row r="5168" spans="6:24" x14ac:dyDescent="0.35"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X5168" s="38"/>
    </row>
    <row r="5169" spans="6:24" x14ac:dyDescent="0.35"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X5169" s="38"/>
    </row>
    <row r="5170" spans="6:24" x14ac:dyDescent="0.35"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X5170" s="38"/>
    </row>
    <row r="5171" spans="6:24" x14ac:dyDescent="0.35"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X5171" s="38"/>
    </row>
    <row r="5172" spans="6:24" x14ac:dyDescent="0.35"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X5172" s="38"/>
    </row>
    <row r="5173" spans="6:24" x14ac:dyDescent="0.35"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X5173" s="38"/>
    </row>
    <row r="5174" spans="6:24" x14ac:dyDescent="0.35"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X5174" s="38"/>
    </row>
    <row r="5175" spans="6:24" x14ac:dyDescent="0.35"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X5175" s="38"/>
    </row>
    <row r="5176" spans="6:24" x14ac:dyDescent="0.35"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X5176" s="38"/>
    </row>
    <row r="5177" spans="6:24" x14ac:dyDescent="0.35"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X5177" s="38"/>
    </row>
    <row r="5178" spans="6:24" x14ac:dyDescent="0.35"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X5178" s="38"/>
    </row>
    <row r="5179" spans="6:24" x14ac:dyDescent="0.35"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X5179" s="38"/>
    </row>
    <row r="5180" spans="6:24" x14ac:dyDescent="0.35"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X5180" s="38"/>
    </row>
    <row r="5181" spans="6:24" x14ac:dyDescent="0.35"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X5181" s="38"/>
    </row>
    <row r="5182" spans="6:24" x14ac:dyDescent="0.35"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X5182" s="38"/>
    </row>
    <row r="5183" spans="6:24" x14ac:dyDescent="0.35"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X5183" s="38"/>
    </row>
    <row r="5184" spans="6:24" x14ac:dyDescent="0.35"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X5184" s="38"/>
    </row>
    <row r="5185" spans="6:24" x14ac:dyDescent="0.35"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X5185" s="38"/>
    </row>
    <row r="5186" spans="6:24" x14ac:dyDescent="0.35"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X5186" s="38"/>
    </row>
    <row r="5187" spans="6:24" x14ac:dyDescent="0.35"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X5187" s="38"/>
    </row>
    <row r="5188" spans="6:24" x14ac:dyDescent="0.35"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X5188" s="38"/>
    </row>
    <row r="5189" spans="6:24" x14ac:dyDescent="0.35"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X5189" s="38"/>
    </row>
    <row r="5190" spans="6:24" x14ac:dyDescent="0.35"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X5190" s="38"/>
    </row>
    <row r="5191" spans="6:24" x14ac:dyDescent="0.35"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X5191" s="38"/>
    </row>
    <row r="5192" spans="6:24" x14ac:dyDescent="0.35"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X5192" s="38"/>
    </row>
    <row r="5193" spans="6:24" x14ac:dyDescent="0.35"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X5193" s="38"/>
    </row>
    <row r="5194" spans="6:24" x14ac:dyDescent="0.35"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X5194" s="38"/>
    </row>
    <row r="5195" spans="6:24" x14ac:dyDescent="0.35"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X5195" s="38"/>
    </row>
    <row r="5196" spans="6:24" x14ac:dyDescent="0.35"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X5196" s="38"/>
    </row>
    <row r="5197" spans="6:24" x14ac:dyDescent="0.35"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X5197" s="38"/>
    </row>
    <row r="5198" spans="6:24" x14ac:dyDescent="0.35"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X5198" s="38"/>
    </row>
    <row r="5199" spans="6:24" x14ac:dyDescent="0.35"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X5199" s="38"/>
    </row>
    <row r="5200" spans="6:24" x14ac:dyDescent="0.35"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X5200" s="38"/>
    </row>
    <row r="5201" spans="6:24" x14ac:dyDescent="0.35"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X5201" s="38"/>
    </row>
    <row r="5202" spans="6:24" x14ac:dyDescent="0.35"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X5202" s="38"/>
    </row>
    <row r="5203" spans="6:24" x14ac:dyDescent="0.35"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X5203" s="38"/>
    </row>
    <row r="5204" spans="6:24" x14ac:dyDescent="0.35"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X5204" s="38"/>
    </row>
    <row r="5205" spans="6:24" x14ac:dyDescent="0.35"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X5205" s="38"/>
    </row>
    <row r="5206" spans="6:24" x14ac:dyDescent="0.35"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X5206" s="38"/>
    </row>
    <row r="5207" spans="6:24" x14ac:dyDescent="0.35"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X5207" s="38"/>
    </row>
    <row r="5208" spans="6:24" x14ac:dyDescent="0.35"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X5208" s="38"/>
    </row>
    <row r="5209" spans="6:24" x14ac:dyDescent="0.35"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X5209" s="38"/>
    </row>
    <row r="5210" spans="6:24" x14ac:dyDescent="0.35"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X5210" s="38"/>
    </row>
    <row r="5211" spans="6:24" x14ac:dyDescent="0.35"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X5211" s="38"/>
    </row>
    <row r="5212" spans="6:24" x14ac:dyDescent="0.35"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X5212" s="38"/>
    </row>
    <row r="5213" spans="6:24" x14ac:dyDescent="0.35"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X5213" s="38"/>
    </row>
    <row r="5214" spans="6:24" x14ac:dyDescent="0.35"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X5214" s="38"/>
    </row>
    <row r="5215" spans="6:24" x14ac:dyDescent="0.35"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X5215" s="38"/>
    </row>
    <row r="5216" spans="6:24" x14ac:dyDescent="0.35"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X5216" s="38"/>
    </row>
    <row r="5217" spans="6:24" x14ac:dyDescent="0.35"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X5217" s="38"/>
    </row>
    <row r="5218" spans="6:24" x14ac:dyDescent="0.35"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X5218" s="38"/>
    </row>
    <row r="5219" spans="6:24" x14ac:dyDescent="0.35"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X5219" s="38"/>
    </row>
    <row r="5220" spans="6:24" x14ac:dyDescent="0.35"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X5220" s="38"/>
    </row>
    <row r="5221" spans="6:24" x14ac:dyDescent="0.35"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X5221" s="38"/>
    </row>
    <row r="5222" spans="6:24" x14ac:dyDescent="0.35"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X5222" s="38"/>
    </row>
    <row r="5223" spans="6:24" x14ac:dyDescent="0.35"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X5223" s="38"/>
    </row>
    <row r="5224" spans="6:24" x14ac:dyDescent="0.35"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X5224" s="38"/>
    </row>
    <row r="5225" spans="6:24" x14ac:dyDescent="0.35"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X5225" s="38"/>
    </row>
    <row r="5226" spans="6:24" x14ac:dyDescent="0.35"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X5226" s="38"/>
    </row>
    <row r="5227" spans="6:24" x14ac:dyDescent="0.35"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X5227" s="38"/>
    </row>
    <row r="5228" spans="6:24" x14ac:dyDescent="0.35"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X5228" s="38"/>
    </row>
    <row r="5229" spans="6:24" x14ac:dyDescent="0.35"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X5229" s="38"/>
    </row>
    <row r="5230" spans="6:24" x14ac:dyDescent="0.35"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X5230" s="38"/>
    </row>
    <row r="5231" spans="6:24" x14ac:dyDescent="0.35"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X5231" s="38"/>
    </row>
    <row r="5232" spans="6:24" x14ac:dyDescent="0.35"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X5232" s="38"/>
    </row>
    <row r="5233" spans="6:24" x14ac:dyDescent="0.35"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X5233" s="38"/>
    </row>
    <row r="5234" spans="6:24" x14ac:dyDescent="0.35"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X5234" s="38"/>
    </row>
    <row r="5235" spans="6:24" x14ac:dyDescent="0.35"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X5235" s="38"/>
    </row>
    <row r="5236" spans="6:24" x14ac:dyDescent="0.35"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X5236" s="38"/>
    </row>
    <row r="5237" spans="6:24" x14ac:dyDescent="0.35"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X5237" s="38"/>
    </row>
    <row r="5238" spans="6:24" x14ac:dyDescent="0.35"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X5238" s="38"/>
    </row>
    <row r="5239" spans="6:24" x14ac:dyDescent="0.35"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X5239" s="38"/>
    </row>
    <row r="5240" spans="6:24" x14ac:dyDescent="0.35"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X5240" s="38"/>
    </row>
    <row r="5241" spans="6:24" x14ac:dyDescent="0.35"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X5241" s="38"/>
    </row>
    <row r="5242" spans="6:24" x14ac:dyDescent="0.35"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X5242" s="38"/>
    </row>
    <row r="5243" spans="6:24" x14ac:dyDescent="0.35"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X5243" s="38"/>
    </row>
    <row r="5244" spans="6:24" x14ac:dyDescent="0.35"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X5244" s="38"/>
    </row>
    <row r="5245" spans="6:24" x14ac:dyDescent="0.35"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X5245" s="38"/>
    </row>
    <row r="5246" spans="6:24" x14ac:dyDescent="0.35"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X5246" s="38"/>
    </row>
    <row r="5247" spans="6:24" x14ac:dyDescent="0.35"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X5247" s="38"/>
    </row>
    <row r="5248" spans="6:24" x14ac:dyDescent="0.35"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X5248" s="38"/>
    </row>
    <row r="5249" spans="6:24" x14ac:dyDescent="0.35"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X5249" s="38"/>
    </row>
    <row r="5250" spans="6:24" x14ac:dyDescent="0.35"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X5250" s="38"/>
    </row>
    <row r="5251" spans="6:24" x14ac:dyDescent="0.35"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X5251" s="38"/>
    </row>
    <row r="5252" spans="6:24" x14ac:dyDescent="0.35"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X5252" s="38"/>
    </row>
    <row r="5253" spans="6:24" x14ac:dyDescent="0.35"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X5253" s="38"/>
    </row>
    <row r="5254" spans="6:24" x14ac:dyDescent="0.35"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X5254" s="38"/>
    </row>
    <row r="5255" spans="6:24" x14ac:dyDescent="0.35"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X5255" s="38"/>
    </row>
    <row r="5256" spans="6:24" x14ac:dyDescent="0.35"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X5256" s="38"/>
    </row>
    <row r="5257" spans="6:24" x14ac:dyDescent="0.35"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X5257" s="38"/>
    </row>
    <row r="5258" spans="6:24" x14ac:dyDescent="0.35"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X5258" s="38"/>
    </row>
    <row r="5259" spans="6:24" x14ac:dyDescent="0.35"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X5259" s="38"/>
    </row>
    <row r="5260" spans="6:24" x14ac:dyDescent="0.35"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X5260" s="38"/>
    </row>
    <row r="5261" spans="6:24" x14ac:dyDescent="0.35"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X5261" s="38"/>
    </row>
    <row r="5262" spans="6:24" x14ac:dyDescent="0.35"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X5262" s="38"/>
    </row>
    <row r="5263" spans="6:24" x14ac:dyDescent="0.35"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X5263" s="38"/>
    </row>
    <row r="5264" spans="6:24" x14ac:dyDescent="0.35"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X5264" s="38"/>
    </row>
    <row r="5265" spans="6:24" x14ac:dyDescent="0.35"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X5265" s="38"/>
    </row>
    <row r="5266" spans="6:24" x14ac:dyDescent="0.35"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X5266" s="38"/>
    </row>
    <row r="5267" spans="6:24" x14ac:dyDescent="0.35"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X5267" s="38"/>
    </row>
    <row r="5268" spans="6:24" x14ac:dyDescent="0.35"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X5268" s="38"/>
    </row>
    <row r="5269" spans="6:24" x14ac:dyDescent="0.35"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X5269" s="38"/>
    </row>
    <row r="5270" spans="6:24" x14ac:dyDescent="0.35"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X5270" s="38"/>
    </row>
    <row r="5271" spans="6:24" x14ac:dyDescent="0.35"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X5271" s="38"/>
    </row>
    <row r="5272" spans="6:24" x14ac:dyDescent="0.35"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X5272" s="38"/>
    </row>
    <row r="5273" spans="6:24" x14ac:dyDescent="0.35"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X5273" s="38"/>
    </row>
    <row r="5274" spans="6:24" x14ac:dyDescent="0.35"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X5274" s="38"/>
    </row>
    <row r="5275" spans="6:24" x14ac:dyDescent="0.35"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X5275" s="38"/>
    </row>
    <row r="5276" spans="6:24" x14ac:dyDescent="0.35"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X5276" s="38"/>
    </row>
    <row r="5277" spans="6:24" x14ac:dyDescent="0.35"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X5277" s="38"/>
    </row>
    <row r="5278" spans="6:24" x14ac:dyDescent="0.35"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X5278" s="38"/>
    </row>
    <row r="5279" spans="6:24" x14ac:dyDescent="0.35"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X5279" s="38"/>
    </row>
    <row r="5280" spans="6:24" x14ac:dyDescent="0.35"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X5280" s="38"/>
    </row>
    <row r="5281" spans="6:24" x14ac:dyDescent="0.35"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X5281" s="38"/>
    </row>
    <row r="5282" spans="6:24" x14ac:dyDescent="0.35"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X5282" s="38"/>
    </row>
    <row r="5283" spans="6:24" x14ac:dyDescent="0.35"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X5283" s="38"/>
    </row>
    <row r="5284" spans="6:24" x14ac:dyDescent="0.35"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X5284" s="38"/>
    </row>
    <row r="5285" spans="6:24" x14ac:dyDescent="0.35"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X5285" s="38"/>
    </row>
    <row r="5286" spans="6:24" x14ac:dyDescent="0.35"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X5286" s="38"/>
    </row>
    <row r="5287" spans="6:24" x14ac:dyDescent="0.35"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X5287" s="38"/>
    </row>
    <row r="5288" spans="6:24" x14ac:dyDescent="0.35"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X5288" s="38"/>
    </row>
    <row r="5289" spans="6:24" x14ac:dyDescent="0.35"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X5289" s="38"/>
    </row>
    <row r="5290" spans="6:24" x14ac:dyDescent="0.35"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X5290" s="38"/>
    </row>
    <row r="5291" spans="6:24" x14ac:dyDescent="0.35"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X5291" s="38"/>
    </row>
    <row r="5292" spans="6:24" x14ac:dyDescent="0.35"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X5292" s="38"/>
    </row>
    <row r="5293" spans="6:24" x14ac:dyDescent="0.35"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X5293" s="38"/>
    </row>
    <row r="5294" spans="6:24" x14ac:dyDescent="0.35"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X5294" s="38"/>
    </row>
    <row r="5295" spans="6:24" x14ac:dyDescent="0.35"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X5295" s="38"/>
    </row>
    <row r="5296" spans="6:24" x14ac:dyDescent="0.35"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X5296" s="38"/>
    </row>
    <row r="5297" spans="6:24" x14ac:dyDescent="0.35"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X5297" s="38"/>
    </row>
    <row r="5298" spans="6:24" x14ac:dyDescent="0.35"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X5298" s="38"/>
    </row>
    <row r="5299" spans="6:24" x14ac:dyDescent="0.35"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X5299" s="38"/>
    </row>
    <row r="5300" spans="6:24" x14ac:dyDescent="0.35"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X5300" s="38"/>
    </row>
    <row r="5301" spans="6:24" x14ac:dyDescent="0.35"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X5301" s="38"/>
    </row>
    <row r="5302" spans="6:24" x14ac:dyDescent="0.35"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X5302" s="38"/>
    </row>
    <row r="5303" spans="6:24" x14ac:dyDescent="0.35"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X5303" s="38"/>
    </row>
    <row r="5304" spans="6:24" x14ac:dyDescent="0.35"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X5304" s="38"/>
    </row>
    <row r="5305" spans="6:24" x14ac:dyDescent="0.35"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X5305" s="38"/>
    </row>
    <row r="5306" spans="6:24" x14ac:dyDescent="0.35"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X5306" s="38"/>
    </row>
    <row r="5307" spans="6:24" x14ac:dyDescent="0.35"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X5307" s="38"/>
    </row>
    <row r="5308" spans="6:24" x14ac:dyDescent="0.35"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X5308" s="38"/>
    </row>
    <row r="5309" spans="6:24" x14ac:dyDescent="0.35"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X5309" s="38"/>
    </row>
    <row r="5310" spans="6:24" x14ac:dyDescent="0.35"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X5310" s="38"/>
    </row>
    <row r="5311" spans="6:24" x14ac:dyDescent="0.35"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X5311" s="38"/>
    </row>
    <row r="5312" spans="6:24" x14ac:dyDescent="0.35"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X5312" s="38"/>
    </row>
    <row r="5313" spans="6:24" x14ac:dyDescent="0.35"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X5313" s="38"/>
    </row>
    <row r="5314" spans="6:24" x14ac:dyDescent="0.35"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X5314" s="38"/>
    </row>
    <row r="5315" spans="6:24" x14ac:dyDescent="0.35"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X5315" s="38"/>
    </row>
    <row r="5316" spans="6:24" x14ac:dyDescent="0.35"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X5316" s="38"/>
    </row>
    <row r="5317" spans="6:24" x14ac:dyDescent="0.35"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X5317" s="38"/>
    </row>
    <row r="5318" spans="6:24" x14ac:dyDescent="0.35"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X5318" s="38"/>
    </row>
    <row r="5319" spans="6:24" x14ac:dyDescent="0.35"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X5319" s="38"/>
    </row>
    <row r="5320" spans="6:24" x14ac:dyDescent="0.35"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X5320" s="38"/>
    </row>
    <row r="5321" spans="6:24" x14ac:dyDescent="0.35"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X5321" s="38"/>
    </row>
    <row r="5322" spans="6:24" x14ac:dyDescent="0.35"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X5322" s="38"/>
    </row>
    <row r="5323" spans="6:24" x14ac:dyDescent="0.35"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X5323" s="38"/>
    </row>
    <row r="5324" spans="6:24" x14ac:dyDescent="0.35"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X5324" s="38"/>
    </row>
    <row r="5325" spans="6:24" x14ac:dyDescent="0.35"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X5325" s="38"/>
    </row>
    <row r="5326" spans="6:24" x14ac:dyDescent="0.35"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X5326" s="38"/>
    </row>
    <row r="5327" spans="6:24" x14ac:dyDescent="0.35"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X5327" s="38"/>
    </row>
    <row r="5328" spans="6:24" x14ac:dyDescent="0.35"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X5328" s="38"/>
    </row>
    <row r="5329" spans="6:24" x14ac:dyDescent="0.35"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X5329" s="38"/>
    </row>
    <row r="5330" spans="6:24" x14ac:dyDescent="0.35"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X5330" s="38"/>
    </row>
    <row r="5331" spans="6:24" x14ac:dyDescent="0.35"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X5331" s="38"/>
    </row>
    <row r="5332" spans="6:24" x14ac:dyDescent="0.35"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X5332" s="38"/>
    </row>
    <row r="5333" spans="6:24" x14ac:dyDescent="0.35"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X5333" s="38"/>
    </row>
    <row r="5334" spans="6:24" x14ac:dyDescent="0.35"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X5334" s="38"/>
    </row>
    <row r="5335" spans="6:24" x14ac:dyDescent="0.35"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X5335" s="38"/>
    </row>
    <row r="5336" spans="6:24" x14ac:dyDescent="0.35"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X5336" s="38"/>
    </row>
    <row r="5337" spans="6:24" x14ac:dyDescent="0.35"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X5337" s="38"/>
    </row>
    <row r="5338" spans="6:24" x14ac:dyDescent="0.35"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X5338" s="38"/>
    </row>
    <row r="5339" spans="6:24" x14ac:dyDescent="0.35"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X5339" s="38"/>
    </row>
    <row r="5340" spans="6:24" x14ac:dyDescent="0.35"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X5340" s="38"/>
    </row>
    <row r="5341" spans="6:24" x14ac:dyDescent="0.35"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X5341" s="38"/>
    </row>
    <row r="5342" spans="6:24" x14ac:dyDescent="0.35"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X5342" s="38"/>
    </row>
    <row r="5343" spans="6:24" x14ac:dyDescent="0.35"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X5343" s="38"/>
    </row>
    <row r="5344" spans="6:24" x14ac:dyDescent="0.35"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X5344" s="38"/>
    </row>
    <row r="5345" spans="6:24" x14ac:dyDescent="0.35"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X5345" s="38"/>
    </row>
    <row r="5346" spans="6:24" x14ac:dyDescent="0.35"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X5346" s="38"/>
    </row>
    <row r="5347" spans="6:24" x14ac:dyDescent="0.35"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X5347" s="38"/>
    </row>
    <row r="5348" spans="6:24" x14ac:dyDescent="0.35"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X5348" s="38"/>
    </row>
    <row r="5349" spans="6:24" x14ac:dyDescent="0.35"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X5349" s="38"/>
    </row>
    <row r="5350" spans="6:24" x14ac:dyDescent="0.35"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X5350" s="38"/>
    </row>
    <row r="5351" spans="6:24" x14ac:dyDescent="0.35"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X5351" s="38"/>
    </row>
    <row r="5352" spans="6:24" x14ac:dyDescent="0.35"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X5352" s="38"/>
    </row>
    <row r="5353" spans="6:24" x14ac:dyDescent="0.35"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X5353" s="38"/>
    </row>
    <row r="5354" spans="6:24" x14ac:dyDescent="0.35"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X5354" s="38"/>
    </row>
    <row r="5355" spans="6:24" x14ac:dyDescent="0.35"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X5355" s="38"/>
    </row>
    <row r="5356" spans="6:24" x14ac:dyDescent="0.35"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X5356" s="38"/>
    </row>
    <row r="5357" spans="6:24" x14ac:dyDescent="0.35"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X5357" s="38"/>
    </row>
    <row r="5358" spans="6:24" x14ac:dyDescent="0.35"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X5358" s="38"/>
    </row>
    <row r="5359" spans="6:24" x14ac:dyDescent="0.35"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X5359" s="38"/>
    </row>
    <row r="5360" spans="6:24" x14ac:dyDescent="0.35"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X5360" s="38"/>
    </row>
    <row r="5361" spans="6:24" x14ac:dyDescent="0.35"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X5361" s="38"/>
    </row>
    <row r="5362" spans="6:24" x14ac:dyDescent="0.35"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X5362" s="38"/>
    </row>
    <row r="5363" spans="6:24" x14ac:dyDescent="0.35"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X5363" s="38"/>
    </row>
    <row r="5364" spans="6:24" x14ac:dyDescent="0.35"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X5364" s="38"/>
    </row>
    <row r="5365" spans="6:24" x14ac:dyDescent="0.35"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X5365" s="38"/>
    </row>
    <row r="5366" spans="6:24" x14ac:dyDescent="0.35"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X5366" s="38"/>
    </row>
    <row r="5367" spans="6:24" x14ac:dyDescent="0.35"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X5367" s="38"/>
    </row>
    <row r="5368" spans="6:24" x14ac:dyDescent="0.35"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X5368" s="38"/>
    </row>
    <row r="5369" spans="6:24" x14ac:dyDescent="0.35"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X5369" s="38"/>
    </row>
    <row r="5370" spans="6:24" x14ac:dyDescent="0.35"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X5370" s="38"/>
    </row>
    <row r="5371" spans="6:24" x14ac:dyDescent="0.35"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X5371" s="38"/>
    </row>
    <row r="5372" spans="6:24" x14ac:dyDescent="0.35"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X5372" s="38"/>
    </row>
    <row r="5373" spans="6:24" x14ac:dyDescent="0.35"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X5373" s="38"/>
    </row>
    <row r="5374" spans="6:24" x14ac:dyDescent="0.35"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X5374" s="38"/>
    </row>
    <row r="5375" spans="6:24" x14ac:dyDescent="0.35"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X5375" s="38"/>
    </row>
    <row r="5376" spans="6:24" x14ac:dyDescent="0.35"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X5376" s="38"/>
    </row>
    <row r="5377" spans="6:24" x14ac:dyDescent="0.35"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X5377" s="38"/>
    </row>
    <row r="5378" spans="6:24" x14ac:dyDescent="0.35"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X5378" s="38"/>
    </row>
    <row r="5379" spans="6:24" x14ac:dyDescent="0.35"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X5379" s="38"/>
    </row>
    <row r="5380" spans="6:24" x14ac:dyDescent="0.35"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X5380" s="38"/>
    </row>
    <row r="5381" spans="6:24" x14ac:dyDescent="0.35"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X5381" s="38"/>
    </row>
    <row r="5382" spans="6:24" x14ac:dyDescent="0.35"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X5382" s="38"/>
    </row>
    <row r="5383" spans="6:24" x14ac:dyDescent="0.35"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X5383" s="38"/>
    </row>
    <row r="5384" spans="6:24" x14ac:dyDescent="0.35"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X5384" s="38"/>
    </row>
    <row r="5385" spans="6:24" x14ac:dyDescent="0.35"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X5385" s="38"/>
    </row>
    <row r="5386" spans="6:24" x14ac:dyDescent="0.35"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X5386" s="38"/>
    </row>
    <row r="5387" spans="6:24" x14ac:dyDescent="0.35"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X5387" s="38"/>
    </row>
    <row r="5388" spans="6:24" x14ac:dyDescent="0.35"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X5388" s="38"/>
    </row>
    <row r="5389" spans="6:24" x14ac:dyDescent="0.35"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X5389" s="38"/>
    </row>
    <row r="5390" spans="6:24" x14ac:dyDescent="0.35"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X5390" s="38"/>
    </row>
    <row r="5391" spans="6:24" x14ac:dyDescent="0.35"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X5391" s="38"/>
    </row>
    <row r="5392" spans="6:24" x14ac:dyDescent="0.35"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X5392" s="38"/>
    </row>
    <row r="5393" spans="6:24" x14ac:dyDescent="0.35"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X5393" s="38"/>
    </row>
    <row r="5394" spans="6:24" x14ac:dyDescent="0.35"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X5394" s="38"/>
    </row>
    <row r="5395" spans="6:24" x14ac:dyDescent="0.35"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X5395" s="38"/>
    </row>
    <row r="5396" spans="6:24" x14ac:dyDescent="0.35"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X5396" s="38"/>
    </row>
    <row r="5397" spans="6:24" x14ac:dyDescent="0.35"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X5397" s="38"/>
    </row>
    <row r="5398" spans="6:24" x14ac:dyDescent="0.35"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X5398" s="38"/>
    </row>
    <row r="5399" spans="6:24" x14ac:dyDescent="0.35"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X5399" s="38"/>
    </row>
    <row r="5400" spans="6:24" x14ac:dyDescent="0.35"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X5400" s="38"/>
    </row>
    <row r="5401" spans="6:24" x14ac:dyDescent="0.35"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X5401" s="38"/>
    </row>
    <row r="5402" spans="6:24" x14ac:dyDescent="0.35"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X5402" s="38"/>
    </row>
    <row r="5403" spans="6:24" x14ac:dyDescent="0.35"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X5403" s="38"/>
    </row>
    <row r="5404" spans="6:24" x14ac:dyDescent="0.35"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X5404" s="38"/>
    </row>
    <row r="5405" spans="6:24" x14ac:dyDescent="0.35"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X5405" s="38"/>
    </row>
    <row r="5406" spans="6:24" x14ac:dyDescent="0.35"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X5406" s="38"/>
    </row>
    <row r="5407" spans="6:24" x14ac:dyDescent="0.35"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X5407" s="38"/>
    </row>
    <row r="5408" spans="6:24" x14ac:dyDescent="0.35"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X5408" s="38"/>
    </row>
    <row r="5409" spans="6:24" x14ac:dyDescent="0.35"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X5409" s="38"/>
    </row>
    <row r="5410" spans="6:24" x14ac:dyDescent="0.35"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X5410" s="38"/>
    </row>
    <row r="5411" spans="6:24" x14ac:dyDescent="0.35"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X5411" s="38"/>
    </row>
    <row r="5412" spans="6:24" x14ac:dyDescent="0.35"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X5412" s="38"/>
    </row>
    <row r="5413" spans="6:24" x14ac:dyDescent="0.35"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X5413" s="38"/>
    </row>
    <row r="5414" spans="6:24" x14ac:dyDescent="0.35"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X5414" s="38"/>
    </row>
    <row r="5415" spans="6:24" x14ac:dyDescent="0.35"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X5415" s="38"/>
    </row>
    <row r="5416" spans="6:24" x14ac:dyDescent="0.35"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X5416" s="38"/>
    </row>
    <row r="5417" spans="6:24" x14ac:dyDescent="0.35"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X5417" s="38"/>
    </row>
    <row r="5418" spans="6:24" x14ac:dyDescent="0.35"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X5418" s="38"/>
    </row>
    <row r="5419" spans="6:24" x14ac:dyDescent="0.35"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X5419" s="38"/>
    </row>
    <row r="5420" spans="6:24" x14ac:dyDescent="0.35"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X5420" s="38"/>
    </row>
    <row r="5421" spans="6:24" x14ac:dyDescent="0.35"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X5421" s="38"/>
    </row>
    <row r="5422" spans="6:24" x14ac:dyDescent="0.35"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X5422" s="38"/>
    </row>
    <row r="5423" spans="6:24" x14ac:dyDescent="0.35"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X5423" s="38"/>
    </row>
    <row r="5424" spans="6:24" x14ac:dyDescent="0.35"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X5424" s="38"/>
    </row>
    <row r="5425" spans="6:24" x14ac:dyDescent="0.35"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X5425" s="38"/>
    </row>
    <row r="5426" spans="6:24" x14ac:dyDescent="0.35"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X5426" s="38"/>
    </row>
    <row r="5427" spans="6:24" x14ac:dyDescent="0.35"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X5427" s="38"/>
    </row>
    <row r="5428" spans="6:24" x14ac:dyDescent="0.35"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X5428" s="38"/>
    </row>
    <row r="5429" spans="6:24" x14ac:dyDescent="0.35"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X5429" s="38"/>
    </row>
    <row r="5430" spans="6:24" x14ac:dyDescent="0.35"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X5430" s="38"/>
    </row>
    <row r="5431" spans="6:24" x14ac:dyDescent="0.35"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X5431" s="38"/>
    </row>
    <row r="5432" spans="6:24" x14ac:dyDescent="0.35"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X5432" s="38"/>
    </row>
    <row r="5433" spans="6:24" x14ac:dyDescent="0.35"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X5433" s="38"/>
    </row>
    <row r="5434" spans="6:24" x14ac:dyDescent="0.35"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X5434" s="38"/>
    </row>
    <row r="5435" spans="6:24" x14ac:dyDescent="0.35"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X5435" s="38"/>
    </row>
    <row r="5436" spans="6:24" x14ac:dyDescent="0.35"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X5436" s="38"/>
    </row>
    <row r="5437" spans="6:24" x14ac:dyDescent="0.35"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X5437" s="38"/>
    </row>
    <row r="5438" spans="6:24" x14ac:dyDescent="0.35"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X5438" s="38"/>
    </row>
    <row r="5439" spans="6:24" x14ac:dyDescent="0.35"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X5439" s="38"/>
    </row>
    <row r="5440" spans="6:24" x14ac:dyDescent="0.35"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X5440" s="38"/>
    </row>
    <row r="5441" spans="6:24" x14ac:dyDescent="0.35"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X5441" s="38"/>
    </row>
    <row r="5442" spans="6:24" x14ac:dyDescent="0.35"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X5442" s="38"/>
    </row>
    <row r="5443" spans="6:24" x14ac:dyDescent="0.35"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X5443" s="38"/>
    </row>
    <row r="5444" spans="6:24" x14ac:dyDescent="0.35"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X5444" s="38"/>
    </row>
    <row r="5445" spans="6:24" x14ac:dyDescent="0.35"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X5445" s="38"/>
    </row>
    <row r="5446" spans="6:24" x14ac:dyDescent="0.35"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X5446" s="38"/>
    </row>
    <row r="5447" spans="6:24" x14ac:dyDescent="0.35"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X5447" s="38"/>
    </row>
    <row r="5448" spans="6:24" x14ac:dyDescent="0.35"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X5448" s="38"/>
    </row>
    <row r="5449" spans="6:24" x14ac:dyDescent="0.35"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X5449" s="38"/>
    </row>
    <row r="5450" spans="6:24" x14ac:dyDescent="0.35"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X5450" s="38"/>
    </row>
    <row r="5451" spans="6:24" x14ac:dyDescent="0.35"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X5451" s="38"/>
    </row>
    <row r="5452" spans="6:24" x14ac:dyDescent="0.35"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X5452" s="38"/>
    </row>
    <row r="5453" spans="6:24" x14ac:dyDescent="0.35"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X5453" s="38"/>
    </row>
    <row r="5454" spans="6:24" x14ac:dyDescent="0.35"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X5454" s="38"/>
    </row>
    <row r="5455" spans="6:24" x14ac:dyDescent="0.35"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X5455" s="38"/>
    </row>
    <row r="5456" spans="6:24" x14ac:dyDescent="0.35"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X5456" s="38"/>
    </row>
    <row r="5457" spans="6:24" x14ac:dyDescent="0.35"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X5457" s="38"/>
    </row>
    <row r="5458" spans="6:24" x14ac:dyDescent="0.35"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X5458" s="38"/>
    </row>
    <row r="5459" spans="6:24" x14ac:dyDescent="0.35"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X5459" s="38"/>
    </row>
    <row r="5460" spans="6:24" x14ac:dyDescent="0.35"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X5460" s="38"/>
    </row>
    <row r="5461" spans="6:24" x14ac:dyDescent="0.35"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X5461" s="38"/>
    </row>
    <row r="5462" spans="6:24" x14ac:dyDescent="0.35"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X5462" s="38"/>
    </row>
    <row r="5463" spans="6:24" x14ac:dyDescent="0.35"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X5463" s="38"/>
    </row>
    <row r="5464" spans="6:24" x14ac:dyDescent="0.35"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X5464" s="38"/>
    </row>
    <row r="5465" spans="6:24" x14ac:dyDescent="0.35"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X5465" s="38"/>
    </row>
    <row r="5466" spans="6:24" x14ac:dyDescent="0.35"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X5466" s="38"/>
    </row>
    <row r="5467" spans="6:24" x14ac:dyDescent="0.35"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X5467" s="38"/>
    </row>
    <row r="5468" spans="6:24" x14ac:dyDescent="0.35"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X5468" s="38"/>
    </row>
    <row r="5469" spans="6:24" x14ac:dyDescent="0.35"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X5469" s="38"/>
    </row>
    <row r="5470" spans="6:24" x14ac:dyDescent="0.35"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X5470" s="38"/>
    </row>
    <row r="5471" spans="6:24" x14ac:dyDescent="0.35"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X5471" s="38"/>
    </row>
    <row r="5472" spans="6:24" x14ac:dyDescent="0.35"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X5472" s="38"/>
    </row>
    <row r="5473" spans="6:24" x14ac:dyDescent="0.35"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X5473" s="38"/>
    </row>
    <row r="5474" spans="6:24" x14ac:dyDescent="0.35"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X5474" s="38"/>
    </row>
    <row r="5475" spans="6:24" x14ac:dyDescent="0.35"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X5475" s="38"/>
    </row>
    <row r="5476" spans="6:24" x14ac:dyDescent="0.35"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X5476" s="38"/>
    </row>
    <row r="5477" spans="6:24" x14ac:dyDescent="0.35"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X5477" s="38"/>
    </row>
    <row r="5478" spans="6:24" x14ac:dyDescent="0.35"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X5478" s="38"/>
    </row>
    <row r="5479" spans="6:24" x14ac:dyDescent="0.35"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X5479" s="38"/>
    </row>
    <row r="5480" spans="6:24" x14ac:dyDescent="0.35"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X5480" s="38"/>
    </row>
    <row r="5481" spans="6:24" x14ac:dyDescent="0.35"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X5481" s="38"/>
    </row>
    <row r="5482" spans="6:24" x14ac:dyDescent="0.35"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X5482" s="38"/>
    </row>
    <row r="5483" spans="6:24" x14ac:dyDescent="0.35"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X5483" s="38"/>
    </row>
    <row r="5484" spans="6:24" x14ac:dyDescent="0.35"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X5484" s="38"/>
    </row>
    <row r="5485" spans="6:24" x14ac:dyDescent="0.35"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X5485" s="38"/>
    </row>
    <row r="5486" spans="6:24" x14ac:dyDescent="0.35"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X5486" s="38"/>
    </row>
    <row r="5487" spans="6:24" x14ac:dyDescent="0.35"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X5487" s="38"/>
    </row>
    <row r="5488" spans="6:24" x14ac:dyDescent="0.35"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X5488" s="38"/>
    </row>
    <row r="5489" spans="6:24" x14ac:dyDescent="0.35"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X5489" s="38"/>
    </row>
    <row r="5490" spans="6:24" x14ac:dyDescent="0.35"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X5490" s="38"/>
    </row>
    <row r="5491" spans="6:24" x14ac:dyDescent="0.35"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X5491" s="38"/>
    </row>
    <row r="5492" spans="6:24" x14ac:dyDescent="0.35"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X5492" s="38"/>
    </row>
    <row r="5493" spans="6:24" x14ac:dyDescent="0.35"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X5493" s="38"/>
    </row>
    <row r="5494" spans="6:24" x14ac:dyDescent="0.35"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X5494" s="38"/>
    </row>
    <row r="5495" spans="6:24" x14ac:dyDescent="0.35"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X5495" s="38"/>
    </row>
    <row r="5496" spans="6:24" x14ac:dyDescent="0.35"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X5496" s="38"/>
    </row>
    <row r="5497" spans="6:24" x14ac:dyDescent="0.35"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X5497" s="38"/>
    </row>
    <row r="5498" spans="6:24" x14ac:dyDescent="0.35"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X5498" s="38"/>
    </row>
    <row r="5499" spans="6:24" x14ac:dyDescent="0.35"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X5499" s="38"/>
    </row>
    <row r="5500" spans="6:24" x14ac:dyDescent="0.35"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X5500" s="38"/>
    </row>
    <row r="5501" spans="6:24" x14ac:dyDescent="0.35"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X5501" s="38"/>
    </row>
    <row r="5502" spans="6:24" x14ac:dyDescent="0.35"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X5502" s="38"/>
    </row>
    <row r="5503" spans="6:24" x14ac:dyDescent="0.35"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X5503" s="38"/>
    </row>
    <row r="5504" spans="6:24" x14ac:dyDescent="0.35"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X5504" s="38"/>
    </row>
    <row r="5505" spans="6:24" x14ac:dyDescent="0.35"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X5505" s="38"/>
    </row>
    <row r="5506" spans="6:24" x14ac:dyDescent="0.35"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X5506" s="38"/>
    </row>
    <row r="5507" spans="6:24" x14ac:dyDescent="0.35"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X5507" s="38"/>
    </row>
    <row r="5508" spans="6:24" x14ac:dyDescent="0.35"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X5508" s="38"/>
    </row>
    <row r="5509" spans="6:24" x14ac:dyDescent="0.35"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X5509" s="38"/>
    </row>
    <row r="5510" spans="6:24" x14ac:dyDescent="0.35"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X5510" s="38"/>
    </row>
    <row r="5511" spans="6:24" x14ac:dyDescent="0.35"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X5511" s="38"/>
    </row>
    <row r="5512" spans="6:24" x14ac:dyDescent="0.35"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X5512" s="38"/>
    </row>
    <row r="5513" spans="6:24" x14ac:dyDescent="0.35"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X5513" s="38"/>
    </row>
    <row r="5514" spans="6:24" x14ac:dyDescent="0.35"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X5514" s="38"/>
    </row>
    <row r="5515" spans="6:24" x14ac:dyDescent="0.35"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X5515" s="38"/>
    </row>
    <row r="5516" spans="6:24" x14ac:dyDescent="0.35"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X5516" s="38"/>
    </row>
    <row r="5517" spans="6:24" x14ac:dyDescent="0.35"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X5517" s="38"/>
    </row>
    <row r="5518" spans="6:24" x14ac:dyDescent="0.35"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X5518" s="38"/>
    </row>
    <row r="5519" spans="6:24" x14ac:dyDescent="0.35"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X5519" s="38"/>
    </row>
    <row r="5520" spans="6:24" x14ac:dyDescent="0.35"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X5520" s="38"/>
    </row>
    <row r="5521" spans="6:24" x14ac:dyDescent="0.35"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X5521" s="38"/>
    </row>
    <row r="5522" spans="6:24" x14ac:dyDescent="0.35"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X5522" s="38"/>
    </row>
    <row r="5523" spans="6:24" x14ac:dyDescent="0.35"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X5523" s="38"/>
    </row>
    <row r="5524" spans="6:24" x14ac:dyDescent="0.35"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X5524" s="38"/>
    </row>
    <row r="5525" spans="6:24" x14ac:dyDescent="0.35"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X5525" s="38"/>
    </row>
    <row r="5526" spans="6:24" x14ac:dyDescent="0.35"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X5526" s="38"/>
    </row>
    <row r="5527" spans="6:24" x14ac:dyDescent="0.35"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X5527" s="38"/>
    </row>
    <row r="5528" spans="6:24" x14ac:dyDescent="0.35"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X5528" s="38"/>
    </row>
    <row r="5529" spans="6:24" x14ac:dyDescent="0.35"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X5529" s="38"/>
    </row>
    <row r="5530" spans="6:24" x14ac:dyDescent="0.35"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X5530" s="38"/>
    </row>
    <row r="5531" spans="6:24" x14ac:dyDescent="0.35"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X5531" s="38"/>
    </row>
    <row r="5532" spans="6:24" x14ac:dyDescent="0.35"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X5532" s="38"/>
    </row>
    <row r="5533" spans="6:24" x14ac:dyDescent="0.35"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X5533" s="38"/>
    </row>
    <row r="5534" spans="6:24" x14ac:dyDescent="0.35"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X5534" s="38"/>
    </row>
    <row r="5535" spans="6:24" x14ac:dyDescent="0.35"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X5535" s="38"/>
    </row>
    <row r="5536" spans="6:24" x14ac:dyDescent="0.35"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X5536" s="38"/>
    </row>
    <row r="5537" spans="6:24" x14ac:dyDescent="0.35"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X5537" s="38"/>
    </row>
    <row r="5538" spans="6:24" x14ac:dyDescent="0.35"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X5538" s="38"/>
    </row>
    <row r="5539" spans="6:24" x14ac:dyDescent="0.35"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X5539" s="38"/>
    </row>
    <row r="5540" spans="6:24" x14ac:dyDescent="0.35"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X5540" s="38"/>
    </row>
    <row r="5541" spans="6:24" x14ac:dyDescent="0.35"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X5541" s="38"/>
    </row>
    <row r="5542" spans="6:24" x14ac:dyDescent="0.35"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X5542" s="38"/>
    </row>
    <row r="5543" spans="6:24" x14ac:dyDescent="0.35"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X5543" s="38"/>
    </row>
    <row r="5544" spans="6:24" x14ac:dyDescent="0.35"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X5544" s="38"/>
    </row>
    <row r="5545" spans="6:24" x14ac:dyDescent="0.35"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X5545" s="38"/>
    </row>
    <row r="5546" spans="6:24" x14ac:dyDescent="0.35"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X5546" s="38"/>
    </row>
    <row r="5547" spans="6:24" x14ac:dyDescent="0.35"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X5547" s="38"/>
    </row>
    <row r="5548" spans="6:24" x14ac:dyDescent="0.35"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X5548" s="38"/>
    </row>
    <row r="5549" spans="6:24" x14ac:dyDescent="0.35"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X5549" s="38"/>
    </row>
    <row r="5550" spans="6:24" x14ac:dyDescent="0.35"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X5550" s="38"/>
    </row>
    <row r="5551" spans="6:24" x14ac:dyDescent="0.35"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X5551" s="38"/>
    </row>
    <row r="5552" spans="6:24" x14ac:dyDescent="0.35"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X5552" s="38"/>
    </row>
    <row r="5553" spans="6:24" x14ac:dyDescent="0.35"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X5553" s="38"/>
    </row>
    <row r="5554" spans="6:24" x14ac:dyDescent="0.35"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X5554" s="38"/>
    </row>
    <row r="5555" spans="6:24" x14ac:dyDescent="0.35"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X5555" s="38"/>
    </row>
    <row r="5556" spans="6:24" x14ac:dyDescent="0.35"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X5556" s="38"/>
    </row>
    <row r="5557" spans="6:24" x14ac:dyDescent="0.35"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X5557" s="38"/>
    </row>
    <row r="5558" spans="6:24" x14ac:dyDescent="0.35"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X5558" s="38"/>
    </row>
    <row r="5559" spans="6:24" x14ac:dyDescent="0.35"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X5559" s="38"/>
    </row>
    <row r="5560" spans="6:24" x14ac:dyDescent="0.35"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X5560" s="38"/>
    </row>
    <row r="5561" spans="6:24" x14ac:dyDescent="0.35"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X5561" s="38"/>
    </row>
    <row r="5562" spans="6:24" x14ac:dyDescent="0.35"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X5562" s="38"/>
    </row>
    <row r="5563" spans="6:24" x14ac:dyDescent="0.35"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X5563" s="38"/>
    </row>
    <row r="5564" spans="6:24" x14ac:dyDescent="0.35"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X5564" s="38"/>
    </row>
    <row r="5565" spans="6:24" x14ac:dyDescent="0.35"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X5565" s="38"/>
    </row>
    <row r="5566" spans="6:24" x14ac:dyDescent="0.35"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X5566" s="38"/>
    </row>
    <row r="5567" spans="6:24" x14ac:dyDescent="0.35"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X5567" s="38"/>
    </row>
    <row r="5568" spans="6:24" x14ac:dyDescent="0.35"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X5568" s="38"/>
    </row>
    <row r="5569" spans="6:24" x14ac:dyDescent="0.35"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X5569" s="38"/>
    </row>
    <row r="5570" spans="6:24" x14ac:dyDescent="0.35"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X5570" s="38"/>
    </row>
    <row r="5571" spans="6:24" x14ac:dyDescent="0.35"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X5571" s="38"/>
    </row>
    <row r="5572" spans="6:24" x14ac:dyDescent="0.35"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X5572" s="38"/>
    </row>
    <row r="5573" spans="6:24" x14ac:dyDescent="0.35"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X5573" s="38"/>
    </row>
    <row r="5574" spans="6:24" x14ac:dyDescent="0.35"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X5574" s="38"/>
    </row>
    <row r="5575" spans="6:24" x14ac:dyDescent="0.35"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X5575" s="38"/>
    </row>
    <row r="5576" spans="6:24" x14ac:dyDescent="0.35"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X5576" s="38"/>
    </row>
    <row r="5577" spans="6:24" x14ac:dyDescent="0.35"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X5577" s="38"/>
    </row>
    <row r="5578" spans="6:24" x14ac:dyDescent="0.35"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X5578" s="38"/>
    </row>
    <row r="5579" spans="6:24" x14ac:dyDescent="0.35"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X5579" s="38"/>
    </row>
    <row r="5580" spans="6:24" x14ac:dyDescent="0.35"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X5580" s="38"/>
    </row>
    <row r="5581" spans="6:24" x14ac:dyDescent="0.35"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X5581" s="38"/>
    </row>
    <row r="5582" spans="6:24" x14ac:dyDescent="0.35"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X5582" s="38"/>
    </row>
    <row r="5583" spans="6:24" x14ac:dyDescent="0.35"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X5583" s="38"/>
    </row>
    <row r="5584" spans="6:24" x14ac:dyDescent="0.35"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X5584" s="38"/>
    </row>
    <row r="5585" spans="6:24" x14ac:dyDescent="0.35"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X5585" s="38"/>
    </row>
    <row r="5586" spans="6:24" x14ac:dyDescent="0.35"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X5586" s="38"/>
    </row>
    <row r="5587" spans="6:24" x14ac:dyDescent="0.35"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X5587" s="38"/>
    </row>
    <row r="5588" spans="6:24" x14ac:dyDescent="0.35"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X5588" s="38"/>
    </row>
    <row r="5589" spans="6:24" x14ac:dyDescent="0.35"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X5589" s="38"/>
    </row>
    <row r="5590" spans="6:24" x14ac:dyDescent="0.35"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X5590" s="38"/>
    </row>
    <row r="5591" spans="6:24" x14ac:dyDescent="0.35"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X5591" s="38"/>
    </row>
    <row r="5592" spans="6:24" x14ac:dyDescent="0.35"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X5592" s="38"/>
    </row>
    <row r="5593" spans="6:24" x14ac:dyDescent="0.35"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X5593" s="38"/>
    </row>
    <row r="5594" spans="6:24" x14ac:dyDescent="0.35"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X5594" s="38"/>
    </row>
    <row r="5595" spans="6:24" x14ac:dyDescent="0.35"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X5595" s="38"/>
    </row>
    <row r="5596" spans="6:24" x14ac:dyDescent="0.35"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X5596" s="38"/>
    </row>
    <row r="5597" spans="6:24" x14ac:dyDescent="0.35"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X5597" s="38"/>
    </row>
    <row r="5598" spans="6:24" x14ac:dyDescent="0.35"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X5598" s="38"/>
    </row>
    <row r="5599" spans="6:24" x14ac:dyDescent="0.35"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X5599" s="38"/>
    </row>
    <row r="5600" spans="6:24" x14ac:dyDescent="0.35"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X5600" s="38"/>
    </row>
    <row r="5601" spans="6:24" x14ac:dyDescent="0.35"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X5601" s="38"/>
    </row>
    <row r="5602" spans="6:24" x14ac:dyDescent="0.35"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X5602" s="38"/>
    </row>
    <row r="5603" spans="6:24" x14ac:dyDescent="0.35"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X5603" s="38"/>
    </row>
    <row r="5604" spans="6:24" x14ac:dyDescent="0.35"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X5604" s="38"/>
    </row>
    <row r="5605" spans="6:24" x14ac:dyDescent="0.35"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X5605" s="38"/>
    </row>
    <row r="5606" spans="6:24" x14ac:dyDescent="0.35"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X5606" s="38"/>
    </row>
    <row r="5607" spans="6:24" x14ac:dyDescent="0.35"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X5607" s="38"/>
    </row>
    <row r="5608" spans="6:24" x14ac:dyDescent="0.35"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X5608" s="38"/>
    </row>
    <row r="5609" spans="6:24" x14ac:dyDescent="0.35"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X5609" s="38"/>
    </row>
    <row r="5610" spans="6:24" x14ac:dyDescent="0.35"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X5610" s="38"/>
    </row>
    <row r="5611" spans="6:24" x14ac:dyDescent="0.35"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X5611" s="38"/>
    </row>
    <row r="5612" spans="6:24" x14ac:dyDescent="0.35"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X5612" s="38"/>
    </row>
    <row r="5613" spans="6:24" x14ac:dyDescent="0.35"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X5613" s="38"/>
    </row>
    <row r="5614" spans="6:24" x14ac:dyDescent="0.35"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X5614" s="38"/>
    </row>
    <row r="5615" spans="6:24" x14ac:dyDescent="0.35"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X5615" s="38"/>
    </row>
    <row r="5616" spans="6:24" x14ac:dyDescent="0.35"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X5616" s="38"/>
    </row>
    <row r="5617" spans="6:24" x14ac:dyDescent="0.35"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X5617" s="38"/>
    </row>
    <row r="5618" spans="6:24" x14ac:dyDescent="0.35"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X5618" s="38"/>
    </row>
    <row r="5619" spans="6:24" x14ac:dyDescent="0.35"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X5619" s="38"/>
    </row>
    <row r="5620" spans="6:24" x14ac:dyDescent="0.35"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X5620" s="38"/>
    </row>
    <row r="5621" spans="6:24" x14ac:dyDescent="0.35"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X5621" s="38"/>
    </row>
    <row r="5622" spans="6:24" x14ac:dyDescent="0.35"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X5622" s="38"/>
    </row>
    <row r="5623" spans="6:24" x14ac:dyDescent="0.35"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X5623" s="38"/>
    </row>
    <row r="5624" spans="6:24" x14ac:dyDescent="0.35"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X5624" s="38"/>
    </row>
    <row r="5625" spans="6:24" x14ac:dyDescent="0.35"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X5625" s="38"/>
    </row>
    <row r="5626" spans="6:24" x14ac:dyDescent="0.35"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X5626" s="38"/>
    </row>
    <row r="5627" spans="6:24" x14ac:dyDescent="0.35"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X5627" s="38"/>
    </row>
    <row r="5628" spans="6:24" x14ac:dyDescent="0.35"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X5628" s="38"/>
    </row>
    <row r="5629" spans="6:24" x14ac:dyDescent="0.35"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X5629" s="38"/>
    </row>
    <row r="5630" spans="6:24" x14ac:dyDescent="0.35"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X5630" s="38"/>
    </row>
    <row r="5631" spans="6:24" x14ac:dyDescent="0.35"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X5631" s="38"/>
    </row>
    <row r="5632" spans="6:24" x14ac:dyDescent="0.35"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X5632" s="38"/>
    </row>
    <row r="5633" spans="6:24" x14ac:dyDescent="0.35"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X5633" s="38"/>
    </row>
    <row r="5634" spans="6:24" x14ac:dyDescent="0.35"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X5634" s="38"/>
    </row>
    <row r="5635" spans="6:24" x14ac:dyDescent="0.35"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X5635" s="38"/>
    </row>
    <row r="5636" spans="6:24" x14ac:dyDescent="0.35"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X5636" s="38"/>
    </row>
    <row r="5637" spans="6:24" x14ac:dyDescent="0.35"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X5637" s="38"/>
    </row>
    <row r="5638" spans="6:24" x14ac:dyDescent="0.35"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X5638" s="38"/>
    </row>
    <row r="5639" spans="6:24" x14ac:dyDescent="0.35"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X5639" s="38"/>
    </row>
    <row r="5640" spans="6:24" x14ac:dyDescent="0.35"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X5640" s="38"/>
    </row>
    <row r="5641" spans="6:24" x14ac:dyDescent="0.35"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X5641" s="38"/>
    </row>
    <row r="5642" spans="6:24" x14ac:dyDescent="0.35"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X5642" s="38"/>
    </row>
    <row r="5643" spans="6:24" x14ac:dyDescent="0.35"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X5643" s="38"/>
    </row>
    <row r="5644" spans="6:24" x14ac:dyDescent="0.35"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X5644" s="38"/>
    </row>
    <row r="5645" spans="6:24" x14ac:dyDescent="0.35"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X5645" s="38"/>
    </row>
    <row r="5646" spans="6:24" x14ac:dyDescent="0.35"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X5646" s="38"/>
    </row>
    <row r="5647" spans="6:24" x14ac:dyDescent="0.35"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X5647" s="38"/>
    </row>
    <row r="5648" spans="6:24" x14ac:dyDescent="0.35"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X5648" s="38"/>
    </row>
    <row r="5649" spans="6:24" x14ac:dyDescent="0.35"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X5649" s="38"/>
    </row>
    <row r="5650" spans="6:24" x14ac:dyDescent="0.35"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X5650" s="38"/>
    </row>
    <row r="5651" spans="6:24" x14ac:dyDescent="0.35"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X5651" s="38"/>
    </row>
    <row r="5652" spans="6:24" x14ac:dyDescent="0.35"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X5652" s="38"/>
    </row>
    <row r="5653" spans="6:24" x14ac:dyDescent="0.35"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X5653" s="38"/>
    </row>
    <row r="5654" spans="6:24" x14ac:dyDescent="0.35"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X5654" s="38"/>
    </row>
    <row r="5655" spans="6:24" x14ac:dyDescent="0.35"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X5655" s="38"/>
    </row>
    <row r="5656" spans="6:24" x14ac:dyDescent="0.35"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X5656" s="38"/>
    </row>
    <row r="5657" spans="6:24" x14ac:dyDescent="0.35"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X5657" s="38"/>
    </row>
    <row r="5658" spans="6:24" x14ac:dyDescent="0.35"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X5658" s="38"/>
    </row>
    <row r="5659" spans="6:24" x14ac:dyDescent="0.35"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X5659" s="38"/>
    </row>
    <row r="5660" spans="6:24" x14ac:dyDescent="0.35"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X5660" s="38"/>
    </row>
    <row r="5661" spans="6:24" x14ac:dyDescent="0.35"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X5661" s="38"/>
    </row>
    <row r="5662" spans="6:24" x14ac:dyDescent="0.35"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X5662" s="38"/>
    </row>
    <row r="5663" spans="6:24" x14ac:dyDescent="0.35"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X5663" s="38"/>
    </row>
    <row r="5664" spans="6:24" x14ac:dyDescent="0.35"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X5664" s="38"/>
    </row>
    <row r="5665" spans="6:24" x14ac:dyDescent="0.35"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X5665" s="38"/>
    </row>
    <row r="5666" spans="6:24" x14ac:dyDescent="0.35"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X5666" s="38"/>
    </row>
    <row r="5667" spans="6:24" x14ac:dyDescent="0.35"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X5667" s="38"/>
    </row>
    <row r="5668" spans="6:24" x14ac:dyDescent="0.35"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X5668" s="38"/>
    </row>
    <row r="5669" spans="6:24" x14ac:dyDescent="0.35"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X5669" s="38"/>
    </row>
    <row r="5670" spans="6:24" x14ac:dyDescent="0.35"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X5670" s="38"/>
    </row>
    <row r="5671" spans="6:24" x14ac:dyDescent="0.35"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X5671" s="38"/>
    </row>
    <row r="5672" spans="6:24" x14ac:dyDescent="0.35"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X5672" s="38"/>
    </row>
    <row r="5673" spans="6:24" x14ac:dyDescent="0.35"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X5673" s="38"/>
    </row>
    <row r="5674" spans="6:24" x14ac:dyDescent="0.35"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X5674" s="38"/>
    </row>
    <row r="5675" spans="6:24" x14ac:dyDescent="0.35"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X5675" s="38"/>
    </row>
    <row r="5676" spans="6:24" x14ac:dyDescent="0.35"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X5676" s="38"/>
    </row>
    <row r="5677" spans="6:24" x14ac:dyDescent="0.35"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X5677" s="38"/>
    </row>
    <row r="5678" spans="6:24" x14ac:dyDescent="0.35"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X5678" s="38"/>
    </row>
    <row r="5679" spans="6:24" x14ac:dyDescent="0.35"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X5679" s="38"/>
    </row>
    <row r="5680" spans="6:24" x14ac:dyDescent="0.35"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X5680" s="38"/>
    </row>
    <row r="5681" spans="6:24" x14ac:dyDescent="0.35"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X5681" s="38"/>
    </row>
    <row r="5682" spans="6:24" x14ac:dyDescent="0.35"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X5682" s="38"/>
    </row>
    <row r="5683" spans="6:24" x14ac:dyDescent="0.35"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X5683" s="38"/>
    </row>
    <row r="5684" spans="6:24" x14ac:dyDescent="0.35"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X5684" s="38"/>
    </row>
    <row r="5685" spans="6:24" x14ac:dyDescent="0.35"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X5685" s="38"/>
    </row>
    <row r="5686" spans="6:24" x14ac:dyDescent="0.35"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X5686" s="38"/>
    </row>
    <row r="5687" spans="6:24" x14ac:dyDescent="0.35"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X5687" s="38"/>
    </row>
    <row r="5688" spans="6:24" x14ac:dyDescent="0.35"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X5688" s="38"/>
    </row>
    <row r="5689" spans="6:24" x14ac:dyDescent="0.35"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X5689" s="38"/>
    </row>
    <row r="5690" spans="6:24" x14ac:dyDescent="0.35"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X5690" s="38"/>
    </row>
    <row r="5691" spans="6:24" x14ac:dyDescent="0.35"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X5691" s="38"/>
    </row>
    <row r="5692" spans="6:24" x14ac:dyDescent="0.35"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X5692" s="38"/>
    </row>
    <row r="5693" spans="6:24" x14ac:dyDescent="0.35"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X5693" s="38"/>
    </row>
    <row r="5694" spans="6:24" x14ac:dyDescent="0.35"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X5694" s="38"/>
    </row>
    <row r="5695" spans="6:24" x14ac:dyDescent="0.35"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X5695" s="38"/>
    </row>
    <row r="5696" spans="6:24" x14ac:dyDescent="0.35"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X5696" s="38"/>
    </row>
    <row r="5697" spans="6:24" x14ac:dyDescent="0.35"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X5697" s="38"/>
    </row>
    <row r="5698" spans="6:24" x14ac:dyDescent="0.35"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X5698" s="38"/>
    </row>
    <row r="5699" spans="6:24" x14ac:dyDescent="0.35"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X5699" s="38"/>
    </row>
    <row r="5700" spans="6:24" x14ac:dyDescent="0.35"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X5700" s="38"/>
    </row>
    <row r="5701" spans="6:24" x14ac:dyDescent="0.35"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X5701" s="38"/>
    </row>
    <row r="5702" spans="6:24" x14ac:dyDescent="0.35"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X5702" s="38"/>
    </row>
    <row r="5703" spans="6:24" x14ac:dyDescent="0.35"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X5703" s="38"/>
    </row>
    <row r="5704" spans="6:24" x14ac:dyDescent="0.35"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X5704" s="38"/>
    </row>
    <row r="5705" spans="6:24" x14ac:dyDescent="0.35"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X5705" s="38"/>
    </row>
    <row r="5706" spans="6:24" x14ac:dyDescent="0.35"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X5706" s="38"/>
    </row>
    <row r="5707" spans="6:24" x14ac:dyDescent="0.35"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X5707" s="38"/>
    </row>
    <row r="5708" spans="6:24" x14ac:dyDescent="0.35"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X5708" s="38"/>
    </row>
    <row r="5709" spans="6:24" x14ac:dyDescent="0.35"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X5709" s="38"/>
    </row>
    <row r="5710" spans="6:24" x14ac:dyDescent="0.35"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X5710" s="38"/>
    </row>
    <row r="5711" spans="6:24" x14ac:dyDescent="0.35"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X5711" s="38"/>
    </row>
    <row r="5712" spans="6:24" x14ac:dyDescent="0.35"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X5712" s="38"/>
    </row>
    <row r="5713" spans="6:24" x14ac:dyDescent="0.35"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X5713" s="38"/>
    </row>
    <row r="5714" spans="6:24" x14ac:dyDescent="0.35"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X5714" s="38"/>
    </row>
    <row r="5715" spans="6:24" x14ac:dyDescent="0.35"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X5715" s="38"/>
    </row>
    <row r="5716" spans="6:24" x14ac:dyDescent="0.35"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X5716" s="38"/>
    </row>
    <row r="5717" spans="6:24" x14ac:dyDescent="0.35"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X5717" s="38"/>
    </row>
    <row r="5718" spans="6:24" x14ac:dyDescent="0.35"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X5718" s="38"/>
    </row>
    <row r="5719" spans="6:24" x14ac:dyDescent="0.35"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X5719" s="38"/>
    </row>
    <row r="5720" spans="6:24" x14ac:dyDescent="0.35"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X5720" s="38"/>
    </row>
    <row r="5721" spans="6:24" x14ac:dyDescent="0.35"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X5721" s="38"/>
    </row>
    <row r="5722" spans="6:24" x14ac:dyDescent="0.35"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X5722" s="38"/>
    </row>
    <row r="5723" spans="6:24" x14ac:dyDescent="0.35"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X5723" s="38"/>
    </row>
    <row r="5724" spans="6:24" x14ac:dyDescent="0.35"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X5724" s="38"/>
    </row>
    <row r="5725" spans="6:24" x14ac:dyDescent="0.35"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X5725" s="38"/>
    </row>
    <row r="5726" spans="6:24" x14ac:dyDescent="0.35"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X5726" s="38"/>
    </row>
    <row r="5727" spans="6:24" x14ac:dyDescent="0.35"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X5727" s="38"/>
    </row>
    <row r="5728" spans="6:24" x14ac:dyDescent="0.35"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X5728" s="38"/>
    </row>
    <row r="5729" spans="6:24" x14ac:dyDescent="0.35"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X5729" s="38"/>
    </row>
    <row r="5730" spans="6:24" x14ac:dyDescent="0.35"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X5730" s="38"/>
    </row>
    <row r="5731" spans="6:24" x14ac:dyDescent="0.35"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X5731" s="38"/>
    </row>
    <row r="5732" spans="6:24" x14ac:dyDescent="0.35"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X5732" s="38"/>
    </row>
    <row r="5733" spans="6:24" x14ac:dyDescent="0.35"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X5733" s="38"/>
    </row>
    <row r="5734" spans="6:24" x14ac:dyDescent="0.35"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X5734" s="38"/>
    </row>
    <row r="5735" spans="6:24" x14ac:dyDescent="0.35"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X5735" s="38"/>
    </row>
    <row r="5736" spans="6:24" x14ac:dyDescent="0.35"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X5736" s="38"/>
    </row>
    <row r="5737" spans="6:24" x14ac:dyDescent="0.35"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X5737" s="38"/>
    </row>
    <row r="5738" spans="6:24" x14ac:dyDescent="0.35"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X5738" s="38"/>
    </row>
    <row r="5739" spans="6:24" x14ac:dyDescent="0.35"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X5739" s="38"/>
    </row>
    <row r="5740" spans="6:24" x14ac:dyDescent="0.35"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X5740" s="38"/>
    </row>
    <row r="5741" spans="6:24" x14ac:dyDescent="0.35"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X5741" s="38"/>
    </row>
    <row r="5742" spans="6:24" x14ac:dyDescent="0.35"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X5742" s="38"/>
    </row>
    <row r="5743" spans="6:24" x14ac:dyDescent="0.35"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X5743" s="38"/>
    </row>
    <row r="5744" spans="6:24" x14ac:dyDescent="0.35"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X5744" s="38"/>
    </row>
    <row r="5745" spans="6:24" x14ac:dyDescent="0.35"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X5745" s="38"/>
    </row>
    <row r="5746" spans="6:24" x14ac:dyDescent="0.35"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X5746" s="38"/>
    </row>
    <row r="5747" spans="6:24" x14ac:dyDescent="0.35"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X5747" s="38"/>
    </row>
    <row r="5748" spans="6:24" x14ac:dyDescent="0.35"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X5748" s="38"/>
    </row>
    <row r="5749" spans="6:24" x14ac:dyDescent="0.35"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X5749" s="38"/>
    </row>
    <row r="5750" spans="6:24" x14ac:dyDescent="0.35"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X5750" s="38"/>
    </row>
    <row r="5751" spans="6:24" x14ac:dyDescent="0.35"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X5751" s="38"/>
    </row>
    <row r="5752" spans="6:24" x14ac:dyDescent="0.35"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X5752" s="38"/>
    </row>
    <row r="5753" spans="6:24" x14ac:dyDescent="0.35"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X5753" s="38"/>
    </row>
    <row r="5754" spans="6:24" x14ac:dyDescent="0.35"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X5754" s="38"/>
    </row>
    <row r="5755" spans="6:24" x14ac:dyDescent="0.35"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X5755" s="38"/>
    </row>
    <row r="5756" spans="6:24" x14ac:dyDescent="0.35"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X5756" s="38"/>
    </row>
    <row r="5757" spans="6:24" x14ac:dyDescent="0.35"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X5757" s="38"/>
    </row>
    <row r="5758" spans="6:24" x14ac:dyDescent="0.35"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X5758" s="38"/>
    </row>
    <row r="5759" spans="6:24" x14ac:dyDescent="0.35"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X5759" s="38"/>
    </row>
    <row r="5760" spans="6:24" x14ac:dyDescent="0.35"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X5760" s="38"/>
    </row>
    <row r="5761" spans="6:24" x14ac:dyDescent="0.35"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X5761" s="38"/>
    </row>
    <row r="5762" spans="6:24" x14ac:dyDescent="0.35"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X5762" s="38"/>
    </row>
    <row r="5763" spans="6:24" x14ac:dyDescent="0.35"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X5763" s="38"/>
    </row>
    <row r="5764" spans="6:24" x14ac:dyDescent="0.35"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X5764" s="38"/>
    </row>
    <row r="5765" spans="6:24" x14ac:dyDescent="0.35"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X5765" s="38"/>
    </row>
    <row r="5766" spans="6:24" x14ac:dyDescent="0.35"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X5766" s="38"/>
    </row>
    <row r="5767" spans="6:24" x14ac:dyDescent="0.35"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X5767" s="38"/>
    </row>
    <row r="5768" spans="6:24" x14ac:dyDescent="0.35"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X5768" s="38"/>
    </row>
    <row r="5769" spans="6:24" x14ac:dyDescent="0.35"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X5769" s="38"/>
    </row>
    <row r="5770" spans="6:24" x14ac:dyDescent="0.35"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X5770" s="38"/>
    </row>
    <row r="5771" spans="6:24" x14ac:dyDescent="0.35"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X5771" s="38"/>
    </row>
    <row r="5772" spans="6:24" x14ac:dyDescent="0.35"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X5772" s="38"/>
    </row>
    <row r="5773" spans="6:24" x14ac:dyDescent="0.35"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X5773" s="38"/>
    </row>
    <row r="5774" spans="6:24" x14ac:dyDescent="0.35"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X5774" s="38"/>
    </row>
    <row r="5775" spans="6:24" x14ac:dyDescent="0.35"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X5775" s="38"/>
    </row>
    <row r="5776" spans="6:24" x14ac:dyDescent="0.35"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X5776" s="38"/>
    </row>
    <row r="5777" spans="6:24" x14ac:dyDescent="0.35"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X5777" s="38"/>
    </row>
    <row r="5778" spans="6:24" x14ac:dyDescent="0.35"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X5778" s="38"/>
    </row>
    <row r="5779" spans="6:24" x14ac:dyDescent="0.35"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X5779" s="38"/>
    </row>
    <row r="5780" spans="6:24" x14ac:dyDescent="0.35"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X5780" s="38"/>
    </row>
    <row r="5781" spans="6:24" x14ac:dyDescent="0.35"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X5781" s="38"/>
    </row>
    <row r="5782" spans="6:24" x14ac:dyDescent="0.35"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X5782" s="38"/>
    </row>
    <row r="5783" spans="6:24" x14ac:dyDescent="0.35"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X5783" s="38"/>
    </row>
    <row r="5784" spans="6:24" x14ac:dyDescent="0.35"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X5784" s="38"/>
    </row>
    <row r="5785" spans="6:24" x14ac:dyDescent="0.35"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X5785" s="38"/>
    </row>
    <row r="5786" spans="6:24" x14ac:dyDescent="0.35"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X5786" s="38"/>
    </row>
    <row r="5787" spans="6:24" x14ac:dyDescent="0.35"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X5787" s="38"/>
    </row>
    <row r="5788" spans="6:24" x14ac:dyDescent="0.35"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X5788" s="38"/>
    </row>
    <row r="5789" spans="6:24" x14ac:dyDescent="0.35"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X5789" s="38"/>
    </row>
    <row r="5790" spans="6:24" x14ac:dyDescent="0.35"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X5790" s="38"/>
    </row>
    <row r="5791" spans="6:24" x14ac:dyDescent="0.35"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X5791" s="38"/>
    </row>
    <row r="5792" spans="6:24" x14ac:dyDescent="0.35"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X5792" s="38"/>
    </row>
    <row r="5793" spans="6:24" x14ac:dyDescent="0.35"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X5793" s="38"/>
    </row>
    <row r="5794" spans="6:24" x14ac:dyDescent="0.35"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X5794" s="38"/>
    </row>
    <row r="5795" spans="6:24" x14ac:dyDescent="0.35"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X5795" s="38"/>
    </row>
    <row r="5796" spans="6:24" x14ac:dyDescent="0.35"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X5796" s="38"/>
    </row>
    <row r="5797" spans="6:24" x14ac:dyDescent="0.35"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X5797" s="38"/>
    </row>
    <row r="5798" spans="6:24" x14ac:dyDescent="0.35"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X5798" s="38"/>
    </row>
    <row r="5799" spans="6:24" x14ac:dyDescent="0.35"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X5799" s="38"/>
    </row>
    <row r="5800" spans="6:24" x14ac:dyDescent="0.35"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X5800" s="38"/>
    </row>
    <row r="5801" spans="6:24" x14ac:dyDescent="0.35"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X5801" s="38"/>
    </row>
    <row r="5802" spans="6:24" x14ac:dyDescent="0.35"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X5802" s="38"/>
    </row>
    <row r="5803" spans="6:24" x14ac:dyDescent="0.35"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X5803" s="38"/>
    </row>
    <row r="5804" spans="6:24" x14ac:dyDescent="0.35"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X5804" s="38"/>
    </row>
    <row r="5805" spans="6:24" x14ac:dyDescent="0.35"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X5805" s="38"/>
    </row>
    <row r="5806" spans="6:24" x14ac:dyDescent="0.35"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X5806" s="38"/>
    </row>
    <row r="5807" spans="6:24" x14ac:dyDescent="0.35"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X5807" s="38"/>
    </row>
    <row r="5808" spans="6:24" x14ac:dyDescent="0.35"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X5808" s="38"/>
    </row>
    <row r="5809" spans="6:24" x14ac:dyDescent="0.35"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X5809" s="38"/>
    </row>
    <row r="5810" spans="6:24" x14ac:dyDescent="0.35"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X5810" s="38"/>
    </row>
    <row r="5811" spans="6:24" x14ac:dyDescent="0.35"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X5811" s="38"/>
    </row>
    <row r="5812" spans="6:24" x14ac:dyDescent="0.35"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X5812" s="38"/>
    </row>
    <row r="5813" spans="6:24" x14ac:dyDescent="0.35"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X5813" s="38"/>
    </row>
    <row r="5814" spans="6:24" x14ac:dyDescent="0.35"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X5814" s="38"/>
    </row>
    <row r="5815" spans="6:24" x14ac:dyDescent="0.35"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X5815" s="38"/>
    </row>
    <row r="5816" spans="6:24" x14ac:dyDescent="0.35"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X5816" s="38"/>
    </row>
    <row r="5817" spans="6:24" x14ac:dyDescent="0.35"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X5817" s="38"/>
    </row>
    <row r="5818" spans="6:24" x14ac:dyDescent="0.35"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X5818" s="38"/>
    </row>
    <row r="5819" spans="6:24" x14ac:dyDescent="0.35"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X5819" s="38"/>
    </row>
    <row r="5820" spans="6:24" x14ac:dyDescent="0.35"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X5820" s="38"/>
    </row>
    <row r="5821" spans="6:24" x14ac:dyDescent="0.35"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X5821" s="38"/>
    </row>
    <row r="5822" spans="6:24" x14ac:dyDescent="0.35"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X5822" s="38"/>
    </row>
    <row r="5823" spans="6:24" x14ac:dyDescent="0.35"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X5823" s="38"/>
    </row>
    <row r="5824" spans="6:24" x14ac:dyDescent="0.35"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X5824" s="38"/>
    </row>
    <row r="5825" spans="6:24" x14ac:dyDescent="0.35"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X5825" s="38"/>
    </row>
    <row r="5826" spans="6:24" x14ac:dyDescent="0.35"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X5826" s="38"/>
    </row>
    <row r="5827" spans="6:24" x14ac:dyDescent="0.35"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X5827" s="38"/>
    </row>
    <row r="5828" spans="6:24" x14ac:dyDescent="0.35"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X5828" s="38"/>
    </row>
    <row r="5829" spans="6:24" x14ac:dyDescent="0.35"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X5829" s="38"/>
    </row>
    <row r="5830" spans="6:24" x14ac:dyDescent="0.35"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X5830" s="38"/>
    </row>
    <row r="5831" spans="6:24" x14ac:dyDescent="0.35"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X5831" s="38"/>
    </row>
    <row r="5832" spans="6:24" x14ac:dyDescent="0.35"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X5832" s="38"/>
    </row>
    <row r="5833" spans="6:24" x14ac:dyDescent="0.35"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X5833" s="38"/>
    </row>
    <row r="5834" spans="6:24" x14ac:dyDescent="0.35"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X5834" s="38"/>
    </row>
    <row r="5835" spans="6:24" x14ac:dyDescent="0.35"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X5835" s="38"/>
    </row>
    <row r="5836" spans="6:24" x14ac:dyDescent="0.35"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X5836" s="38"/>
    </row>
    <row r="5837" spans="6:24" x14ac:dyDescent="0.35"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X5837" s="38"/>
    </row>
    <row r="5838" spans="6:24" x14ac:dyDescent="0.35"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X5838" s="38"/>
    </row>
    <row r="5839" spans="6:24" x14ac:dyDescent="0.35"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X5839" s="38"/>
    </row>
    <row r="5840" spans="6:24" x14ac:dyDescent="0.35"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X5840" s="38"/>
    </row>
    <row r="5841" spans="6:24" x14ac:dyDescent="0.35"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X5841" s="38"/>
    </row>
    <row r="5842" spans="6:24" x14ac:dyDescent="0.35"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X5842" s="38"/>
    </row>
    <row r="5843" spans="6:24" x14ac:dyDescent="0.35"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X5843" s="38"/>
    </row>
    <row r="5844" spans="6:24" x14ac:dyDescent="0.35"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X5844" s="38"/>
    </row>
    <row r="5845" spans="6:24" x14ac:dyDescent="0.35"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X5845" s="38"/>
    </row>
    <row r="5846" spans="6:24" x14ac:dyDescent="0.35"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X5846" s="38"/>
    </row>
    <row r="5847" spans="6:24" x14ac:dyDescent="0.35"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X5847" s="38"/>
    </row>
    <row r="5848" spans="6:24" x14ac:dyDescent="0.35"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X5848" s="38"/>
    </row>
    <row r="5849" spans="6:24" x14ac:dyDescent="0.35"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X5849" s="38"/>
    </row>
    <row r="5850" spans="6:24" x14ac:dyDescent="0.35"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X5850" s="38"/>
    </row>
    <row r="5851" spans="6:24" x14ac:dyDescent="0.35"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X5851" s="38"/>
    </row>
    <row r="5852" spans="6:24" x14ac:dyDescent="0.35"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X5852" s="38"/>
    </row>
    <row r="5853" spans="6:24" x14ac:dyDescent="0.35"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X5853" s="38"/>
    </row>
    <row r="5854" spans="6:24" x14ac:dyDescent="0.35"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X5854" s="38"/>
    </row>
    <row r="5855" spans="6:24" x14ac:dyDescent="0.35"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X5855" s="38"/>
    </row>
    <row r="5856" spans="6:24" x14ac:dyDescent="0.35"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X5856" s="38"/>
    </row>
    <row r="5857" spans="6:24" x14ac:dyDescent="0.35"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X5857" s="38"/>
    </row>
    <row r="5858" spans="6:24" x14ac:dyDescent="0.35"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X5858" s="38"/>
    </row>
    <row r="5859" spans="6:24" x14ac:dyDescent="0.35"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X5859" s="38"/>
    </row>
    <row r="5860" spans="6:24" x14ac:dyDescent="0.35"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X5860" s="38"/>
    </row>
    <row r="5861" spans="6:24" x14ac:dyDescent="0.35"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X5861" s="38"/>
    </row>
    <row r="5862" spans="6:24" x14ac:dyDescent="0.35"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X5862" s="38"/>
    </row>
    <row r="5863" spans="6:24" x14ac:dyDescent="0.35"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X5863" s="38"/>
    </row>
    <row r="5864" spans="6:24" x14ac:dyDescent="0.35"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X5864" s="38"/>
    </row>
    <row r="5865" spans="6:24" x14ac:dyDescent="0.35"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X5865" s="38"/>
    </row>
    <row r="5866" spans="6:24" x14ac:dyDescent="0.35"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X5866" s="38"/>
    </row>
    <row r="5867" spans="6:24" x14ac:dyDescent="0.35"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X5867" s="38"/>
    </row>
    <row r="5868" spans="6:24" x14ac:dyDescent="0.35"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X5868" s="38"/>
    </row>
    <row r="5869" spans="6:24" x14ac:dyDescent="0.35"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X5869" s="38"/>
    </row>
    <row r="5870" spans="6:24" x14ac:dyDescent="0.35"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X5870" s="38"/>
    </row>
    <row r="5871" spans="6:24" x14ac:dyDescent="0.35"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X5871" s="38"/>
    </row>
    <row r="5872" spans="6:24" x14ac:dyDescent="0.35"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X5872" s="38"/>
    </row>
    <row r="5873" spans="6:24" x14ac:dyDescent="0.35"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X5873" s="38"/>
    </row>
    <row r="5874" spans="6:24" x14ac:dyDescent="0.35"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X5874" s="38"/>
    </row>
    <row r="5875" spans="6:24" x14ac:dyDescent="0.35"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X5875" s="38"/>
    </row>
    <row r="5876" spans="6:24" x14ac:dyDescent="0.35"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X5876" s="38"/>
    </row>
    <row r="5877" spans="6:24" x14ac:dyDescent="0.35"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X5877" s="38"/>
    </row>
    <row r="5878" spans="6:24" x14ac:dyDescent="0.35"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X5878" s="38"/>
    </row>
    <row r="5879" spans="6:24" x14ac:dyDescent="0.35"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X5879" s="38"/>
    </row>
    <row r="5880" spans="6:24" x14ac:dyDescent="0.35"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X5880" s="38"/>
    </row>
    <row r="5881" spans="6:24" x14ac:dyDescent="0.35"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X5881" s="38"/>
    </row>
    <row r="5882" spans="6:24" x14ac:dyDescent="0.35"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X5882" s="38"/>
    </row>
    <row r="5883" spans="6:24" x14ac:dyDescent="0.35"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X5883" s="38"/>
    </row>
    <row r="5884" spans="6:24" x14ac:dyDescent="0.35"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X5884" s="38"/>
    </row>
    <row r="5885" spans="6:24" x14ac:dyDescent="0.35"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X5885" s="38"/>
    </row>
    <row r="5886" spans="6:24" x14ac:dyDescent="0.35"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X5886" s="38"/>
    </row>
    <row r="5887" spans="6:24" x14ac:dyDescent="0.35"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X5887" s="38"/>
    </row>
    <row r="5888" spans="6:24" x14ac:dyDescent="0.35"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X5888" s="38"/>
    </row>
    <row r="5889" spans="6:24" x14ac:dyDescent="0.35"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X5889" s="38"/>
    </row>
    <row r="5890" spans="6:24" x14ac:dyDescent="0.35"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X5890" s="38"/>
    </row>
    <row r="5891" spans="6:24" x14ac:dyDescent="0.35"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X5891" s="38"/>
    </row>
    <row r="5892" spans="6:24" x14ac:dyDescent="0.35"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X5892" s="38"/>
    </row>
    <row r="5893" spans="6:24" x14ac:dyDescent="0.35"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X5893" s="38"/>
    </row>
    <row r="5894" spans="6:24" x14ac:dyDescent="0.35"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X5894" s="38"/>
    </row>
    <row r="5895" spans="6:24" x14ac:dyDescent="0.35"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X5895" s="38"/>
    </row>
    <row r="5896" spans="6:24" x14ac:dyDescent="0.35"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X5896" s="38"/>
    </row>
    <row r="5897" spans="6:24" x14ac:dyDescent="0.35"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X5897" s="38"/>
    </row>
    <row r="5898" spans="6:24" x14ac:dyDescent="0.35"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X5898" s="38"/>
    </row>
    <row r="5899" spans="6:24" x14ac:dyDescent="0.35"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X5899" s="38"/>
    </row>
    <row r="5900" spans="6:24" x14ac:dyDescent="0.35"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X5900" s="38"/>
    </row>
    <row r="5901" spans="6:24" x14ac:dyDescent="0.35"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X5901" s="38"/>
    </row>
    <row r="5902" spans="6:24" x14ac:dyDescent="0.35"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X5902" s="38"/>
    </row>
    <row r="5903" spans="6:24" x14ac:dyDescent="0.35"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X5903" s="38"/>
    </row>
    <row r="5904" spans="6:24" x14ac:dyDescent="0.35"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X5904" s="38"/>
    </row>
    <row r="5905" spans="6:24" x14ac:dyDescent="0.35"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X5905" s="38"/>
    </row>
    <row r="5906" spans="6:24" x14ac:dyDescent="0.35"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X5906" s="38"/>
    </row>
    <row r="5907" spans="6:24" x14ac:dyDescent="0.35"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X5907" s="38"/>
    </row>
    <row r="5908" spans="6:24" x14ac:dyDescent="0.35"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X5908" s="38"/>
    </row>
    <row r="5909" spans="6:24" x14ac:dyDescent="0.35"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X5909" s="38"/>
    </row>
    <row r="5910" spans="6:24" x14ac:dyDescent="0.35"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X5910" s="38"/>
    </row>
    <row r="5911" spans="6:24" x14ac:dyDescent="0.35"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X5911" s="38"/>
    </row>
    <row r="5912" spans="6:24" x14ac:dyDescent="0.35"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X5912" s="38"/>
    </row>
    <row r="5913" spans="6:24" x14ac:dyDescent="0.35"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X5913" s="38"/>
    </row>
    <row r="5914" spans="6:24" x14ac:dyDescent="0.35"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X5914" s="38"/>
    </row>
    <row r="5915" spans="6:24" x14ac:dyDescent="0.35"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X5915" s="38"/>
    </row>
    <row r="5916" spans="6:24" x14ac:dyDescent="0.35"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X5916" s="38"/>
    </row>
    <row r="5917" spans="6:24" x14ac:dyDescent="0.35"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X5917" s="38"/>
    </row>
    <row r="5918" spans="6:24" x14ac:dyDescent="0.35"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X5918" s="38"/>
    </row>
    <row r="5919" spans="6:24" x14ac:dyDescent="0.35"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X5919" s="38"/>
    </row>
    <row r="5920" spans="6:24" x14ac:dyDescent="0.35"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X5920" s="38"/>
    </row>
    <row r="5921" spans="6:24" x14ac:dyDescent="0.35"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X5921" s="38"/>
    </row>
    <row r="5922" spans="6:24" x14ac:dyDescent="0.35"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X5922" s="38"/>
    </row>
    <row r="5923" spans="6:24" x14ac:dyDescent="0.35"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X5923" s="38"/>
    </row>
    <row r="5924" spans="6:24" x14ac:dyDescent="0.35"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X5924" s="38"/>
    </row>
    <row r="5925" spans="6:24" x14ac:dyDescent="0.35"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X5925" s="38"/>
    </row>
    <row r="5926" spans="6:24" x14ac:dyDescent="0.35"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X5926" s="38"/>
    </row>
    <row r="5927" spans="6:24" x14ac:dyDescent="0.35"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X5927" s="38"/>
    </row>
    <row r="5928" spans="6:24" x14ac:dyDescent="0.35"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X5928" s="38"/>
    </row>
    <row r="5929" spans="6:24" x14ac:dyDescent="0.35"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X5929" s="38"/>
    </row>
    <row r="5930" spans="6:24" x14ac:dyDescent="0.35"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X5930" s="38"/>
    </row>
    <row r="5931" spans="6:24" x14ac:dyDescent="0.35"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X5931" s="38"/>
    </row>
    <row r="5932" spans="6:24" x14ac:dyDescent="0.35"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X5932" s="38"/>
    </row>
    <row r="5933" spans="6:24" x14ac:dyDescent="0.35"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X5933" s="38"/>
    </row>
    <row r="5934" spans="6:24" x14ac:dyDescent="0.35"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X5934" s="38"/>
    </row>
    <row r="5935" spans="6:24" x14ac:dyDescent="0.35"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X5935" s="38"/>
    </row>
    <row r="5936" spans="6:24" x14ac:dyDescent="0.35"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X5936" s="38"/>
    </row>
    <row r="5937" spans="6:24" x14ac:dyDescent="0.35"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X5937" s="38"/>
    </row>
    <row r="5938" spans="6:24" x14ac:dyDescent="0.35"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X5938" s="38"/>
    </row>
    <row r="5939" spans="6:24" x14ac:dyDescent="0.35"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X5939" s="38"/>
    </row>
    <row r="5940" spans="6:24" x14ac:dyDescent="0.35"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X5940" s="38"/>
    </row>
    <row r="5941" spans="6:24" x14ac:dyDescent="0.35"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X5941" s="38"/>
    </row>
    <row r="5942" spans="6:24" x14ac:dyDescent="0.35"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X5942" s="38"/>
    </row>
    <row r="5943" spans="6:24" x14ac:dyDescent="0.35"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X5943" s="38"/>
    </row>
    <row r="5944" spans="6:24" x14ac:dyDescent="0.35"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X5944" s="38"/>
    </row>
    <row r="5945" spans="6:24" x14ac:dyDescent="0.35"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X5945" s="38"/>
    </row>
    <row r="5946" spans="6:24" x14ac:dyDescent="0.35"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X5946" s="38"/>
    </row>
    <row r="5947" spans="6:24" x14ac:dyDescent="0.35"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X5947" s="38"/>
    </row>
    <row r="5948" spans="6:24" x14ac:dyDescent="0.35"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X5948" s="38"/>
    </row>
    <row r="5949" spans="6:24" x14ac:dyDescent="0.35"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X5949" s="38"/>
    </row>
    <row r="5950" spans="6:24" x14ac:dyDescent="0.35"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X5950" s="38"/>
    </row>
    <row r="5951" spans="6:24" x14ac:dyDescent="0.35"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X5951" s="38"/>
    </row>
    <row r="5952" spans="6:24" x14ac:dyDescent="0.35"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X5952" s="38"/>
    </row>
    <row r="5953" spans="6:24" x14ac:dyDescent="0.35"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X5953" s="38"/>
    </row>
    <row r="5954" spans="6:24" x14ac:dyDescent="0.35"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X5954" s="38"/>
    </row>
    <row r="5955" spans="6:24" x14ac:dyDescent="0.35"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X5955" s="38"/>
    </row>
    <row r="5956" spans="6:24" x14ac:dyDescent="0.35"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X5956" s="38"/>
    </row>
    <row r="5957" spans="6:24" x14ac:dyDescent="0.35"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X5957" s="38"/>
    </row>
    <row r="5958" spans="6:24" x14ac:dyDescent="0.35"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X5958" s="38"/>
    </row>
    <row r="5959" spans="6:24" x14ac:dyDescent="0.35"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X5959" s="38"/>
    </row>
    <row r="5960" spans="6:24" x14ac:dyDescent="0.35"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X5960" s="38"/>
    </row>
    <row r="5961" spans="6:24" x14ac:dyDescent="0.35"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X5961" s="38"/>
    </row>
    <row r="5962" spans="6:24" x14ac:dyDescent="0.35"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X5962" s="38"/>
    </row>
    <row r="5963" spans="6:24" x14ac:dyDescent="0.35"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X5963" s="38"/>
    </row>
    <row r="5964" spans="6:24" x14ac:dyDescent="0.35"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X5964" s="38"/>
    </row>
    <row r="5965" spans="6:24" x14ac:dyDescent="0.35"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X5965" s="38"/>
    </row>
    <row r="5966" spans="6:24" x14ac:dyDescent="0.35"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X5966" s="38"/>
    </row>
    <row r="5967" spans="6:24" x14ac:dyDescent="0.35"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X5967" s="38"/>
    </row>
    <row r="5968" spans="6:24" x14ac:dyDescent="0.35"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X5968" s="38"/>
    </row>
    <row r="5969" spans="6:24" x14ac:dyDescent="0.35"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X5969" s="38"/>
    </row>
    <row r="5970" spans="6:24" x14ac:dyDescent="0.35"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X5970" s="38"/>
    </row>
    <row r="5971" spans="6:24" x14ac:dyDescent="0.35"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X5971" s="38"/>
    </row>
    <row r="5972" spans="6:24" x14ac:dyDescent="0.35"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X5972" s="38"/>
    </row>
    <row r="5973" spans="6:24" x14ac:dyDescent="0.35"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X5973" s="38"/>
    </row>
    <row r="5974" spans="6:24" x14ac:dyDescent="0.35"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X5974" s="38"/>
    </row>
    <row r="5975" spans="6:24" x14ac:dyDescent="0.35"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X5975" s="38"/>
    </row>
    <row r="5976" spans="6:24" x14ac:dyDescent="0.35"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X5976" s="38"/>
    </row>
    <row r="5977" spans="6:24" x14ac:dyDescent="0.35"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X5977" s="38"/>
    </row>
    <row r="5978" spans="6:24" x14ac:dyDescent="0.35"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X5978" s="38"/>
    </row>
    <row r="5979" spans="6:24" x14ac:dyDescent="0.35"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X5979" s="38"/>
    </row>
    <row r="5980" spans="6:24" x14ac:dyDescent="0.35"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X5980" s="38"/>
    </row>
    <row r="5981" spans="6:24" x14ac:dyDescent="0.35"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X5981" s="38"/>
    </row>
    <row r="5982" spans="6:24" x14ac:dyDescent="0.35"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X5982" s="38"/>
    </row>
    <row r="5983" spans="6:24" x14ac:dyDescent="0.35"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X5983" s="38"/>
    </row>
    <row r="5984" spans="6:24" x14ac:dyDescent="0.35"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X5984" s="38"/>
    </row>
    <row r="5985" spans="6:24" x14ac:dyDescent="0.35"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X5985" s="38"/>
    </row>
    <row r="5986" spans="6:24" x14ac:dyDescent="0.35"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X5986" s="38"/>
    </row>
    <row r="5987" spans="6:24" x14ac:dyDescent="0.35"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X5987" s="38"/>
    </row>
    <row r="5988" spans="6:24" x14ac:dyDescent="0.35"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X5988" s="38"/>
    </row>
    <row r="5989" spans="6:24" x14ac:dyDescent="0.35"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X5989" s="38"/>
    </row>
    <row r="5990" spans="6:24" x14ac:dyDescent="0.35"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X5990" s="38"/>
    </row>
    <row r="5991" spans="6:24" x14ac:dyDescent="0.35"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X5991" s="38"/>
    </row>
    <row r="5992" spans="6:24" x14ac:dyDescent="0.35"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X5992" s="38"/>
    </row>
    <row r="5993" spans="6:24" x14ac:dyDescent="0.35"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X5993" s="38"/>
    </row>
    <row r="5994" spans="6:24" x14ac:dyDescent="0.35"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X5994" s="38"/>
    </row>
    <row r="5995" spans="6:24" x14ac:dyDescent="0.35"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X5995" s="38"/>
    </row>
    <row r="5996" spans="6:24" x14ac:dyDescent="0.35"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X5996" s="38"/>
    </row>
    <row r="5997" spans="6:24" x14ac:dyDescent="0.35"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X5997" s="38"/>
    </row>
    <row r="5998" spans="6:24" x14ac:dyDescent="0.35"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X5998" s="38"/>
    </row>
    <row r="5999" spans="6:24" x14ac:dyDescent="0.35"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X5999" s="38"/>
    </row>
    <row r="6000" spans="6:24" x14ac:dyDescent="0.35"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X6000" s="38"/>
    </row>
    <row r="6001" spans="6:24" x14ac:dyDescent="0.35"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X6001" s="38"/>
    </row>
    <row r="6002" spans="6:24" x14ac:dyDescent="0.35"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X6002" s="38"/>
    </row>
    <row r="6003" spans="6:24" x14ac:dyDescent="0.35"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X6003" s="38"/>
    </row>
    <row r="6004" spans="6:24" x14ac:dyDescent="0.35"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X6004" s="38"/>
    </row>
    <row r="6005" spans="6:24" x14ac:dyDescent="0.35"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X6005" s="38"/>
    </row>
    <row r="6006" spans="6:24" x14ac:dyDescent="0.35"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X6006" s="38"/>
    </row>
    <row r="6007" spans="6:24" x14ac:dyDescent="0.35"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X6007" s="38"/>
    </row>
    <row r="6008" spans="6:24" x14ac:dyDescent="0.35"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X6008" s="38"/>
    </row>
    <row r="6009" spans="6:24" x14ac:dyDescent="0.35"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X6009" s="38"/>
    </row>
    <row r="6010" spans="6:24" x14ac:dyDescent="0.35"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X6010" s="38"/>
    </row>
    <row r="6011" spans="6:24" x14ac:dyDescent="0.35"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X6011" s="38"/>
    </row>
    <row r="6012" spans="6:24" x14ac:dyDescent="0.35"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X6012" s="38"/>
    </row>
    <row r="6013" spans="6:24" x14ac:dyDescent="0.35"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X6013" s="38"/>
    </row>
    <row r="6014" spans="6:24" x14ac:dyDescent="0.35"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X6014" s="38"/>
    </row>
    <row r="6015" spans="6:24" x14ac:dyDescent="0.35"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X6015" s="38"/>
    </row>
    <row r="6016" spans="6:24" x14ac:dyDescent="0.35"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X6016" s="38"/>
    </row>
    <row r="6017" spans="6:24" x14ac:dyDescent="0.35"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X6017" s="38"/>
    </row>
    <row r="6018" spans="6:24" x14ac:dyDescent="0.35"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X6018" s="38"/>
    </row>
    <row r="6019" spans="6:24" x14ac:dyDescent="0.35"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X6019" s="38"/>
    </row>
    <row r="6020" spans="6:24" x14ac:dyDescent="0.35"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X6020" s="38"/>
    </row>
    <row r="6021" spans="6:24" x14ac:dyDescent="0.35"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X6021" s="38"/>
    </row>
    <row r="6022" spans="6:24" x14ac:dyDescent="0.35"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X6022" s="38"/>
    </row>
    <row r="6023" spans="6:24" x14ac:dyDescent="0.35"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X6023" s="38"/>
    </row>
    <row r="6024" spans="6:24" x14ac:dyDescent="0.35"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X6024" s="38"/>
    </row>
    <row r="6025" spans="6:24" x14ac:dyDescent="0.35"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X6025" s="38"/>
    </row>
    <row r="6026" spans="6:24" x14ac:dyDescent="0.35"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X6026" s="38"/>
    </row>
    <row r="6027" spans="6:24" x14ac:dyDescent="0.35"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X6027" s="38"/>
    </row>
    <row r="6028" spans="6:24" x14ac:dyDescent="0.35"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X6028" s="38"/>
    </row>
    <row r="6029" spans="6:24" x14ac:dyDescent="0.35"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X6029" s="38"/>
    </row>
    <row r="6030" spans="6:24" x14ac:dyDescent="0.35"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X6030" s="38"/>
    </row>
    <row r="6031" spans="6:24" x14ac:dyDescent="0.35"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X6031" s="38"/>
    </row>
    <row r="6032" spans="6:24" x14ac:dyDescent="0.35"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X6032" s="38"/>
    </row>
    <row r="6033" spans="6:24" x14ac:dyDescent="0.35"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X6033" s="38"/>
    </row>
    <row r="6034" spans="6:24" x14ac:dyDescent="0.35"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X6034" s="38"/>
    </row>
    <row r="6035" spans="6:24" x14ac:dyDescent="0.35"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X6035" s="38"/>
    </row>
    <row r="6036" spans="6:24" x14ac:dyDescent="0.35"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X6036" s="38"/>
    </row>
    <row r="6037" spans="6:24" x14ac:dyDescent="0.35"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X6037" s="38"/>
    </row>
    <row r="6038" spans="6:24" x14ac:dyDescent="0.35"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X6038" s="38"/>
    </row>
    <row r="6039" spans="6:24" x14ac:dyDescent="0.35"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X6039" s="38"/>
    </row>
    <row r="6040" spans="6:24" x14ac:dyDescent="0.35"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X6040" s="38"/>
    </row>
    <row r="6041" spans="6:24" x14ac:dyDescent="0.35"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X6041" s="38"/>
    </row>
    <row r="6042" spans="6:24" x14ac:dyDescent="0.35"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X6042" s="38"/>
    </row>
    <row r="6043" spans="6:24" x14ac:dyDescent="0.35"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X6043" s="38"/>
    </row>
    <row r="6044" spans="6:24" x14ac:dyDescent="0.35"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X6044" s="38"/>
    </row>
    <row r="6045" spans="6:24" x14ac:dyDescent="0.35"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X6045" s="38"/>
    </row>
    <row r="6046" spans="6:24" x14ac:dyDescent="0.35"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X6046" s="38"/>
    </row>
    <row r="6047" spans="6:24" x14ac:dyDescent="0.35"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X6047" s="38"/>
    </row>
    <row r="6048" spans="6:24" x14ac:dyDescent="0.35"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X6048" s="38"/>
    </row>
    <row r="6049" spans="6:24" x14ac:dyDescent="0.35"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X6049" s="38"/>
    </row>
    <row r="6050" spans="6:24" x14ac:dyDescent="0.35"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X6050" s="38"/>
    </row>
    <row r="6051" spans="6:24" x14ac:dyDescent="0.35"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X6051" s="38"/>
    </row>
    <row r="6052" spans="6:24" x14ac:dyDescent="0.35"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X6052" s="38"/>
    </row>
    <row r="6053" spans="6:24" x14ac:dyDescent="0.35"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X6053" s="38"/>
    </row>
    <row r="6054" spans="6:24" x14ac:dyDescent="0.35"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X6054" s="38"/>
    </row>
    <row r="6055" spans="6:24" x14ac:dyDescent="0.35"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X6055" s="38"/>
    </row>
    <row r="6056" spans="6:24" x14ac:dyDescent="0.35"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X6056" s="38"/>
    </row>
    <row r="6057" spans="6:24" x14ac:dyDescent="0.35"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X6057" s="38"/>
    </row>
    <row r="6058" spans="6:24" x14ac:dyDescent="0.35"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X6058" s="38"/>
    </row>
    <row r="6059" spans="6:24" x14ac:dyDescent="0.35"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X6059" s="38"/>
    </row>
    <row r="6060" spans="6:24" x14ac:dyDescent="0.35"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X6060" s="38"/>
    </row>
    <row r="6061" spans="6:24" x14ac:dyDescent="0.35"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X6061" s="38"/>
    </row>
    <row r="6062" spans="6:24" x14ac:dyDescent="0.35"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X6062" s="38"/>
    </row>
    <row r="6063" spans="6:24" x14ac:dyDescent="0.35"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X6063" s="38"/>
    </row>
    <row r="6064" spans="6:24" x14ac:dyDescent="0.35"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X6064" s="38"/>
    </row>
    <row r="6065" spans="6:24" x14ac:dyDescent="0.35"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X6065" s="38"/>
    </row>
    <row r="6066" spans="6:24" x14ac:dyDescent="0.35"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X6066" s="38"/>
    </row>
    <row r="6067" spans="6:24" x14ac:dyDescent="0.35"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X6067" s="38"/>
    </row>
    <row r="6068" spans="6:24" x14ac:dyDescent="0.35"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X6068" s="38"/>
    </row>
    <row r="6069" spans="6:24" x14ac:dyDescent="0.35"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X6069" s="38"/>
    </row>
    <row r="6070" spans="6:24" x14ac:dyDescent="0.35"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X6070" s="38"/>
    </row>
    <row r="6071" spans="6:24" x14ac:dyDescent="0.35"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X6071" s="38"/>
    </row>
    <row r="6072" spans="6:24" x14ac:dyDescent="0.35"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X6072" s="38"/>
    </row>
    <row r="6073" spans="6:24" x14ac:dyDescent="0.35"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X6073" s="38"/>
    </row>
    <row r="6074" spans="6:24" x14ac:dyDescent="0.35"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X6074" s="38"/>
    </row>
    <row r="6075" spans="6:24" x14ac:dyDescent="0.35"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X6075" s="38"/>
    </row>
    <row r="6076" spans="6:24" x14ac:dyDescent="0.35"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X6076" s="38"/>
    </row>
    <row r="6077" spans="6:24" x14ac:dyDescent="0.35"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X6077" s="38"/>
    </row>
    <row r="6078" spans="6:24" x14ac:dyDescent="0.35"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X6078" s="38"/>
    </row>
    <row r="6079" spans="6:24" x14ac:dyDescent="0.35"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X6079" s="38"/>
    </row>
    <row r="6080" spans="6:24" x14ac:dyDescent="0.35"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X6080" s="38"/>
    </row>
    <row r="6081" spans="6:24" x14ac:dyDescent="0.35"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X6081" s="38"/>
    </row>
    <row r="6082" spans="6:24" x14ac:dyDescent="0.35"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X6082" s="38"/>
    </row>
    <row r="6083" spans="6:24" x14ac:dyDescent="0.35"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X6083" s="38"/>
    </row>
    <row r="6084" spans="6:24" x14ac:dyDescent="0.35"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X6084" s="38"/>
    </row>
    <row r="6085" spans="6:24" x14ac:dyDescent="0.35"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X6085" s="38"/>
    </row>
    <row r="6086" spans="6:24" x14ac:dyDescent="0.35"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X6086" s="38"/>
    </row>
    <row r="6087" spans="6:24" x14ac:dyDescent="0.35"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X6087" s="38"/>
    </row>
    <row r="6088" spans="6:24" x14ac:dyDescent="0.35"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X6088" s="38"/>
    </row>
    <row r="6089" spans="6:24" x14ac:dyDescent="0.35"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X6089" s="38"/>
    </row>
    <row r="6090" spans="6:24" x14ac:dyDescent="0.35"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X6090" s="38"/>
    </row>
    <row r="6091" spans="6:24" x14ac:dyDescent="0.35"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X6091" s="38"/>
    </row>
    <row r="6092" spans="6:24" x14ac:dyDescent="0.35"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X6092" s="38"/>
    </row>
    <row r="6093" spans="6:24" x14ac:dyDescent="0.35"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X6093" s="38"/>
    </row>
    <row r="6094" spans="6:24" x14ac:dyDescent="0.35"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X6094" s="38"/>
    </row>
    <row r="6095" spans="6:24" x14ac:dyDescent="0.35"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X6095" s="38"/>
    </row>
    <row r="6096" spans="6:24" x14ac:dyDescent="0.35"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X6096" s="38"/>
    </row>
    <row r="6097" spans="6:24" x14ac:dyDescent="0.35"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X6097" s="38"/>
    </row>
    <row r="6098" spans="6:24" x14ac:dyDescent="0.35"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X6098" s="38"/>
    </row>
    <row r="6099" spans="6:24" x14ac:dyDescent="0.35"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X6099" s="38"/>
    </row>
    <row r="6100" spans="6:24" x14ac:dyDescent="0.35"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X6100" s="38"/>
    </row>
    <row r="6101" spans="6:24" x14ac:dyDescent="0.35"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X6101" s="38"/>
    </row>
    <row r="6102" spans="6:24" x14ac:dyDescent="0.35"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X6102" s="38"/>
    </row>
    <row r="6103" spans="6:24" x14ac:dyDescent="0.35"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X6103" s="38"/>
    </row>
    <row r="6104" spans="6:24" x14ac:dyDescent="0.35"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X6104" s="38"/>
    </row>
    <row r="6105" spans="6:24" x14ac:dyDescent="0.35"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X6105" s="38"/>
    </row>
    <row r="6106" spans="6:24" x14ac:dyDescent="0.35"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X6106" s="38"/>
    </row>
    <row r="6107" spans="6:24" x14ac:dyDescent="0.35"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X6107" s="38"/>
    </row>
    <row r="6108" spans="6:24" x14ac:dyDescent="0.35"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X6108" s="38"/>
    </row>
    <row r="6109" spans="6:24" x14ac:dyDescent="0.35"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X6109" s="38"/>
    </row>
    <row r="6110" spans="6:24" x14ac:dyDescent="0.35"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X6110" s="38"/>
    </row>
    <row r="6111" spans="6:24" x14ac:dyDescent="0.35"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X6111" s="38"/>
    </row>
    <row r="6112" spans="6:24" x14ac:dyDescent="0.35"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X6112" s="38"/>
    </row>
    <row r="6113" spans="6:24" x14ac:dyDescent="0.35"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X6113" s="38"/>
    </row>
    <row r="6114" spans="6:24" x14ac:dyDescent="0.35"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X6114" s="38"/>
    </row>
    <row r="6115" spans="6:24" x14ac:dyDescent="0.35"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X6115" s="38"/>
    </row>
    <row r="6116" spans="6:24" x14ac:dyDescent="0.35"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X6116" s="38"/>
    </row>
    <row r="6117" spans="6:24" x14ac:dyDescent="0.35"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X6117" s="38"/>
    </row>
    <row r="6118" spans="6:24" x14ac:dyDescent="0.35"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X6118" s="38"/>
    </row>
    <row r="6119" spans="6:24" x14ac:dyDescent="0.35"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X6119" s="38"/>
    </row>
    <row r="6120" spans="6:24" x14ac:dyDescent="0.35"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X6120" s="38"/>
    </row>
    <row r="6121" spans="6:24" x14ac:dyDescent="0.35"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X6121" s="38"/>
    </row>
    <row r="6122" spans="6:24" x14ac:dyDescent="0.35"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X6122" s="38"/>
    </row>
    <row r="6123" spans="6:24" x14ac:dyDescent="0.35"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X6123" s="38"/>
    </row>
    <row r="6124" spans="6:24" x14ac:dyDescent="0.35"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X6124" s="38"/>
    </row>
    <row r="6125" spans="6:24" x14ac:dyDescent="0.35"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X6125" s="38"/>
    </row>
    <row r="6126" spans="6:24" x14ac:dyDescent="0.35"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X6126" s="38"/>
    </row>
    <row r="6127" spans="6:24" x14ac:dyDescent="0.35"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X6127" s="38"/>
    </row>
    <row r="6128" spans="6:24" x14ac:dyDescent="0.35"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X6128" s="38"/>
    </row>
    <row r="6129" spans="6:24" x14ac:dyDescent="0.35"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X6129" s="38"/>
    </row>
    <row r="6130" spans="6:24" x14ac:dyDescent="0.35"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X6130" s="38"/>
    </row>
    <row r="6131" spans="6:24" x14ac:dyDescent="0.35"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X6131" s="38"/>
    </row>
    <row r="6132" spans="6:24" x14ac:dyDescent="0.35"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X6132" s="38"/>
    </row>
    <row r="6133" spans="6:24" x14ac:dyDescent="0.35"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X6133" s="38"/>
    </row>
    <row r="6134" spans="6:24" x14ac:dyDescent="0.35"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X6134" s="38"/>
    </row>
    <row r="6135" spans="6:24" x14ac:dyDescent="0.35"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X6135" s="38"/>
    </row>
    <row r="6136" spans="6:24" x14ac:dyDescent="0.35"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X6136" s="38"/>
    </row>
    <row r="6137" spans="6:24" x14ac:dyDescent="0.35"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X6137" s="38"/>
    </row>
    <row r="6138" spans="6:24" x14ac:dyDescent="0.35"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X6138" s="38"/>
    </row>
    <row r="6139" spans="6:24" x14ac:dyDescent="0.35"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X6139" s="38"/>
    </row>
    <row r="6140" spans="6:24" x14ac:dyDescent="0.35"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X6140" s="38"/>
    </row>
    <row r="6141" spans="6:24" x14ac:dyDescent="0.35"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X6141" s="38"/>
    </row>
    <row r="6142" spans="6:24" x14ac:dyDescent="0.35"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X6142" s="38"/>
    </row>
    <row r="6143" spans="6:24" x14ac:dyDescent="0.35"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X6143" s="38"/>
    </row>
    <row r="6144" spans="6:24" x14ac:dyDescent="0.35"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X6144" s="38"/>
    </row>
    <row r="6145" spans="6:24" x14ac:dyDescent="0.35"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X6145" s="38"/>
    </row>
    <row r="6146" spans="6:24" x14ac:dyDescent="0.35"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X6146" s="38"/>
    </row>
    <row r="6147" spans="6:24" x14ac:dyDescent="0.35"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X6147" s="38"/>
    </row>
    <row r="6148" spans="6:24" x14ac:dyDescent="0.35"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X6148" s="38"/>
    </row>
    <row r="6149" spans="6:24" x14ac:dyDescent="0.35"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X6149" s="38"/>
    </row>
    <row r="6150" spans="6:24" x14ac:dyDescent="0.35"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X6150" s="38"/>
    </row>
    <row r="6151" spans="6:24" x14ac:dyDescent="0.35"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X6151" s="38"/>
    </row>
    <row r="6152" spans="6:24" x14ac:dyDescent="0.35"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X6152" s="38"/>
    </row>
    <row r="6153" spans="6:24" x14ac:dyDescent="0.35"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X6153" s="38"/>
    </row>
    <row r="6154" spans="6:24" x14ac:dyDescent="0.35"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X6154" s="38"/>
    </row>
    <row r="6155" spans="6:24" x14ac:dyDescent="0.35"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X6155" s="38"/>
    </row>
    <row r="6156" spans="6:24" x14ac:dyDescent="0.35"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X6156" s="38"/>
    </row>
    <row r="6157" spans="6:24" x14ac:dyDescent="0.35"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X6157" s="38"/>
    </row>
    <row r="6158" spans="6:24" x14ac:dyDescent="0.35"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X6158" s="38"/>
    </row>
    <row r="6159" spans="6:24" x14ac:dyDescent="0.35"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X6159" s="38"/>
    </row>
    <row r="6160" spans="6:24" x14ac:dyDescent="0.35"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X6160" s="38"/>
    </row>
    <row r="6161" spans="6:24" x14ac:dyDescent="0.35"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X6161" s="38"/>
    </row>
    <row r="6162" spans="6:24" x14ac:dyDescent="0.35"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X6162" s="38"/>
    </row>
    <row r="6163" spans="6:24" x14ac:dyDescent="0.35"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X6163" s="38"/>
    </row>
    <row r="6164" spans="6:24" x14ac:dyDescent="0.35"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X6164" s="38"/>
    </row>
    <row r="6165" spans="6:24" x14ac:dyDescent="0.35"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X6165" s="38"/>
    </row>
    <row r="6166" spans="6:24" x14ac:dyDescent="0.35"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X6166" s="38"/>
    </row>
    <row r="6167" spans="6:24" x14ac:dyDescent="0.35"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X6167" s="38"/>
    </row>
    <row r="6168" spans="6:24" x14ac:dyDescent="0.35"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X6168" s="38"/>
    </row>
    <row r="6169" spans="6:24" x14ac:dyDescent="0.35"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X6169" s="38"/>
    </row>
    <row r="6170" spans="6:24" x14ac:dyDescent="0.35"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X6170" s="38"/>
    </row>
    <row r="6171" spans="6:24" x14ac:dyDescent="0.35"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X6171" s="38"/>
    </row>
    <row r="6172" spans="6:24" x14ac:dyDescent="0.35"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X6172" s="38"/>
    </row>
    <row r="6173" spans="6:24" x14ac:dyDescent="0.35"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X6173" s="38"/>
    </row>
    <row r="6174" spans="6:24" x14ac:dyDescent="0.35"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X6174" s="38"/>
    </row>
    <row r="6175" spans="6:24" x14ac:dyDescent="0.35"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X6175" s="38"/>
    </row>
    <row r="6176" spans="6:24" x14ac:dyDescent="0.35"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X6176" s="38"/>
    </row>
    <row r="6177" spans="6:24" x14ac:dyDescent="0.35"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X6177" s="38"/>
    </row>
    <row r="6178" spans="6:24" x14ac:dyDescent="0.35"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X6178" s="38"/>
    </row>
    <row r="6179" spans="6:24" x14ac:dyDescent="0.35"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X6179" s="38"/>
    </row>
    <row r="6180" spans="6:24" x14ac:dyDescent="0.35"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X6180" s="38"/>
    </row>
    <row r="6181" spans="6:24" x14ac:dyDescent="0.35"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X6181" s="38"/>
    </row>
    <row r="6182" spans="6:24" x14ac:dyDescent="0.35"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X6182" s="38"/>
    </row>
    <row r="6183" spans="6:24" x14ac:dyDescent="0.35"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X6183" s="38"/>
    </row>
    <row r="6184" spans="6:24" x14ac:dyDescent="0.35"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X6184" s="38"/>
    </row>
    <row r="6185" spans="6:24" x14ac:dyDescent="0.35"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X6185" s="38"/>
    </row>
    <row r="6186" spans="6:24" x14ac:dyDescent="0.35"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X6186" s="38"/>
    </row>
    <row r="6187" spans="6:24" x14ac:dyDescent="0.35"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X6187" s="38"/>
    </row>
    <row r="6188" spans="6:24" x14ac:dyDescent="0.35"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X6188" s="38"/>
    </row>
    <row r="6189" spans="6:24" x14ac:dyDescent="0.35"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X6189" s="38"/>
    </row>
    <row r="6190" spans="6:24" x14ac:dyDescent="0.35"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X6190" s="38"/>
    </row>
    <row r="6191" spans="6:24" x14ac:dyDescent="0.35"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X6191" s="38"/>
    </row>
    <row r="6192" spans="6:24" x14ac:dyDescent="0.35"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X6192" s="38"/>
    </row>
    <row r="6193" spans="6:24" x14ac:dyDescent="0.35"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X6193" s="38"/>
    </row>
    <row r="6194" spans="6:24" x14ac:dyDescent="0.35"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X6194" s="38"/>
    </row>
    <row r="6195" spans="6:24" x14ac:dyDescent="0.35"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X6195" s="38"/>
    </row>
    <row r="6196" spans="6:24" x14ac:dyDescent="0.35"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X6196" s="38"/>
    </row>
    <row r="6197" spans="6:24" x14ac:dyDescent="0.35"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X6197" s="38"/>
    </row>
    <row r="6198" spans="6:24" x14ac:dyDescent="0.35"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X6198" s="38"/>
    </row>
    <row r="6199" spans="6:24" x14ac:dyDescent="0.35"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X6199" s="38"/>
    </row>
    <row r="6200" spans="6:24" x14ac:dyDescent="0.35"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X6200" s="38"/>
    </row>
    <row r="6201" spans="6:24" x14ac:dyDescent="0.35"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X6201" s="38"/>
    </row>
    <row r="6202" spans="6:24" x14ac:dyDescent="0.35"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X6202" s="38"/>
    </row>
    <row r="6203" spans="6:24" x14ac:dyDescent="0.35"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X6203" s="38"/>
    </row>
    <row r="6204" spans="6:24" x14ac:dyDescent="0.35"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X6204" s="38"/>
    </row>
    <row r="6205" spans="6:24" x14ac:dyDescent="0.35"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X6205" s="38"/>
    </row>
    <row r="6206" spans="6:24" x14ac:dyDescent="0.35"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X6206" s="38"/>
    </row>
    <row r="6207" spans="6:24" x14ac:dyDescent="0.35"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X6207" s="38"/>
    </row>
    <row r="6208" spans="6:24" x14ac:dyDescent="0.35"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X6208" s="38"/>
    </row>
    <row r="6209" spans="6:24" x14ac:dyDescent="0.35"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X6209" s="38"/>
    </row>
    <row r="6210" spans="6:24" x14ac:dyDescent="0.35"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X6210" s="38"/>
    </row>
    <row r="6211" spans="6:24" x14ac:dyDescent="0.35"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X6211" s="38"/>
    </row>
    <row r="6212" spans="6:24" x14ac:dyDescent="0.35"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X6212" s="38"/>
    </row>
    <row r="6213" spans="6:24" x14ac:dyDescent="0.35"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X6213" s="38"/>
    </row>
    <row r="6214" spans="6:24" x14ac:dyDescent="0.35"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X6214" s="38"/>
    </row>
    <row r="6215" spans="6:24" x14ac:dyDescent="0.35"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X6215" s="38"/>
    </row>
    <row r="6216" spans="6:24" x14ac:dyDescent="0.35"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X6216" s="38"/>
    </row>
    <row r="6217" spans="6:24" x14ac:dyDescent="0.35"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X6217" s="38"/>
    </row>
    <row r="6218" spans="6:24" x14ac:dyDescent="0.35"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X6218" s="38"/>
    </row>
    <row r="6219" spans="6:24" x14ac:dyDescent="0.35"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X6219" s="38"/>
    </row>
    <row r="6220" spans="6:24" x14ac:dyDescent="0.35"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X6220" s="38"/>
    </row>
    <row r="6221" spans="6:24" x14ac:dyDescent="0.35"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X6221" s="38"/>
    </row>
    <row r="6222" spans="6:24" x14ac:dyDescent="0.35"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X6222" s="38"/>
    </row>
    <row r="6223" spans="6:24" x14ac:dyDescent="0.35"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X6223" s="38"/>
    </row>
    <row r="6224" spans="6:24" x14ac:dyDescent="0.35"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X6224" s="38"/>
    </row>
    <row r="6225" spans="6:24" x14ac:dyDescent="0.35"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X6225" s="38"/>
    </row>
    <row r="6226" spans="6:24" x14ac:dyDescent="0.35"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X6226" s="38"/>
    </row>
    <row r="6227" spans="6:24" x14ac:dyDescent="0.35"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X6227" s="38"/>
    </row>
    <row r="6228" spans="6:24" x14ac:dyDescent="0.35"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X6228" s="38"/>
    </row>
    <row r="6229" spans="6:24" x14ac:dyDescent="0.35"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X6229" s="38"/>
    </row>
    <row r="6230" spans="6:24" x14ac:dyDescent="0.35"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X6230" s="38"/>
    </row>
    <row r="6231" spans="6:24" x14ac:dyDescent="0.35"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X6231" s="38"/>
    </row>
    <row r="6232" spans="6:24" x14ac:dyDescent="0.35"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X6232" s="38"/>
    </row>
    <row r="6233" spans="6:24" x14ac:dyDescent="0.35"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X6233" s="38"/>
    </row>
    <row r="6234" spans="6:24" x14ac:dyDescent="0.35"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X6234" s="38"/>
    </row>
    <row r="6235" spans="6:24" x14ac:dyDescent="0.35"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X6235" s="38"/>
    </row>
    <row r="6236" spans="6:24" x14ac:dyDescent="0.35"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X6236" s="38"/>
    </row>
    <row r="6237" spans="6:24" x14ac:dyDescent="0.35"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X6237" s="38"/>
    </row>
    <row r="6238" spans="6:24" x14ac:dyDescent="0.35"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X6238" s="38"/>
    </row>
    <row r="6239" spans="6:24" x14ac:dyDescent="0.35"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X6239" s="38"/>
    </row>
    <row r="6240" spans="6:24" x14ac:dyDescent="0.35"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X6240" s="38"/>
    </row>
    <row r="6241" spans="6:24" x14ac:dyDescent="0.35"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X6241" s="38"/>
    </row>
    <row r="6242" spans="6:24" x14ac:dyDescent="0.35"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X6242" s="38"/>
    </row>
    <row r="6243" spans="6:24" x14ac:dyDescent="0.35"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X6243" s="38"/>
    </row>
    <row r="6244" spans="6:24" x14ac:dyDescent="0.35"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X6244" s="38"/>
    </row>
    <row r="6245" spans="6:24" x14ac:dyDescent="0.35"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X6245" s="38"/>
    </row>
    <row r="6246" spans="6:24" x14ac:dyDescent="0.35"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X6246" s="38"/>
    </row>
    <row r="6247" spans="6:24" x14ac:dyDescent="0.35"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X6247" s="38"/>
    </row>
    <row r="6248" spans="6:24" x14ac:dyDescent="0.35"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X6248" s="38"/>
    </row>
    <row r="6249" spans="6:24" x14ac:dyDescent="0.35"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X6249" s="38"/>
    </row>
    <row r="6250" spans="6:24" x14ac:dyDescent="0.35"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X6250" s="38"/>
    </row>
    <row r="6251" spans="6:24" x14ac:dyDescent="0.35"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X6251" s="38"/>
    </row>
    <row r="6252" spans="6:24" x14ac:dyDescent="0.35"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X6252" s="38"/>
    </row>
    <row r="6253" spans="6:24" x14ac:dyDescent="0.35"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X6253" s="38"/>
    </row>
    <row r="6254" spans="6:24" x14ac:dyDescent="0.35"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X6254" s="38"/>
    </row>
    <row r="6255" spans="6:24" x14ac:dyDescent="0.35"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X6255" s="38"/>
    </row>
    <row r="6256" spans="6:24" x14ac:dyDescent="0.35"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X6256" s="38"/>
    </row>
    <row r="6257" spans="6:24" x14ac:dyDescent="0.35"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X6257" s="38"/>
    </row>
    <row r="6258" spans="6:24" x14ac:dyDescent="0.35"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X6258" s="38"/>
    </row>
    <row r="6259" spans="6:24" x14ac:dyDescent="0.35"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X6259" s="38"/>
    </row>
    <row r="6260" spans="6:24" x14ac:dyDescent="0.35"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X6260" s="38"/>
    </row>
    <row r="6261" spans="6:24" x14ac:dyDescent="0.35"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X6261" s="38"/>
    </row>
    <row r="6262" spans="6:24" x14ac:dyDescent="0.35"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X6262" s="38"/>
    </row>
    <row r="6263" spans="6:24" x14ac:dyDescent="0.35"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X6263" s="38"/>
    </row>
    <row r="6264" spans="6:24" x14ac:dyDescent="0.35"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X6264" s="38"/>
    </row>
    <row r="6265" spans="6:24" x14ac:dyDescent="0.35"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X6265" s="38"/>
    </row>
    <row r="6266" spans="6:24" x14ac:dyDescent="0.35"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X6266" s="38"/>
    </row>
    <row r="6267" spans="6:24" x14ac:dyDescent="0.35"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X6267" s="38"/>
    </row>
    <row r="6268" spans="6:24" x14ac:dyDescent="0.35"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X6268" s="38"/>
    </row>
    <row r="6269" spans="6:24" x14ac:dyDescent="0.35"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X6269" s="38"/>
    </row>
    <row r="6270" spans="6:24" x14ac:dyDescent="0.35"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X6270" s="38"/>
    </row>
    <row r="6271" spans="6:24" x14ac:dyDescent="0.35"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X6271" s="38"/>
    </row>
    <row r="6272" spans="6:24" x14ac:dyDescent="0.35"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X6272" s="38"/>
    </row>
    <row r="6273" spans="6:24" x14ac:dyDescent="0.35"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X6273" s="38"/>
    </row>
    <row r="6274" spans="6:24" x14ac:dyDescent="0.35"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X6274" s="38"/>
    </row>
    <row r="6275" spans="6:24" x14ac:dyDescent="0.35"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X6275" s="38"/>
    </row>
    <row r="6276" spans="6:24" x14ac:dyDescent="0.35"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X6276" s="38"/>
    </row>
    <row r="6277" spans="6:24" x14ac:dyDescent="0.35"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X6277" s="38"/>
    </row>
    <row r="6278" spans="6:24" x14ac:dyDescent="0.35"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X6278" s="38"/>
    </row>
    <row r="6279" spans="6:24" x14ac:dyDescent="0.35"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X6279" s="38"/>
    </row>
    <row r="6280" spans="6:24" x14ac:dyDescent="0.35"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X6280" s="38"/>
    </row>
    <row r="6281" spans="6:24" x14ac:dyDescent="0.35"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X6281" s="38"/>
    </row>
    <row r="6282" spans="6:24" x14ac:dyDescent="0.35"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X6282" s="38"/>
    </row>
    <row r="6283" spans="6:24" x14ac:dyDescent="0.35"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X6283" s="38"/>
    </row>
    <row r="6284" spans="6:24" x14ac:dyDescent="0.35"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X6284" s="38"/>
    </row>
    <row r="6285" spans="6:24" x14ac:dyDescent="0.35"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X6285" s="38"/>
    </row>
    <row r="6286" spans="6:24" x14ac:dyDescent="0.35"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X6286" s="38"/>
    </row>
    <row r="6287" spans="6:24" x14ac:dyDescent="0.35"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X6287" s="38"/>
    </row>
    <row r="6288" spans="6:24" x14ac:dyDescent="0.35"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X6288" s="38"/>
    </row>
    <row r="6289" spans="6:24" x14ac:dyDescent="0.35"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X6289" s="38"/>
    </row>
    <row r="6290" spans="6:24" x14ac:dyDescent="0.35"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X6290" s="38"/>
    </row>
    <row r="6291" spans="6:24" x14ac:dyDescent="0.35"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X6291" s="38"/>
    </row>
    <row r="6292" spans="6:24" x14ac:dyDescent="0.35"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X6292" s="38"/>
    </row>
    <row r="6293" spans="6:24" x14ac:dyDescent="0.35"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X6293" s="38"/>
    </row>
    <row r="6294" spans="6:24" x14ac:dyDescent="0.35"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X6294" s="38"/>
    </row>
    <row r="6295" spans="6:24" x14ac:dyDescent="0.35"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X6295" s="38"/>
    </row>
    <row r="6296" spans="6:24" x14ac:dyDescent="0.35"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X6296" s="38"/>
    </row>
    <row r="6297" spans="6:24" x14ac:dyDescent="0.35"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X6297" s="38"/>
    </row>
    <row r="6298" spans="6:24" x14ac:dyDescent="0.35"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X6298" s="38"/>
    </row>
    <row r="6299" spans="6:24" x14ac:dyDescent="0.35"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X6299" s="38"/>
    </row>
    <row r="6300" spans="6:24" x14ac:dyDescent="0.35"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X6300" s="38"/>
    </row>
    <row r="6301" spans="6:24" x14ac:dyDescent="0.35"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X6301" s="38"/>
    </row>
    <row r="6302" spans="6:24" x14ac:dyDescent="0.35"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X6302" s="38"/>
    </row>
    <row r="6303" spans="6:24" x14ac:dyDescent="0.35"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X6303" s="38"/>
    </row>
    <row r="6304" spans="6:24" x14ac:dyDescent="0.35"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X6304" s="38"/>
    </row>
    <row r="6305" spans="6:24" x14ac:dyDescent="0.35"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X6305" s="38"/>
    </row>
    <row r="6306" spans="6:24" x14ac:dyDescent="0.35"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X6306" s="38"/>
    </row>
    <row r="6307" spans="6:24" x14ac:dyDescent="0.35"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X6307" s="38"/>
    </row>
    <row r="6308" spans="6:24" x14ac:dyDescent="0.35"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X6308" s="38"/>
    </row>
    <row r="6309" spans="6:24" x14ac:dyDescent="0.35"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X6309" s="38"/>
    </row>
    <row r="6310" spans="6:24" x14ac:dyDescent="0.35"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X6310" s="38"/>
    </row>
    <row r="6311" spans="6:24" x14ac:dyDescent="0.35"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X6311" s="38"/>
    </row>
    <row r="6312" spans="6:24" x14ac:dyDescent="0.35"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X6312" s="38"/>
    </row>
    <row r="6313" spans="6:24" x14ac:dyDescent="0.35"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X6313" s="38"/>
    </row>
    <row r="6314" spans="6:24" x14ac:dyDescent="0.35"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X6314" s="38"/>
    </row>
    <row r="6315" spans="6:24" x14ac:dyDescent="0.35"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X6315" s="38"/>
    </row>
    <row r="6316" spans="6:24" x14ac:dyDescent="0.35"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X6316" s="38"/>
    </row>
    <row r="6317" spans="6:24" x14ac:dyDescent="0.35"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X6317" s="38"/>
    </row>
    <row r="6318" spans="6:24" x14ac:dyDescent="0.35"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X6318" s="38"/>
    </row>
    <row r="6319" spans="6:24" x14ac:dyDescent="0.35"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X6319" s="38"/>
    </row>
    <row r="6320" spans="6:24" x14ac:dyDescent="0.35"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X6320" s="38"/>
    </row>
    <row r="6321" spans="6:24" x14ac:dyDescent="0.35"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X6321" s="38"/>
    </row>
    <row r="6322" spans="6:24" x14ac:dyDescent="0.35"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X6322" s="38"/>
    </row>
    <row r="6323" spans="6:24" x14ac:dyDescent="0.35"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X6323" s="38"/>
    </row>
    <row r="6324" spans="6:24" x14ac:dyDescent="0.35"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X6324" s="38"/>
    </row>
    <row r="6325" spans="6:24" x14ac:dyDescent="0.35"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X6325" s="38"/>
    </row>
    <row r="6326" spans="6:24" x14ac:dyDescent="0.35"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X6326" s="38"/>
    </row>
    <row r="6327" spans="6:24" x14ac:dyDescent="0.35"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X6327" s="38"/>
    </row>
    <row r="6328" spans="6:24" x14ac:dyDescent="0.35"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X6328" s="38"/>
    </row>
    <row r="6329" spans="6:24" x14ac:dyDescent="0.35"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X6329" s="38"/>
    </row>
    <row r="6330" spans="6:24" x14ac:dyDescent="0.35"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X6330" s="38"/>
    </row>
    <row r="6331" spans="6:24" x14ac:dyDescent="0.35"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X6331" s="38"/>
    </row>
    <row r="6332" spans="6:24" x14ac:dyDescent="0.35"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X6332" s="38"/>
    </row>
    <row r="6333" spans="6:24" x14ac:dyDescent="0.35"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X6333" s="38"/>
    </row>
    <row r="6334" spans="6:24" x14ac:dyDescent="0.35"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X6334" s="38"/>
    </row>
    <row r="6335" spans="6:24" x14ac:dyDescent="0.35"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X6335" s="38"/>
    </row>
    <row r="6336" spans="6:24" x14ac:dyDescent="0.35"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X6336" s="38"/>
    </row>
    <row r="6337" spans="6:24" x14ac:dyDescent="0.35"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X6337" s="38"/>
    </row>
    <row r="6338" spans="6:24" x14ac:dyDescent="0.35"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X6338" s="38"/>
    </row>
    <row r="6339" spans="6:24" x14ac:dyDescent="0.35"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X6339" s="38"/>
    </row>
    <row r="6340" spans="6:24" x14ac:dyDescent="0.35"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X6340" s="38"/>
    </row>
    <row r="6341" spans="6:24" x14ac:dyDescent="0.35"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X6341" s="38"/>
    </row>
    <row r="6342" spans="6:24" x14ac:dyDescent="0.35"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X6342" s="38"/>
    </row>
    <row r="6343" spans="6:24" x14ac:dyDescent="0.35"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X6343" s="38"/>
    </row>
    <row r="6344" spans="6:24" x14ac:dyDescent="0.35"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X6344" s="38"/>
    </row>
    <row r="6345" spans="6:24" x14ac:dyDescent="0.35"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X6345" s="38"/>
    </row>
    <row r="6346" spans="6:24" x14ac:dyDescent="0.35"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X6346" s="38"/>
    </row>
    <row r="6347" spans="6:24" x14ac:dyDescent="0.35"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X6347" s="38"/>
    </row>
    <row r="6348" spans="6:24" x14ac:dyDescent="0.35"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X6348" s="38"/>
    </row>
    <row r="6349" spans="6:24" x14ac:dyDescent="0.35"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X6349" s="38"/>
    </row>
    <row r="6350" spans="6:24" x14ac:dyDescent="0.35"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X6350" s="38"/>
    </row>
    <row r="6351" spans="6:24" x14ac:dyDescent="0.35"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X6351" s="38"/>
    </row>
    <row r="6352" spans="6:24" x14ac:dyDescent="0.35"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X6352" s="38"/>
    </row>
    <row r="6353" spans="6:24" x14ac:dyDescent="0.35"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X6353" s="38"/>
    </row>
    <row r="6354" spans="6:24" x14ac:dyDescent="0.35"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X6354" s="38"/>
    </row>
    <row r="6355" spans="6:24" x14ac:dyDescent="0.35"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X6355" s="38"/>
    </row>
    <row r="6356" spans="6:24" x14ac:dyDescent="0.35"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X6356" s="38"/>
    </row>
    <row r="6357" spans="6:24" x14ac:dyDescent="0.35"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X6357" s="38"/>
    </row>
    <row r="6358" spans="6:24" x14ac:dyDescent="0.35"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X6358" s="38"/>
    </row>
    <row r="6359" spans="6:24" x14ac:dyDescent="0.35"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X6359" s="38"/>
    </row>
    <row r="6360" spans="6:24" x14ac:dyDescent="0.35"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X6360" s="38"/>
    </row>
    <row r="6361" spans="6:24" x14ac:dyDescent="0.35"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X6361" s="38"/>
    </row>
    <row r="6362" spans="6:24" x14ac:dyDescent="0.35"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X6362" s="38"/>
    </row>
    <row r="6363" spans="6:24" x14ac:dyDescent="0.35"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X6363" s="38"/>
    </row>
    <row r="6364" spans="6:24" x14ac:dyDescent="0.35"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X6364" s="38"/>
    </row>
    <row r="6365" spans="6:24" x14ac:dyDescent="0.35"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X6365" s="38"/>
    </row>
    <row r="6366" spans="6:24" x14ac:dyDescent="0.35"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X6366" s="38"/>
    </row>
    <row r="6367" spans="6:24" x14ac:dyDescent="0.35"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X6367" s="38"/>
    </row>
    <row r="6368" spans="6:24" x14ac:dyDescent="0.35"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X6368" s="38"/>
    </row>
    <row r="6369" spans="6:24" x14ac:dyDescent="0.35"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X6369" s="38"/>
    </row>
    <row r="6370" spans="6:24" x14ac:dyDescent="0.35"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X6370" s="38"/>
    </row>
    <row r="6371" spans="6:24" x14ac:dyDescent="0.35"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X6371" s="38"/>
    </row>
    <row r="6372" spans="6:24" x14ac:dyDescent="0.35"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X6372" s="38"/>
    </row>
    <row r="6373" spans="6:24" x14ac:dyDescent="0.35"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X6373" s="38"/>
    </row>
    <row r="6374" spans="6:24" x14ac:dyDescent="0.35"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X6374" s="38"/>
    </row>
    <row r="6375" spans="6:24" x14ac:dyDescent="0.35"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X6375" s="38"/>
    </row>
    <row r="6376" spans="6:24" x14ac:dyDescent="0.35"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X6376" s="38"/>
    </row>
    <row r="6377" spans="6:24" x14ac:dyDescent="0.35"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X6377" s="38"/>
    </row>
    <row r="6378" spans="6:24" x14ac:dyDescent="0.35"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X6378" s="38"/>
    </row>
    <row r="6379" spans="6:24" x14ac:dyDescent="0.35"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X6379" s="38"/>
    </row>
    <row r="6380" spans="6:24" x14ac:dyDescent="0.35"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X6380" s="38"/>
    </row>
    <row r="6381" spans="6:24" x14ac:dyDescent="0.35"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X6381" s="38"/>
    </row>
    <row r="6382" spans="6:24" x14ac:dyDescent="0.35"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X6382" s="38"/>
    </row>
    <row r="6383" spans="6:24" x14ac:dyDescent="0.35"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X6383" s="38"/>
    </row>
    <row r="6384" spans="6:24" x14ac:dyDescent="0.35"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X6384" s="38"/>
    </row>
    <row r="6385" spans="6:24" x14ac:dyDescent="0.35"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X6385" s="38"/>
    </row>
    <row r="6386" spans="6:24" x14ac:dyDescent="0.35"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X6386" s="38"/>
    </row>
    <row r="6387" spans="6:24" x14ac:dyDescent="0.35"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X6387" s="38"/>
    </row>
    <row r="6388" spans="6:24" x14ac:dyDescent="0.35"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X6388" s="38"/>
    </row>
    <row r="6389" spans="6:24" x14ac:dyDescent="0.35"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X6389" s="38"/>
    </row>
    <row r="6390" spans="6:24" x14ac:dyDescent="0.35"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X6390" s="38"/>
    </row>
    <row r="6391" spans="6:24" x14ac:dyDescent="0.35"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X6391" s="38"/>
    </row>
    <row r="6392" spans="6:24" x14ac:dyDescent="0.35"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X6392" s="38"/>
    </row>
    <row r="6393" spans="6:24" x14ac:dyDescent="0.35"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X6393" s="38"/>
    </row>
    <row r="6394" spans="6:24" x14ac:dyDescent="0.35"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X6394" s="38"/>
    </row>
    <row r="6395" spans="6:24" x14ac:dyDescent="0.35"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X6395" s="38"/>
    </row>
    <row r="6396" spans="6:24" x14ac:dyDescent="0.35"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X6396" s="38"/>
    </row>
    <row r="6397" spans="6:24" x14ac:dyDescent="0.35"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X6397" s="38"/>
    </row>
    <row r="6398" spans="6:24" x14ac:dyDescent="0.35"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X6398" s="38"/>
    </row>
    <row r="6399" spans="6:24" x14ac:dyDescent="0.35"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X6399" s="38"/>
    </row>
    <row r="6400" spans="6:24" x14ac:dyDescent="0.35"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X6400" s="38"/>
    </row>
    <row r="6401" spans="6:24" x14ac:dyDescent="0.35"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X6401" s="38"/>
    </row>
    <row r="6402" spans="6:24" x14ac:dyDescent="0.35"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X6402" s="38"/>
    </row>
    <row r="6403" spans="6:24" x14ac:dyDescent="0.35"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X6403" s="38"/>
    </row>
    <row r="6404" spans="6:24" x14ac:dyDescent="0.35"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X6404" s="38"/>
    </row>
    <row r="6405" spans="6:24" x14ac:dyDescent="0.35"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X6405" s="38"/>
    </row>
    <row r="6406" spans="6:24" x14ac:dyDescent="0.35"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X6406" s="38"/>
    </row>
    <row r="6407" spans="6:24" x14ac:dyDescent="0.35"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X6407" s="38"/>
    </row>
    <row r="6408" spans="6:24" x14ac:dyDescent="0.35"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X6408" s="38"/>
    </row>
    <row r="6409" spans="6:24" x14ac:dyDescent="0.35"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X6409" s="38"/>
    </row>
    <row r="6410" spans="6:24" x14ac:dyDescent="0.35"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X6410" s="38"/>
    </row>
    <row r="6411" spans="6:24" x14ac:dyDescent="0.35"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X6411" s="38"/>
    </row>
    <row r="6412" spans="6:24" x14ac:dyDescent="0.35"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X6412" s="38"/>
    </row>
    <row r="6413" spans="6:24" x14ac:dyDescent="0.35"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X6413" s="38"/>
    </row>
    <row r="6414" spans="6:24" x14ac:dyDescent="0.35"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X6414" s="38"/>
    </row>
    <row r="6415" spans="6:24" x14ac:dyDescent="0.35"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X6415" s="38"/>
    </row>
    <row r="6416" spans="6:24" x14ac:dyDescent="0.35"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X6416" s="38"/>
    </row>
    <row r="6417" spans="6:24" x14ac:dyDescent="0.35"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X6417" s="38"/>
    </row>
    <row r="6418" spans="6:24" x14ac:dyDescent="0.35"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X6418" s="38"/>
    </row>
    <row r="6419" spans="6:24" x14ac:dyDescent="0.35"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X6419" s="38"/>
    </row>
    <row r="6420" spans="6:24" x14ac:dyDescent="0.35"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X6420" s="38"/>
    </row>
    <row r="6421" spans="6:24" x14ac:dyDescent="0.35"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X6421" s="38"/>
    </row>
    <row r="6422" spans="6:24" x14ac:dyDescent="0.35"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X6422" s="38"/>
    </row>
    <row r="6423" spans="6:24" x14ac:dyDescent="0.35"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X6423" s="38"/>
    </row>
    <row r="6424" spans="6:24" x14ac:dyDescent="0.35"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X6424" s="38"/>
    </row>
    <row r="6425" spans="6:24" x14ac:dyDescent="0.35"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X6425" s="38"/>
    </row>
    <row r="6426" spans="6:24" x14ac:dyDescent="0.35"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X6426" s="38"/>
    </row>
    <row r="6427" spans="6:24" x14ac:dyDescent="0.35"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X6427" s="38"/>
    </row>
    <row r="6428" spans="6:24" x14ac:dyDescent="0.35"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X6428" s="38"/>
    </row>
    <row r="6429" spans="6:24" x14ac:dyDescent="0.35"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X6429" s="38"/>
    </row>
    <row r="6430" spans="6:24" x14ac:dyDescent="0.35"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X6430" s="38"/>
    </row>
    <row r="6431" spans="6:24" x14ac:dyDescent="0.35"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X6431" s="38"/>
    </row>
    <row r="6432" spans="6:24" x14ac:dyDescent="0.35"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X6432" s="38"/>
    </row>
    <row r="6433" spans="6:24" x14ac:dyDescent="0.35"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X6433" s="38"/>
    </row>
    <row r="6434" spans="6:24" x14ac:dyDescent="0.35"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X6434" s="38"/>
    </row>
    <row r="6435" spans="6:24" x14ac:dyDescent="0.35"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X6435" s="38"/>
    </row>
    <row r="6436" spans="6:24" x14ac:dyDescent="0.35"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X6436" s="38"/>
    </row>
    <row r="6437" spans="6:24" x14ac:dyDescent="0.35"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X6437" s="38"/>
    </row>
    <row r="6438" spans="6:24" x14ac:dyDescent="0.35"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X6438" s="38"/>
    </row>
    <row r="6439" spans="6:24" x14ac:dyDescent="0.35"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X6439" s="38"/>
    </row>
    <row r="6440" spans="6:24" x14ac:dyDescent="0.35"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X6440" s="38"/>
    </row>
    <row r="6441" spans="6:24" x14ac:dyDescent="0.35"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X6441" s="38"/>
    </row>
    <row r="6442" spans="6:24" x14ac:dyDescent="0.35"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X6442" s="38"/>
    </row>
    <row r="6443" spans="6:24" x14ac:dyDescent="0.35"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X6443" s="38"/>
    </row>
    <row r="6444" spans="6:24" x14ac:dyDescent="0.35"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X6444" s="38"/>
    </row>
    <row r="6445" spans="6:24" x14ac:dyDescent="0.35"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X6445" s="38"/>
    </row>
    <row r="6446" spans="6:24" x14ac:dyDescent="0.35"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X6446" s="38"/>
    </row>
    <row r="6447" spans="6:24" x14ac:dyDescent="0.35"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X6447" s="38"/>
    </row>
    <row r="6448" spans="6:24" x14ac:dyDescent="0.35"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X6448" s="38"/>
    </row>
    <row r="6449" spans="6:24" x14ac:dyDescent="0.35"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X6449" s="38"/>
    </row>
    <row r="6450" spans="6:24" x14ac:dyDescent="0.35"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X6450" s="38"/>
    </row>
    <row r="6451" spans="6:24" x14ac:dyDescent="0.35"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X6451" s="38"/>
    </row>
    <row r="6452" spans="6:24" x14ac:dyDescent="0.35"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X6452" s="38"/>
    </row>
    <row r="6453" spans="6:24" x14ac:dyDescent="0.35"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X6453" s="38"/>
    </row>
    <row r="6454" spans="6:24" x14ac:dyDescent="0.35"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X6454" s="38"/>
    </row>
    <row r="6455" spans="6:24" x14ac:dyDescent="0.35"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X6455" s="38"/>
    </row>
    <row r="6456" spans="6:24" x14ac:dyDescent="0.35"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X6456" s="38"/>
    </row>
    <row r="6457" spans="6:24" x14ac:dyDescent="0.35"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X6457" s="38"/>
    </row>
    <row r="6458" spans="6:24" x14ac:dyDescent="0.35"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X6458" s="38"/>
    </row>
    <row r="6459" spans="6:24" x14ac:dyDescent="0.35"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X6459" s="38"/>
    </row>
    <row r="6460" spans="6:24" x14ac:dyDescent="0.35"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X6460" s="38"/>
    </row>
    <row r="6461" spans="6:24" x14ac:dyDescent="0.35"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X6461" s="38"/>
    </row>
    <row r="6462" spans="6:24" x14ac:dyDescent="0.35"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X6462" s="38"/>
    </row>
    <row r="6463" spans="6:24" x14ac:dyDescent="0.35"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X6463" s="38"/>
    </row>
    <row r="6464" spans="6:24" x14ac:dyDescent="0.35"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X6464" s="38"/>
    </row>
    <row r="6465" spans="6:24" x14ac:dyDescent="0.35"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X6465" s="38"/>
    </row>
    <row r="6466" spans="6:24" x14ac:dyDescent="0.35"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X6466" s="38"/>
    </row>
    <row r="6467" spans="6:24" x14ac:dyDescent="0.35"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X6467" s="38"/>
    </row>
    <row r="6468" spans="6:24" x14ac:dyDescent="0.35"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X6468" s="38"/>
    </row>
    <row r="6469" spans="6:24" x14ac:dyDescent="0.35"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X6469" s="38"/>
    </row>
    <row r="6470" spans="6:24" x14ac:dyDescent="0.35"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X6470" s="38"/>
    </row>
    <row r="6471" spans="6:24" x14ac:dyDescent="0.35"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X6471" s="38"/>
    </row>
    <row r="6472" spans="6:24" x14ac:dyDescent="0.35"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X6472" s="38"/>
    </row>
    <row r="6473" spans="6:24" x14ac:dyDescent="0.35"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X6473" s="38"/>
    </row>
    <row r="6474" spans="6:24" x14ac:dyDescent="0.35"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X6474" s="38"/>
    </row>
    <row r="6475" spans="6:24" x14ac:dyDescent="0.35"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X6475" s="38"/>
    </row>
    <row r="6476" spans="6:24" x14ac:dyDescent="0.35"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X6476" s="38"/>
    </row>
    <row r="6477" spans="6:24" x14ac:dyDescent="0.35"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X6477" s="38"/>
    </row>
    <row r="6478" spans="6:24" x14ac:dyDescent="0.35"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X6478" s="38"/>
    </row>
    <row r="6479" spans="6:24" x14ac:dyDescent="0.35"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X6479" s="38"/>
    </row>
    <row r="6480" spans="6:24" x14ac:dyDescent="0.35"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X6480" s="38"/>
    </row>
    <row r="6481" spans="6:24" x14ac:dyDescent="0.35"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X6481" s="38"/>
    </row>
    <row r="6482" spans="6:24" x14ac:dyDescent="0.35"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X6482" s="38"/>
    </row>
    <row r="6483" spans="6:24" x14ac:dyDescent="0.35"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X6483" s="38"/>
    </row>
    <row r="6484" spans="6:24" x14ac:dyDescent="0.35"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X6484" s="38"/>
    </row>
    <row r="6485" spans="6:24" x14ac:dyDescent="0.35"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X6485" s="38"/>
    </row>
    <row r="6486" spans="6:24" x14ac:dyDescent="0.35"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X6486" s="38"/>
    </row>
    <row r="6487" spans="6:24" x14ac:dyDescent="0.35"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X6487" s="38"/>
    </row>
    <row r="6488" spans="6:24" x14ac:dyDescent="0.35"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X6488" s="38"/>
    </row>
    <row r="6489" spans="6:24" x14ac:dyDescent="0.35"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X6489" s="38"/>
    </row>
    <row r="6490" spans="6:24" x14ac:dyDescent="0.35"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X6490" s="38"/>
    </row>
    <row r="6491" spans="6:24" x14ac:dyDescent="0.35"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X6491" s="38"/>
    </row>
    <row r="6492" spans="6:24" x14ac:dyDescent="0.35"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X6492" s="38"/>
    </row>
    <row r="6493" spans="6:24" x14ac:dyDescent="0.35"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X6493" s="38"/>
    </row>
    <row r="6494" spans="6:24" x14ac:dyDescent="0.35"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X6494" s="38"/>
    </row>
    <row r="6495" spans="6:24" x14ac:dyDescent="0.35"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X6495" s="38"/>
    </row>
    <row r="6496" spans="6:24" x14ac:dyDescent="0.35"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X6496" s="38"/>
    </row>
    <row r="6497" spans="6:24" x14ac:dyDescent="0.35"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X6497" s="38"/>
    </row>
    <row r="6498" spans="6:24" x14ac:dyDescent="0.35"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X6498" s="38"/>
    </row>
    <row r="6499" spans="6:24" x14ac:dyDescent="0.35"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X6499" s="38"/>
    </row>
    <row r="6500" spans="6:24" x14ac:dyDescent="0.35"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X6500" s="38"/>
    </row>
    <row r="6501" spans="6:24" x14ac:dyDescent="0.35"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X6501" s="38"/>
    </row>
    <row r="6502" spans="6:24" x14ac:dyDescent="0.35"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X6502" s="38"/>
    </row>
    <row r="6503" spans="6:24" x14ac:dyDescent="0.35"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X6503" s="38"/>
    </row>
    <row r="6504" spans="6:24" x14ac:dyDescent="0.35"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X6504" s="38"/>
    </row>
    <row r="6505" spans="6:24" x14ac:dyDescent="0.35"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X6505" s="38"/>
    </row>
    <row r="6506" spans="6:24" x14ac:dyDescent="0.35"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X6506" s="38"/>
    </row>
    <row r="6507" spans="6:24" x14ac:dyDescent="0.35"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X6507" s="38"/>
    </row>
    <row r="6508" spans="6:24" x14ac:dyDescent="0.35"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X6508" s="38"/>
    </row>
    <row r="6509" spans="6:24" x14ac:dyDescent="0.35"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X6509" s="38"/>
    </row>
    <row r="6510" spans="6:24" x14ac:dyDescent="0.35"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X6510" s="38"/>
    </row>
    <row r="6511" spans="6:24" x14ac:dyDescent="0.35"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X6511" s="38"/>
    </row>
    <row r="6512" spans="6:24" x14ac:dyDescent="0.35"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X6512" s="38"/>
    </row>
    <row r="6513" spans="6:24" x14ac:dyDescent="0.35"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X6513" s="38"/>
    </row>
    <row r="6514" spans="6:24" x14ac:dyDescent="0.35"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X6514" s="38"/>
    </row>
    <row r="6515" spans="6:24" x14ac:dyDescent="0.35"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X6515" s="38"/>
    </row>
    <row r="6516" spans="6:24" x14ac:dyDescent="0.35"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X6516" s="38"/>
    </row>
    <row r="6517" spans="6:24" x14ac:dyDescent="0.35"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X6517" s="38"/>
    </row>
    <row r="6518" spans="6:24" x14ac:dyDescent="0.35"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X6518" s="38"/>
    </row>
    <row r="6519" spans="6:24" x14ac:dyDescent="0.35"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X6519" s="38"/>
    </row>
    <row r="6520" spans="6:24" x14ac:dyDescent="0.35"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X6520" s="38"/>
    </row>
    <row r="6521" spans="6:24" x14ac:dyDescent="0.35"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X6521" s="38"/>
    </row>
    <row r="6522" spans="6:24" x14ac:dyDescent="0.35"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X6522" s="38"/>
    </row>
    <row r="6523" spans="6:24" x14ac:dyDescent="0.35"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X6523" s="38"/>
    </row>
    <row r="6524" spans="6:24" x14ac:dyDescent="0.35"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X6524" s="38"/>
    </row>
    <row r="6525" spans="6:24" x14ac:dyDescent="0.35"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X6525" s="38"/>
    </row>
    <row r="6526" spans="6:24" x14ac:dyDescent="0.35"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X6526" s="38"/>
    </row>
    <row r="6527" spans="6:24" x14ac:dyDescent="0.35"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X6527" s="38"/>
    </row>
    <row r="6528" spans="6:24" x14ac:dyDescent="0.35"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X6528" s="38"/>
    </row>
    <row r="6529" spans="6:24" x14ac:dyDescent="0.35"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X6529" s="38"/>
    </row>
    <row r="6530" spans="6:24" x14ac:dyDescent="0.35"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X6530" s="38"/>
    </row>
    <row r="6531" spans="6:24" x14ac:dyDescent="0.35"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X6531" s="38"/>
    </row>
    <row r="6532" spans="6:24" x14ac:dyDescent="0.35"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X6532" s="38"/>
    </row>
    <row r="6533" spans="6:24" x14ac:dyDescent="0.35"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X6533" s="38"/>
    </row>
    <row r="6534" spans="6:24" x14ac:dyDescent="0.35"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X6534" s="38"/>
    </row>
    <row r="6535" spans="6:24" x14ac:dyDescent="0.35"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X6535" s="38"/>
    </row>
    <row r="6536" spans="6:24" x14ac:dyDescent="0.35"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X6536" s="38"/>
    </row>
    <row r="6537" spans="6:24" x14ac:dyDescent="0.35"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X6537" s="38"/>
    </row>
    <row r="6538" spans="6:24" x14ac:dyDescent="0.35"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X6538" s="38"/>
    </row>
    <row r="6539" spans="6:24" x14ac:dyDescent="0.35"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X6539" s="38"/>
    </row>
    <row r="6540" spans="6:24" x14ac:dyDescent="0.35"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X6540" s="38"/>
    </row>
    <row r="6541" spans="6:24" x14ac:dyDescent="0.35"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X6541" s="38"/>
    </row>
    <row r="6542" spans="6:24" x14ac:dyDescent="0.35"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X6542" s="38"/>
    </row>
    <row r="6543" spans="6:24" x14ac:dyDescent="0.35"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X6543" s="38"/>
    </row>
    <row r="6544" spans="6:24" x14ac:dyDescent="0.35"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X6544" s="38"/>
    </row>
    <row r="6545" spans="6:24" x14ac:dyDescent="0.35"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X6545" s="38"/>
    </row>
    <row r="6546" spans="6:24" x14ac:dyDescent="0.35"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X6546" s="38"/>
    </row>
    <row r="6547" spans="6:24" x14ac:dyDescent="0.35"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X6547" s="38"/>
    </row>
    <row r="6548" spans="6:24" x14ac:dyDescent="0.35"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X6548" s="38"/>
    </row>
    <row r="6549" spans="6:24" x14ac:dyDescent="0.35"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X6549" s="38"/>
    </row>
    <row r="6550" spans="6:24" x14ac:dyDescent="0.35"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X6550" s="38"/>
    </row>
    <row r="6551" spans="6:24" x14ac:dyDescent="0.35"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X6551" s="38"/>
    </row>
    <row r="6552" spans="6:24" x14ac:dyDescent="0.35"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X6552" s="38"/>
    </row>
    <row r="6553" spans="6:24" x14ac:dyDescent="0.35"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X6553" s="38"/>
    </row>
    <row r="6554" spans="6:24" x14ac:dyDescent="0.35"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X6554" s="38"/>
    </row>
    <row r="6555" spans="6:24" x14ac:dyDescent="0.35"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X6555" s="38"/>
    </row>
    <row r="6556" spans="6:24" x14ac:dyDescent="0.35"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X6556" s="38"/>
    </row>
    <row r="6557" spans="6:24" x14ac:dyDescent="0.35"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X6557" s="38"/>
    </row>
    <row r="6558" spans="6:24" x14ac:dyDescent="0.35"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X6558" s="38"/>
    </row>
    <row r="6559" spans="6:24" x14ac:dyDescent="0.35"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X6559" s="38"/>
    </row>
    <row r="6560" spans="6:24" x14ac:dyDescent="0.35"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X6560" s="38"/>
    </row>
    <row r="6561" spans="6:24" x14ac:dyDescent="0.35"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X6561" s="38"/>
    </row>
    <row r="6562" spans="6:24" x14ac:dyDescent="0.35"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X6562" s="38"/>
    </row>
    <row r="6563" spans="6:24" x14ac:dyDescent="0.35"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X6563" s="38"/>
    </row>
    <row r="6564" spans="6:24" x14ac:dyDescent="0.35"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X6564" s="38"/>
    </row>
    <row r="6565" spans="6:24" x14ac:dyDescent="0.35"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X6565" s="38"/>
    </row>
    <row r="6566" spans="6:24" x14ac:dyDescent="0.35"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X6566" s="38"/>
    </row>
    <row r="6567" spans="6:24" x14ac:dyDescent="0.35"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X6567" s="38"/>
    </row>
    <row r="6568" spans="6:24" x14ac:dyDescent="0.35"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X6568" s="38"/>
    </row>
    <row r="6569" spans="6:24" x14ac:dyDescent="0.35"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X6569" s="38"/>
    </row>
    <row r="6570" spans="6:24" x14ac:dyDescent="0.35"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X6570" s="38"/>
    </row>
    <row r="6571" spans="6:24" x14ac:dyDescent="0.35"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X6571" s="38"/>
    </row>
    <row r="6572" spans="6:24" x14ac:dyDescent="0.35"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X6572" s="38"/>
    </row>
    <row r="6573" spans="6:24" x14ac:dyDescent="0.35"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X6573" s="38"/>
    </row>
    <row r="6574" spans="6:24" x14ac:dyDescent="0.35"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X6574" s="38"/>
    </row>
    <row r="6575" spans="6:24" x14ac:dyDescent="0.35"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X6575" s="38"/>
    </row>
    <row r="6576" spans="6:24" x14ac:dyDescent="0.35"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X6576" s="38"/>
    </row>
    <row r="6577" spans="6:24" x14ac:dyDescent="0.35"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X6577" s="38"/>
    </row>
    <row r="6578" spans="6:24" x14ac:dyDescent="0.35"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X6578" s="38"/>
    </row>
    <row r="6579" spans="6:24" x14ac:dyDescent="0.35"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X6579" s="38"/>
    </row>
    <row r="6580" spans="6:24" x14ac:dyDescent="0.35"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X6580" s="38"/>
    </row>
    <row r="6581" spans="6:24" x14ac:dyDescent="0.35"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X6581" s="38"/>
    </row>
    <row r="6582" spans="6:24" x14ac:dyDescent="0.35"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X6582" s="38"/>
    </row>
    <row r="6583" spans="6:24" x14ac:dyDescent="0.35"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X6583" s="38"/>
    </row>
    <row r="6584" spans="6:24" x14ac:dyDescent="0.35"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X6584" s="38"/>
    </row>
    <row r="6585" spans="6:24" x14ac:dyDescent="0.35"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X6585" s="38"/>
    </row>
    <row r="6586" spans="6:24" x14ac:dyDescent="0.35"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X6586" s="38"/>
    </row>
    <row r="6587" spans="6:24" x14ac:dyDescent="0.35"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X6587" s="38"/>
    </row>
    <row r="6588" spans="6:24" x14ac:dyDescent="0.35"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X6588" s="38"/>
    </row>
    <row r="6589" spans="6:24" x14ac:dyDescent="0.35"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X6589" s="38"/>
    </row>
    <row r="6590" spans="6:24" x14ac:dyDescent="0.35"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X6590" s="38"/>
    </row>
    <row r="6591" spans="6:24" x14ac:dyDescent="0.35"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X6591" s="38"/>
    </row>
    <row r="6592" spans="6:24" x14ac:dyDescent="0.35"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X6592" s="38"/>
    </row>
    <row r="6593" spans="6:24" x14ac:dyDescent="0.35"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X6593" s="38"/>
    </row>
    <row r="6594" spans="6:24" x14ac:dyDescent="0.35"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X6594" s="38"/>
    </row>
    <row r="6595" spans="6:24" x14ac:dyDescent="0.35"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X6595" s="38"/>
    </row>
    <row r="6596" spans="6:24" x14ac:dyDescent="0.35"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X6596" s="38"/>
    </row>
    <row r="6597" spans="6:24" x14ac:dyDescent="0.35"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X6597" s="38"/>
    </row>
    <row r="6598" spans="6:24" x14ac:dyDescent="0.35"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X6598" s="38"/>
    </row>
    <row r="6599" spans="6:24" x14ac:dyDescent="0.35"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X6599" s="38"/>
    </row>
    <row r="6600" spans="6:24" x14ac:dyDescent="0.35"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X6600" s="38"/>
    </row>
    <row r="6601" spans="6:24" x14ac:dyDescent="0.35"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X6601" s="38"/>
    </row>
    <row r="6602" spans="6:24" x14ac:dyDescent="0.35"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X6602" s="38"/>
    </row>
    <row r="6603" spans="6:24" x14ac:dyDescent="0.35"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X6603" s="38"/>
    </row>
    <row r="6604" spans="6:24" x14ac:dyDescent="0.35"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X6604" s="38"/>
    </row>
    <row r="6605" spans="6:24" x14ac:dyDescent="0.35"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X6605" s="38"/>
    </row>
    <row r="6606" spans="6:24" x14ac:dyDescent="0.35"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X6606" s="38"/>
    </row>
    <row r="6607" spans="6:24" x14ac:dyDescent="0.35"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X6607" s="38"/>
    </row>
    <row r="6608" spans="6:24" x14ac:dyDescent="0.35"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X6608" s="38"/>
    </row>
    <row r="6609" spans="6:24" x14ac:dyDescent="0.35"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X6609" s="38"/>
    </row>
    <row r="6610" spans="6:24" x14ac:dyDescent="0.35"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X6610" s="38"/>
    </row>
    <row r="6611" spans="6:24" x14ac:dyDescent="0.35"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X6611" s="38"/>
    </row>
    <row r="6612" spans="6:24" x14ac:dyDescent="0.35"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X6612" s="38"/>
    </row>
    <row r="6613" spans="6:24" x14ac:dyDescent="0.35"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X6613" s="38"/>
    </row>
    <row r="6614" spans="6:24" x14ac:dyDescent="0.35"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X6614" s="38"/>
    </row>
    <row r="6615" spans="6:24" x14ac:dyDescent="0.35"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X6615" s="38"/>
    </row>
    <row r="6616" spans="6:24" x14ac:dyDescent="0.35"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X6616" s="38"/>
    </row>
    <row r="6617" spans="6:24" x14ac:dyDescent="0.35"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X6617" s="38"/>
    </row>
    <row r="6618" spans="6:24" x14ac:dyDescent="0.35"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X6618" s="38"/>
    </row>
    <row r="6619" spans="6:24" x14ac:dyDescent="0.35"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X6619" s="38"/>
    </row>
    <row r="6620" spans="6:24" x14ac:dyDescent="0.35"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X6620" s="38"/>
    </row>
    <row r="6621" spans="6:24" x14ac:dyDescent="0.35"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X6621" s="38"/>
    </row>
    <row r="6622" spans="6:24" x14ac:dyDescent="0.35"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X6622" s="38"/>
    </row>
    <row r="6623" spans="6:24" x14ac:dyDescent="0.35"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X6623" s="38"/>
    </row>
    <row r="6624" spans="6:24" x14ac:dyDescent="0.35"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X6624" s="38"/>
    </row>
    <row r="6625" spans="6:24" x14ac:dyDescent="0.35"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X6625" s="38"/>
    </row>
    <row r="6626" spans="6:24" x14ac:dyDescent="0.35"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X6626" s="38"/>
    </row>
    <row r="6627" spans="6:24" x14ac:dyDescent="0.35"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X6627" s="38"/>
    </row>
    <row r="6628" spans="6:24" x14ac:dyDescent="0.35"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X6628" s="38"/>
    </row>
    <row r="6629" spans="6:24" x14ac:dyDescent="0.35"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X6629" s="38"/>
    </row>
    <row r="6630" spans="6:24" x14ac:dyDescent="0.35"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X6630" s="38"/>
    </row>
    <row r="6631" spans="6:24" x14ac:dyDescent="0.35"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X6631" s="38"/>
    </row>
    <row r="6632" spans="6:24" x14ac:dyDescent="0.35"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X6632" s="38"/>
    </row>
    <row r="6633" spans="6:24" x14ac:dyDescent="0.35"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X6633" s="38"/>
    </row>
    <row r="6634" spans="6:24" x14ac:dyDescent="0.35"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X6634" s="38"/>
    </row>
    <row r="6635" spans="6:24" x14ac:dyDescent="0.35"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X6635" s="38"/>
    </row>
    <row r="6636" spans="6:24" x14ac:dyDescent="0.35"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X6636" s="38"/>
    </row>
    <row r="6637" spans="6:24" x14ac:dyDescent="0.35"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X6637" s="38"/>
    </row>
    <row r="6638" spans="6:24" x14ac:dyDescent="0.35"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X6638" s="38"/>
    </row>
    <row r="6639" spans="6:24" x14ac:dyDescent="0.35"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X6639" s="38"/>
    </row>
    <row r="6640" spans="6:24" x14ac:dyDescent="0.35"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X6640" s="38"/>
    </row>
    <row r="6641" spans="6:24" x14ac:dyDescent="0.35"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X6641" s="38"/>
    </row>
    <row r="6642" spans="6:24" x14ac:dyDescent="0.35"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X6642" s="38"/>
    </row>
    <row r="6643" spans="6:24" x14ac:dyDescent="0.35"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X6643" s="38"/>
    </row>
    <row r="6644" spans="6:24" x14ac:dyDescent="0.35"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X6644" s="38"/>
    </row>
    <row r="6645" spans="6:24" x14ac:dyDescent="0.35"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X6645" s="38"/>
    </row>
    <row r="6646" spans="6:24" x14ac:dyDescent="0.35"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X6646" s="38"/>
    </row>
    <row r="6647" spans="6:24" x14ac:dyDescent="0.35"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X6647" s="38"/>
    </row>
    <row r="6648" spans="6:24" x14ac:dyDescent="0.35"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X6648" s="38"/>
    </row>
    <row r="6649" spans="6:24" x14ac:dyDescent="0.35"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X6649" s="38"/>
    </row>
    <row r="6650" spans="6:24" x14ac:dyDescent="0.35"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X6650" s="38"/>
    </row>
    <row r="6651" spans="6:24" x14ac:dyDescent="0.35"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X6651" s="38"/>
    </row>
    <row r="6652" spans="6:24" x14ac:dyDescent="0.35"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X6652" s="38"/>
    </row>
    <row r="6653" spans="6:24" x14ac:dyDescent="0.35"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X6653" s="38"/>
    </row>
    <row r="6654" spans="6:24" x14ac:dyDescent="0.35"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X6654" s="38"/>
    </row>
    <row r="6655" spans="6:24" x14ac:dyDescent="0.35"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X6655" s="38"/>
    </row>
    <row r="6656" spans="6:24" x14ac:dyDescent="0.35"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X6656" s="38"/>
    </row>
    <row r="6657" spans="6:24" x14ac:dyDescent="0.35"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X6657" s="38"/>
    </row>
    <row r="6658" spans="6:24" x14ac:dyDescent="0.35"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X6658" s="38"/>
    </row>
    <row r="6659" spans="6:24" x14ac:dyDescent="0.35"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X6659" s="38"/>
    </row>
    <row r="6660" spans="6:24" x14ac:dyDescent="0.35"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X6660" s="38"/>
    </row>
    <row r="6661" spans="6:24" x14ac:dyDescent="0.35"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X6661" s="38"/>
    </row>
    <row r="6662" spans="6:24" x14ac:dyDescent="0.35"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X6662" s="38"/>
    </row>
    <row r="6663" spans="6:24" x14ac:dyDescent="0.35"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X6663" s="38"/>
    </row>
    <row r="6664" spans="6:24" x14ac:dyDescent="0.35"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X6664" s="38"/>
    </row>
    <row r="6665" spans="6:24" x14ac:dyDescent="0.35"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X6665" s="38"/>
    </row>
    <row r="6666" spans="6:24" x14ac:dyDescent="0.35"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X6666" s="38"/>
    </row>
    <row r="6667" spans="6:24" x14ac:dyDescent="0.35"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X6667" s="38"/>
    </row>
    <row r="6668" spans="6:24" x14ac:dyDescent="0.35"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X6668" s="38"/>
    </row>
    <row r="6669" spans="6:24" x14ac:dyDescent="0.35"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X6669" s="38"/>
    </row>
    <row r="6670" spans="6:24" x14ac:dyDescent="0.35"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X6670" s="38"/>
    </row>
    <row r="6671" spans="6:24" x14ac:dyDescent="0.35"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X6671" s="38"/>
    </row>
    <row r="6672" spans="6:24" x14ac:dyDescent="0.35"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X6672" s="38"/>
    </row>
    <row r="6673" spans="6:24" x14ac:dyDescent="0.35"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X6673" s="38"/>
    </row>
    <row r="6674" spans="6:24" x14ac:dyDescent="0.35"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X6674" s="38"/>
    </row>
    <row r="6675" spans="6:24" x14ac:dyDescent="0.35"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X6675" s="38"/>
    </row>
    <row r="6676" spans="6:24" x14ac:dyDescent="0.35"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X6676" s="38"/>
    </row>
    <row r="6677" spans="6:24" x14ac:dyDescent="0.35"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X6677" s="38"/>
    </row>
    <row r="6678" spans="6:24" x14ac:dyDescent="0.35"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X6678" s="38"/>
    </row>
    <row r="6679" spans="6:24" x14ac:dyDescent="0.35"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X6679" s="38"/>
    </row>
    <row r="6680" spans="6:24" x14ac:dyDescent="0.35"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X6680" s="38"/>
    </row>
    <row r="6681" spans="6:24" x14ac:dyDescent="0.35"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X6681" s="38"/>
    </row>
    <row r="6682" spans="6:24" x14ac:dyDescent="0.35"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X6682" s="38"/>
    </row>
    <row r="6683" spans="6:24" x14ac:dyDescent="0.35"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X6683" s="38"/>
    </row>
    <row r="6684" spans="6:24" x14ac:dyDescent="0.35"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X6684" s="38"/>
    </row>
    <row r="6685" spans="6:24" x14ac:dyDescent="0.35"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X6685" s="38"/>
    </row>
    <row r="6686" spans="6:24" x14ac:dyDescent="0.35"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X6686" s="38"/>
    </row>
    <row r="6687" spans="6:24" x14ac:dyDescent="0.35"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X6687" s="38"/>
    </row>
    <row r="6688" spans="6:24" x14ac:dyDescent="0.35"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X6688" s="38"/>
    </row>
    <row r="6689" spans="6:24" x14ac:dyDescent="0.35"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X6689" s="38"/>
    </row>
    <row r="6690" spans="6:24" x14ac:dyDescent="0.35"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X6690" s="38"/>
    </row>
    <row r="6691" spans="6:24" x14ac:dyDescent="0.35"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X6691" s="38"/>
    </row>
    <row r="6692" spans="6:24" x14ac:dyDescent="0.35"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X6692" s="38"/>
    </row>
    <row r="6693" spans="6:24" x14ac:dyDescent="0.35"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X6693" s="38"/>
    </row>
    <row r="6694" spans="6:24" x14ac:dyDescent="0.35"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X6694" s="38"/>
    </row>
    <row r="6695" spans="6:24" x14ac:dyDescent="0.35"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X6695" s="38"/>
    </row>
    <row r="6696" spans="6:24" x14ac:dyDescent="0.35"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X6696" s="38"/>
    </row>
    <row r="6697" spans="6:24" x14ac:dyDescent="0.35"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X6697" s="38"/>
    </row>
    <row r="6698" spans="6:24" x14ac:dyDescent="0.35"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X6698" s="38"/>
    </row>
    <row r="6699" spans="6:24" x14ac:dyDescent="0.35"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X6699" s="38"/>
    </row>
    <row r="6700" spans="6:24" x14ac:dyDescent="0.35"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X6700" s="38"/>
    </row>
    <row r="6701" spans="6:24" x14ac:dyDescent="0.35"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X6701" s="38"/>
    </row>
    <row r="6702" spans="6:24" x14ac:dyDescent="0.35"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X6702" s="38"/>
    </row>
    <row r="6703" spans="6:24" x14ac:dyDescent="0.35"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X6703" s="38"/>
    </row>
    <row r="6704" spans="6:24" x14ac:dyDescent="0.35"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X6704" s="38"/>
    </row>
    <row r="6705" spans="6:24" x14ac:dyDescent="0.35"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X6705" s="38"/>
    </row>
    <row r="6706" spans="6:24" x14ac:dyDescent="0.35"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X6706" s="38"/>
    </row>
    <row r="6707" spans="6:24" x14ac:dyDescent="0.35"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X6707" s="38"/>
    </row>
    <row r="6708" spans="6:24" x14ac:dyDescent="0.35"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X6708" s="38"/>
    </row>
    <row r="6709" spans="6:24" x14ac:dyDescent="0.35"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X6709" s="38"/>
    </row>
    <row r="6710" spans="6:24" x14ac:dyDescent="0.35"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X6710" s="38"/>
    </row>
    <row r="6711" spans="6:24" x14ac:dyDescent="0.35"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X6711" s="38"/>
    </row>
    <row r="6712" spans="6:24" x14ac:dyDescent="0.35"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X6712" s="38"/>
    </row>
    <row r="6713" spans="6:24" x14ac:dyDescent="0.35"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X6713" s="38"/>
    </row>
    <row r="6714" spans="6:24" x14ac:dyDescent="0.35"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X6714" s="38"/>
    </row>
    <row r="6715" spans="6:24" x14ac:dyDescent="0.35"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X6715" s="38"/>
    </row>
    <row r="6716" spans="6:24" x14ac:dyDescent="0.35"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X6716" s="38"/>
    </row>
    <row r="6717" spans="6:24" x14ac:dyDescent="0.35"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X6717" s="38"/>
    </row>
    <row r="6718" spans="6:24" x14ac:dyDescent="0.35"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X6718" s="38"/>
    </row>
    <row r="6719" spans="6:24" x14ac:dyDescent="0.35"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X6719" s="38"/>
    </row>
    <row r="6720" spans="6:24" x14ac:dyDescent="0.35"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X6720" s="38"/>
    </row>
    <row r="6721" spans="6:24" x14ac:dyDescent="0.35"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X6721" s="38"/>
    </row>
    <row r="6722" spans="6:24" x14ac:dyDescent="0.35"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X6722" s="38"/>
    </row>
    <row r="6723" spans="6:24" x14ac:dyDescent="0.35"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X6723" s="38"/>
    </row>
    <row r="6724" spans="6:24" x14ac:dyDescent="0.35"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X6724" s="38"/>
    </row>
    <row r="6725" spans="6:24" x14ac:dyDescent="0.35"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X6725" s="38"/>
    </row>
    <row r="6726" spans="6:24" x14ac:dyDescent="0.35"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X6726" s="38"/>
    </row>
    <row r="6727" spans="6:24" x14ac:dyDescent="0.35"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X6727" s="38"/>
    </row>
    <row r="6728" spans="6:24" x14ac:dyDescent="0.35"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X6728" s="38"/>
    </row>
    <row r="6729" spans="6:24" x14ac:dyDescent="0.35"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X6729" s="38"/>
    </row>
    <row r="6730" spans="6:24" x14ac:dyDescent="0.35"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X6730" s="38"/>
    </row>
    <row r="6731" spans="6:24" x14ac:dyDescent="0.35"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X6731" s="38"/>
    </row>
    <row r="6732" spans="6:24" x14ac:dyDescent="0.35"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X6732" s="38"/>
    </row>
    <row r="6733" spans="6:24" x14ac:dyDescent="0.35"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X6733" s="38"/>
    </row>
    <row r="6734" spans="6:24" x14ac:dyDescent="0.35"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X6734" s="38"/>
    </row>
    <row r="6735" spans="6:24" x14ac:dyDescent="0.35"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X6735" s="38"/>
    </row>
    <row r="6736" spans="6:24" x14ac:dyDescent="0.35"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X6736" s="38"/>
    </row>
    <row r="6737" spans="6:24" x14ac:dyDescent="0.35"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X6737" s="38"/>
    </row>
    <row r="6738" spans="6:24" x14ac:dyDescent="0.35"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X6738" s="38"/>
    </row>
    <row r="6739" spans="6:24" x14ac:dyDescent="0.35"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X6739" s="38"/>
    </row>
    <row r="6740" spans="6:24" x14ac:dyDescent="0.35"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X6740" s="38"/>
    </row>
    <row r="6741" spans="6:24" x14ac:dyDescent="0.35"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X6741" s="38"/>
    </row>
    <row r="6742" spans="6:24" x14ac:dyDescent="0.35"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X6742" s="38"/>
    </row>
    <row r="6743" spans="6:24" x14ac:dyDescent="0.35"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X6743" s="38"/>
    </row>
    <row r="6744" spans="6:24" x14ac:dyDescent="0.35"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X6744" s="38"/>
    </row>
    <row r="6745" spans="6:24" x14ac:dyDescent="0.35"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X6745" s="38"/>
    </row>
    <row r="6746" spans="6:24" x14ac:dyDescent="0.35"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X6746" s="38"/>
    </row>
    <row r="6747" spans="6:24" x14ac:dyDescent="0.35"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X6747" s="38"/>
    </row>
    <row r="6748" spans="6:24" x14ac:dyDescent="0.35"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X6748" s="38"/>
    </row>
    <row r="6749" spans="6:24" x14ac:dyDescent="0.35"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X6749" s="38"/>
    </row>
    <row r="6750" spans="6:24" x14ac:dyDescent="0.35"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X6750" s="38"/>
    </row>
    <row r="6751" spans="6:24" x14ac:dyDescent="0.35"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X6751" s="38"/>
    </row>
    <row r="6752" spans="6:24" x14ac:dyDescent="0.35"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X6752" s="38"/>
    </row>
    <row r="6753" spans="6:24" x14ac:dyDescent="0.35"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X6753" s="38"/>
    </row>
    <row r="6754" spans="6:24" x14ac:dyDescent="0.35"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X6754" s="38"/>
    </row>
    <row r="6755" spans="6:24" x14ac:dyDescent="0.35"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X6755" s="38"/>
    </row>
    <row r="6756" spans="6:24" x14ac:dyDescent="0.35"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X6756" s="38"/>
    </row>
    <row r="6757" spans="6:24" x14ac:dyDescent="0.35"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X6757" s="38"/>
    </row>
    <row r="6758" spans="6:24" x14ac:dyDescent="0.35"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X6758" s="38"/>
    </row>
    <row r="6759" spans="6:24" x14ac:dyDescent="0.35"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X6759" s="38"/>
    </row>
    <row r="6760" spans="6:24" x14ac:dyDescent="0.35"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X6760" s="38"/>
    </row>
    <row r="6761" spans="6:24" x14ac:dyDescent="0.35"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X6761" s="38"/>
    </row>
    <row r="6762" spans="6:24" x14ac:dyDescent="0.35"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X6762" s="38"/>
    </row>
    <row r="6763" spans="6:24" x14ac:dyDescent="0.35"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X6763" s="38"/>
    </row>
    <row r="6764" spans="6:24" x14ac:dyDescent="0.35"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X6764" s="38"/>
    </row>
    <row r="6765" spans="6:24" x14ac:dyDescent="0.35"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X6765" s="38"/>
    </row>
    <row r="6766" spans="6:24" x14ac:dyDescent="0.35"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X6766" s="38"/>
    </row>
    <row r="6767" spans="6:24" x14ac:dyDescent="0.35"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X6767" s="38"/>
    </row>
    <row r="6768" spans="6:24" x14ac:dyDescent="0.35"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X6768" s="38"/>
    </row>
    <row r="6769" spans="6:24" x14ac:dyDescent="0.35"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X6769" s="38"/>
    </row>
    <row r="6770" spans="6:24" x14ac:dyDescent="0.35"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X6770" s="38"/>
    </row>
    <row r="6771" spans="6:24" x14ac:dyDescent="0.35"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X6771" s="38"/>
    </row>
    <row r="6772" spans="6:24" x14ac:dyDescent="0.35"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X6772" s="38"/>
    </row>
    <row r="6773" spans="6:24" x14ac:dyDescent="0.35"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X6773" s="38"/>
    </row>
    <row r="6774" spans="6:24" x14ac:dyDescent="0.35"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X6774" s="38"/>
    </row>
    <row r="6775" spans="6:24" x14ac:dyDescent="0.35"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X6775" s="38"/>
    </row>
    <row r="6776" spans="6:24" x14ac:dyDescent="0.35"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X6776" s="38"/>
    </row>
    <row r="6777" spans="6:24" x14ac:dyDescent="0.35"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X6777" s="38"/>
    </row>
    <row r="6778" spans="6:24" x14ac:dyDescent="0.35"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X6778" s="38"/>
    </row>
    <row r="6779" spans="6:24" x14ac:dyDescent="0.35"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X6779" s="38"/>
    </row>
    <row r="6780" spans="6:24" x14ac:dyDescent="0.35"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X6780" s="38"/>
    </row>
    <row r="6781" spans="6:24" x14ac:dyDescent="0.35"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X6781" s="38"/>
    </row>
    <row r="6782" spans="6:24" x14ac:dyDescent="0.35"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X6782" s="38"/>
    </row>
    <row r="6783" spans="6:24" x14ac:dyDescent="0.35"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X6783" s="38"/>
    </row>
    <row r="6784" spans="6:24" x14ac:dyDescent="0.35"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X6784" s="38"/>
    </row>
    <row r="6785" spans="6:24" x14ac:dyDescent="0.35"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X6785" s="38"/>
    </row>
    <row r="6786" spans="6:24" x14ac:dyDescent="0.35"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X6786" s="38"/>
    </row>
    <row r="6787" spans="6:24" x14ac:dyDescent="0.35"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X6787" s="38"/>
    </row>
    <row r="6788" spans="6:24" x14ac:dyDescent="0.35"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X6788" s="38"/>
    </row>
    <row r="6789" spans="6:24" x14ac:dyDescent="0.35"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X6789" s="38"/>
    </row>
    <row r="6790" spans="6:24" x14ac:dyDescent="0.35"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X6790" s="38"/>
    </row>
    <row r="6791" spans="6:24" x14ac:dyDescent="0.35"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X6791" s="38"/>
    </row>
    <row r="6792" spans="6:24" x14ac:dyDescent="0.35"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X6792" s="38"/>
    </row>
    <row r="6793" spans="6:24" x14ac:dyDescent="0.35"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X6793" s="38"/>
    </row>
    <row r="6794" spans="6:24" x14ac:dyDescent="0.35"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X6794" s="38"/>
    </row>
    <row r="6795" spans="6:24" x14ac:dyDescent="0.35"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X6795" s="38"/>
    </row>
    <row r="6796" spans="6:24" x14ac:dyDescent="0.35"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X6796" s="38"/>
    </row>
    <row r="6797" spans="6:24" x14ac:dyDescent="0.35"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X6797" s="38"/>
    </row>
    <row r="6798" spans="6:24" x14ac:dyDescent="0.35"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X6798" s="38"/>
    </row>
    <row r="6799" spans="6:24" x14ac:dyDescent="0.35"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X6799" s="38"/>
    </row>
    <row r="6800" spans="6:24" x14ac:dyDescent="0.35"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X6800" s="38"/>
    </row>
    <row r="6801" spans="6:24" x14ac:dyDescent="0.35"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X6801" s="38"/>
    </row>
    <row r="6802" spans="6:24" x14ac:dyDescent="0.35"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X6802" s="38"/>
    </row>
    <row r="6803" spans="6:24" x14ac:dyDescent="0.35"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X6803" s="38"/>
    </row>
    <row r="6804" spans="6:24" x14ac:dyDescent="0.35"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X6804" s="38"/>
    </row>
    <row r="6805" spans="6:24" x14ac:dyDescent="0.35"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X6805" s="38"/>
    </row>
    <row r="6806" spans="6:24" x14ac:dyDescent="0.35"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X6806" s="38"/>
    </row>
    <row r="6807" spans="6:24" x14ac:dyDescent="0.35"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X6807" s="38"/>
    </row>
    <row r="6808" spans="6:24" x14ac:dyDescent="0.35"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X6808" s="38"/>
    </row>
    <row r="6809" spans="6:24" x14ac:dyDescent="0.35"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X6809" s="38"/>
    </row>
    <row r="6810" spans="6:24" x14ac:dyDescent="0.35"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X6810" s="38"/>
    </row>
    <row r="6811" spans="6:24" x14ac:dyDescent="0.35"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X6811" s="38"/>
    </row>
    <row r="6812" spans="6:24" x14ac:dyDescent="0.35"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X6812" s="38"/>
    </row>
    <row r="6813" spans="6:24" x14ac:dyDescent="0.35"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X6813" s="38"/>
    </row>
    <row r="6814" spans="6:24" x14ac:dyDescent="0.35"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X6814" s="38"/>
    </row>
    <row r="6815" spans="6:24" x14ac:dyDescent="0.35"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X6815" s="38"/>
    </row>
    <row r="6816" spans="6:24" x14ac:dyDescent="0.35"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X6816" s="38"/>
    </row>
    <row r="6817" spans="6:24" x14ac:dyDescent="0.35"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X6817" s="38"/>
    </row>
    <row r="6818" spans="6:24" x14ac:dyDescent="0.35"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X6818" s="38"/>
    </row>
    <row r="6819" spans="6:24" x14ac:dyDescent="0.35"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X6819" s="38"/>
    </row>
    <row r="6820" spans="6:24" x14ac:dyDescent="0.35"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X6820" s="38"/>
    </row>
    <row r="6821" spans="6:24" x14ac:dyDescent="0.35"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X6821" s="38"/>
    </row>
    <row r="6822" spans="6:24" x14ac:dyDescent="0.35"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X6822" s="38"/>
    </row>
    <row r="6823" spans="6:24" x14ac:dyDescent="0.35"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X6823" s="38"/>
    </row>
    <row r="6824" spans="6:24" x14ac:dyDescent="0.35"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X6824" s="38"/>
    </row>
    <row r="6825" spans="6:24" x14ac:dyDescent="0.35"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X6825" s="38"/>
    </row>
    <row r="6826" spans="6:24" x14ac:dyDescent="0.35"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X6826" s="38"/>
    </row>
    <row r="6827" spans="6:24" x14ac:dyDescent="0.35"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X6827" s="38"/>
    </row>
    <row r="6828" spans="6:24" x14ac:dyDescent="0.35"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X6828" s="38"/>
    </row>
    <row r="6829" spans="6:24" x14ac:dyDescent="0.35"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X6829" s="38"/>
    </row>
    <row r="6830" spans="6:24" x14ac:dyDescent="0.35"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X6830" s="38"/>
    </row>
    <row r="6831" spans="6:24" x14ac:dyDescent="0.35"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X6831" s="38"/>
    </row>
    <row r="6832" spans="6:24" x14ac:dyDescent="0.35"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X6832" s="38"/>
    </row>
    <row r="6833" spans="6:24" x14ac:dyDescent="0.35"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X6833" s="38"/>
    </row>
    <row r="6834" spans="6:24" x14ac:dyDescent="0.35"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X6834" s="38"/>
    </row>
    <row r="6835" spans="6:24" x14ac:dyDescent="0.35"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X6835" s="38"/>
    </row>
    <row r="6836" spans="6:24" x14ac:dyDescent="0.35"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X6836" s="38"/>
    </row>
    <row r="6837" spans="6:24" x14ac:dyDescent="0.35"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X6837" s="38"/>
    </row>
    <row r="6838" spans="6:24" x14ac:dyDescent="0.35"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X6838" s="38"/>
    </row>
    <row r="6839" spans="6:24" x14ac:dyDescent="0.35"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X6839" s="38"/>
    </row>
    <row r="6840" spans="6:24" x14ac:dyDescent="0.35"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X6840" s="38"/>
    </row>
    <row r="6841" spans="6:24" x14ac:dyDescent="0.35"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X6841" s="38"/>
    </row>
    <row r="6842" spans="6:24" x14ac:dyDescent="0.35"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X6842" s="38"/>
    </row>
    <row r="6843" spans="6:24" x14ac:dyDescent="0.35"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X6843" s="38"/>
    </row>
    <row r="6844" spans="6:24" x14ac:dyDescent="0.35"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X6844" s="38"/>
    </row>
    <row r="6845" spans="6:24" x14ac:dyDescent="0.35"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X6845" s="38"/>
    </row>
    <row r="6846" spans="6:24" x14ac:dyDescent="0.35"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X6846" s="38"/>
    </row>
    <row r="6847" spans="6:24" x14ac:dyDescent="0.35"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X6847" s="38"/>
    </row>
    <row r="6848" spans="6:24" x14ac:dyDescent="0.35"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X6848" s="38"/>
    </row>
    <row r="6849" spans="6:24" x14ac:dyDescent="0.35"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X6849" s="38"/>
    </row>
    <row r="6850" spans="6:24" x14ac:dyDescent="0.35"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X6850" s="38"/>
    </row>
    <row r="6851" spans="6:24" x14ac:dyDescent="0.35"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X6851" s="38"/>
    </row>
    <row r="6852" spans="6:24" x14ac:dyDescent="0.35"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X6852" s="38"/>
    </row>
    <row r="6853" spans="6:24" x14ac:dyDescent="0.35"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X6853" s="38"/>
    </row>
    <row r="6854" spans="6:24" x14ac:dyDescent="0.35"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X6854" s="38"/>
    </row>
    <row r="6855" spans="6:24" x14ac:dyDescent="0.35"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X6855" s="38"/>
    </row>
    <row r="6856" spans="6:24" x14ac:dyDescent="0.35"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X6856" s="38"/>
    </row>
    <row r="6857" spans="6:24" x14ac:dyDescent="0.35"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X6857" s="38"/>
    </row>
    <row r="6858" spans="6:24" x14ac:dyDescent="0.35"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X6858" s="38"/>
    </row>
    <row r="6859" spans="6:24" x14ac:dyDescent="0.35"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X6859" s="38"/>
    </row>
    <row r="6860" spans="6:24" x14ac:dyDescent="0.35"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X6860" s="38"/>
    </row>
    <row r="6861" spans="6:24" x14ac:dyDescent="0.35"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X6861" s="38"/>
    </row>
    <row r="6862" spans="6:24" x14ac:dyDescent="0.35"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X6862" s="38"/>
    </row>
    <row r="6863" spans="6:24" x14ac:dyDescent="0.35"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X6863" s="38"/>
    </row>
    <row r="6864" spans="6:24" x14ac:dyDescent="0.35"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X6864" s="38"/>
    </row>
    <row r="6865" spans="6:24" x14ac:dyDescent="0.35"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X6865" s="38"/>
    </row>
    <row r="6866" spans="6:24" x14ac:dyDescent="0.35"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X6866" s="38"/>
    </row>
    <row r="6867" spans="6:24" x14ac:dyDescent="0.35"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X6867" s="38"/>
    </row>
    <row r="6868" spans="6:24" x14ac:dyDescent="0.35"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X6868" s="38"/>
    </row>
    <row r="6869" spans="6:24" x14ac:dyDescent="0.35"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X6869" s="38"/>
    </row>
    <row r="6870" spans="6:24" x14ac:dyDescent="0.35"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X6870" s="38"/>
    </row>
    <row r="6871" spans="6:24" x14ac:dyDescent="0.35"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X6871" s="38"/>
    </row>
    <row r="6872" spans="6:24" x14ac:dyDescent="0.35"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X6872" s="38"/>
    </row>
    <row r="6873" spans="6:24" x14ac:dyDescent="0.35"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X6873" s="38"/>
    </row>
    <row r="6874" spans="6:24" x14ac:dyDescent="0.35"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X6874" s="38"/>
    </row>
    <row r="6875" spans="6:24" x14ac:dyDescent="0.35"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X6875" s="38"/>
    </row>
    <row r="6876" spans="6:24" x14ac:dyDescent="0.35"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X6876" s="38"/>
    </row>
    <row r="6877" spans="6:24" x14ac:dyDescent="0.35"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X6877" s="38"/>
    </row>
    <row r="6878" spans="6:24" x14ac:dyDescent="0.35"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X6878" s="38"/>
    </row>
    <row r="6879" spans="6:24" x14ac:dyDescent="0.35"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X6879" s="38"/>
    </row>
    <row r="6880" spans="6:24" x14ac:dyDescent="0.35"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X6880" s="38"/>
    </row>
    <row r="6881" spans="6:24" x14ac:dyDescent="0.35"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X6881" s="38"/>
    </row>
    <row r="6882" spans="6:24" x14ac:dyDescent="0.35"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X6882" s="38"/>
    </row>
    <row r="6883" spans="6:24" x14ac:dyDescent="0.35"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X6883" s="38"/>
    </row>
    <row r="6884" spans="6:24" x14ac:dyDescent="0.35"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X6884" s="38"/>
    </row>
    <row r="6885" spans="6:24" x14ac:dyDescent="0.35"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X6885" s="38"/>
    </row>
    <row r="6886" spans="6:24" x14ac:dyDescent="0.35"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X6886" s="38"/>
    </row>
    <row r="6887" spans="6:24" x14ac:dyDescent="0.35"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X6887" s="38"/>
    </row>
    <row r="6888" spans="6:24" x14ac:dyDescent="0.35"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X6888" s="38"/>
    </row>
    <row r="6889" spans="6:24" x14ac:dyDescent="0.35"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X6889" s="38"/>
    </row>
    <row r="6890" spans="6:24" x14ac:dyDescent="0.35"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X6890" s="38"/>
    </row>
    <row r="6891" spans="6:24" x14ac:dyDescent="0.35"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X6891" s="38"/>
    </row>
    <row r="6892" spans="6:24" x14ac:dyDescent="0.35"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X6892" s="38"/>
    </row>
    <row r="6893" spans="6:24" x14ac:dyDescent="0.35"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X6893" s="38"/>
    </row>
    <row r="6894" spans="6:24" x14ac:dyDescent="0.35"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X6894" s="38"/>
    </row>
    <row r="6895" spans="6:24" x14ac:dyDescent="0.35"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X6895" s="38"/>
    </row>
    <row r="6896" spans="6:24" x14ac:dyDescent="0.35"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X6896" s="38"/>
    </row>
    <row r="6897" spans="6:24" x14ac:dyDescent="0.35"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X6897" s="38"/>
    </row>
    <row r="6898" spans="6:24" x14ac:dyDescent="0.35"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X6898" s="38"/>
    </row>
    <row r="6899" spans="6:24" x14ac:dyDescent="0.35"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X6899" s="38"/>
    </row>
    <row r="6900" spans="6:24" x14ac:dyDescent="0.35"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X6900" s="38"/>
    </row>
    <row r="6901" spans="6:24" x14ac:dyDescent="0.35"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X6901" s="38"/>
    </row>
    <row r="6902" spans="6:24" x14ac:dyDescent="0.35"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X6902" s="38"/>
    </row>
    <row r="6903" spans="6:24" x14ac:dyDescent="0.35"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X6903" s="38"/>
    </row>
    <row r="6904" spans="6:24" x14ac:dyDescent="0.35"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X6904" s="38"/>
    </row>
    <row r="6905" spans="6:24" x14ac:dyDescent="0.35"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X6905" s="38"/>
    </row>
    <row r="6906" spans="6:24" x14ac:dyDescent="0.35"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X6906" s="38"/>
    </row>
    <row r="6907" spans="6:24" x14ac:dyDescent="0.35"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X6907" s="38"/>
    </row>
    <row r="6908" spans="6:24" x14ac:dyDescent="0.35"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X6908" s="38"/>
    </row>
    <row r="6909" spans="6:24" x14ac:dyDescent="0.35"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X6909" s="38"/>
    </row>
    <row r="6910" spans="6:24" x14ac:dyDescent="0.35"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X6910" s="38"/>
    </row>
    <row r="6911" spans="6:24" x14ac:dyDescent="0.35"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X6911" s="38"/>
    </row>
    <row r="6912" spans="6:24" x14ac:dyDescent="0.35"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X6912" s="38"/>
    </row>
    <row r="6913" spans="6:24" x14ac:dyDescent="0.35"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X6913" s="38"/>
    </row>
    <row r="6914" spans="6:24" x14ac:dyDescent="0.35"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X6914" s="38"/>
    </row>
    <row r="6915" spans="6:24" x14ac:dyDescent="0.35"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X6915" s="38"/>
    </row>
    <row r="6916" spans="6:24" x14ac:dyDescent="0.35"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X6916" s="38"/>
    </row>
    <row r="6917" spans="6:24" x14ac:dyDescent="0.35"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X6917" s="38"/>
    </row>
    <row r="6918" spans="6:24" x14ac:dyDescent="0.35"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X6918" s="38"/>
    </row>
    <row r="6919" spans="6:24" x14ac:dyDescent="0.35"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X6919" s="38"/>
    </row>
    <row r="6920" spans="6:24" x14ac:dyDescent="0.35"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X6920" s="38"/>
    </row>
    <row r="6921" spans="6:24" x14ac:dyDescent="0.35"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X6921" s="38"/>
    </row>
    <row r="6922" spans="6:24" x14ac:dyDescent="0.35"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X6922" s="38"/>
    </row>
    <row r="6923" spans="6:24" x14ac:dyDescent="0.35"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X6923" s="38"/>
    </row>
    <row r="6924" spans="6:24" x14ac:dyDescent="0.35"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X6924" s="38"/>
    </row>
    <row r="6925" spans="6:24" x14ac:dyDescent="0.35"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X6925" s="38"/>
    </row>
    <row r="6926" spans="6:24" x14ac:dyDescent="0.35"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X6926" s="38"/>
    </row>
    <row r="6927" spans="6:24" x14ac:dyDescent="0.35"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X6927" s="38"/>
    </row>
    <row r="6928" spans="6:24" x14ac:dyDescent="0.35"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X6928" s="38"/>
    </row>
    <row r="6929" spans="6:24" x14ac:dyDescent="0.35"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X6929" s="38"/>
    </row>
    <row r="6930" spans="6:24" x14ac:dyDescent="0.35"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X6930" s="38"/>
    </row>
    <row r="6931" spans="6:24" x14ac:dyDescent="0.35"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X6931" s="38"/>
    </row>
    <row r="6932" spans="6:24" x14ac:dyDescent="0.35"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X6932" s="38"/>
    </row>
    <row r="6933" spans="6:24" x14ac:dyDescent="0.35"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X6933" s="38"/>
    </row>
    <row r="6934" spans="6:24" x14ac:dyDescent="0.35"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X6934" s="38"/>
    </row>
    <row r="6935" spans="6:24" x14ac:dyDescent="0.35"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X6935" s="38"/>
    </row>
    <row r="6936" spans="6:24" x14ac:dyDescent="0.35"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X6936" s="38"/>
    </row>
    <row r="6937" spans="6:24" x14ac:dyDescent="0.35"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X6937" s="38"/>
    </row>
    <row r="6938" spans="6:24" x14ac:dyDescent="0.35"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X6938" s="38"/>
    </row>
    <row r="6939" spans="6:24" x14ac:dyDescent="0.35"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X6939" s="38"/>
    </row>
    <row r="6940" spans="6:24" x14ac:dyDescent="0.35"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X6940" s="38"/>
    </row>
    <row r="6941" spans="6:24" x14ac:dyDescent="0.35"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X6941" s="38"/>
    </row>
    <row r="6942" spans="6:24" x14ac:dyDescent="0.35"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X6942" s="38"/>
    </row>
    <row r="6943" spans="6:24" x14ac:dyDescent="0.35"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X6943" s="38"/>
    </row>
    <row r="6944" spans="6:24" x14ac:dyDescent="0.35"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X6944" s="38"/>
    </row>
    <row r="6945" spans="6:24" x14ac:dyDescent="0.35"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X6945" s="38"/>
    </row>
    <row r="6946" spans="6:24" x14ac:dyDescent="0.35"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X6946" s="38"/>
    </row>
    <row r="6947" spans="6:24" x14ac:dyDescent="0.35"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X6947" s="38"/>
    </row>
    <row r="6948" spans="6:24" x14ac:dyDescent="0.35"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X6948" s="38"/>
    </row>
    <row r="6949" spans="6:24" x14ac:dyDescent="0.35"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X6949" s="38"/>
    </row>
    <row r="6950" spans="6:24" x14ac:dyDescent="0.35"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X6950" s="38"/>
    </row>
    <row r="6951" spans="6:24" x14ac:dyDescent="0.35"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X6951" s="38"/>
    </row>
    <row r="6952" spans="6:24" x14ac:dyDescent="0.35"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X6952" s="38"/>
    </row>
    <row r="6953" spans="6:24" x14ac:dyDescent="0.35"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X6953" s="38"/>
    </row>
    <row r="6954" spans="6:24" x14ac:dyDescent="0.35"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X6954" s="38"/>
    </row>
    <row r="6955" spans="6:24" x14ac:dyDescent="0.35"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X6955" s="38"/>
    </row>
    <row r="6956" spans="6:24" x14ac:dyDescent="0.35"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X6956" s="38"/>
    </row>
    <row r="6957" spans="6:24" x14ac:dyDescent="0.35"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X6957" s="38"/>
    </row>
    <row r="6958" spans="6:24" x14ac:dyDescent="0.35"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X6958" s="38"/>
    </row>
    <row r="6959" spans="6:24" x14ac:dyDescent="0.35"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X6959" s="38"/>
    </row>
    <row r="6960" spans="6:24" x14ac:dyDescent="0.35"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X6960" s="38"/>
    </row>
    <row r="6961" spans="6:24" x14ac:dyDescent="0.35"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X6961" s="38"/>
    </row>
    <row r="6962" spans="6:24" x14ac:dyDescent="0.35"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X6962" s="38"/>
    </row>
    <row r="6963" spans="6:24" x14ac:dyDescent="0.35"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X6963" s="38"/>
    </row>
    <row r="6964" spans="6:24" x14ac:dyDescent="0.35"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X6964" s="38"/>
    </row>
    <row r="6965" spans="6:24" x14ac:dyDescent="0.35"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X6965" s="38"/>
    </row>
    <row r="6966" spans="6:24" x14ac:dyDescent="0.35"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X6966" s="38"/>
    </row>
    <row r="6967" spans="6:24" x14ac:dyDescent="0.35"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X6967" s="38"/>
    </row>
    <row r="6968" spans="6:24" x14ac:dyDescent="0.35"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X6968" s="38"/>
    </row>
    <row r="6969" spans="6:24" x14ac:dyDescent="0.35"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X6969" s="38"/>
    </row>
    <row r="6970" spans="6:24" x14ac:dyDescent="0.35"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X6970" s="38"/>
    </row>
    <row r="6971" spans="6:24" x14ac:dyDescent="0.35"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X6971" s="38"/>
    </row>
    <row r="6972" spans="6:24" x14ac:dyDescent="0.35"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X6972" s="38"/>
    </row>
    <row r="6973" spans="6:24" x14ac:dyDescent="0.35"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X6973" s="38"/>
    </row>
    <row r="6974" spans="6:24" x14ac:dyDescent="0.35"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X6974" s="38"/>
    </row>
    <row r="6975" spans="6:24" x14ac:dyDescent="0.35"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X6975" s="38"/>
    </row>
    <row r="6976" spans="6:24" x14ac:dyDescent="0.35"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X6976" s="38"/>
    </row>
    <row r="6977" spans="6:24" x14ac:dyDescent="0.35"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X6977" s="38"/>
    </row>
    <row r="6978" spans="6:24" x14ac:dyDescent="0.35"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X6978" s="38"/>
    </row>
    <row r="6979" spans="6:24" x14ac:dyDescent="0.35"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X6979" s="38"/>
    </row>
    <row r="6980" spans="6:24" x14ac:dyDescent="0.35"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X6980" s="38"/>
    </row>
    <row r="6981" spans="6:24" x14ac:dyDescent="0.35"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X6981" s="38"/>
    </row>
    <row r="6982" spans="6:24" x14ac:dyDescent="0.35"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X6982" s="38"/>
    </row>
    <row r="6983" spans="6:24" x14ac:dyDescent="0.35"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X6983" s="38"/>
    </row>
    <row r="6984" spans="6:24" x14ac:dyDescent="0.35"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X6984" s="38"/>
    </row>
    <row r="6985" spans="6:24" x14ac:dyDescent="0.35"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X6985" s="38"/>
    </row>
    <row r="6986" spans="6:24" x14ac:dyDescent="0.35"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X6986" s="38"/>
    </row>
    <row r="6987" spans="6:24" x14ac:dyDescent="0.35"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X6987" s="38"/>
    </row>
    <row r="6988" spans="6:24" x14ac:dyDescent="0.35"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X6988" s="38"/>
    </row>
    <row r="6989" spans="6:24" x14ac:dyDescent="0.35"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X6989" s="38"/>
    </row>
    <row r="6990" spans="6:24" x14ac:dyDescent="0.35"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X6990" s="38"/>
    </row>
    <row r="6991" spans="6:24" x14ac:dyDescent="0.35"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X6991" s="38"/>
    </row>
    <row r="6992" spans="6:24" x14ac:dyDescent="0.35"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X6992" s="38"/>
    </row>
    <row r="6993" spans="6:24" x14ac:dyDescent="0.35"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X6993" s="38"/>
    </row>
    <row r="6994" spans="6:24" x14ac:dyDescent="0.35"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X6994" s="38"/>
    </row>
    <row r="6995" spans="6:24" x14ac:dyDescent="0.35"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X6995" s="38"/>
    </row>
    <row r="6996" spans="6:24" x14ac:dyDescent="0.35"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X6996" s="38"/>
    </row>
    <row r="6997" spans="6:24" x14ac:dyDescent="0.35"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X6997" s="38"/>
    </row>
    <row r="6998" spans="6:24" x14ac:dyDescent="0.35"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X6998" s="38"/>
    </row>
    <row r="6999" spans="6:24" x14ac:dyDescent="0.35"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X6999" s="38"/>
    </row>
    <row r="7000" spans="6:24" x14ac:dyDescent="0.35"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X7000" s="38"/>
    </row>
    <row r="7001" spans="6:24" x14ac:dyDescent="0.35"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X7001" s="38"/>
    </row>
    <row r="7002" spans="6:24" x14ac:dyDescent="0.35"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X7002" s="38"/>
    </row>
    <row r="7003" spans="6:24" x14ac:dyDescent="0.35"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X7003" s="38"/>
    </row>
    <row r="7004" spans="6:24" x14ac:dyDescent="0.35"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X7004" s="38"/>
    </row>
    <row r="7005" spans="6:24" x14ac:dyDescent="0.35"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X7005" s="38"/>
    </row>
    <row r="7006" spans="6:24" x14ac:dyDescent="0.35"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X7006" s="38"/>
    </row>
    <row r="7007" spans="6:24" x14ac:dyDescent="0.35"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X7007" s="38"/>
    </row>
    <row r="7008" spans="6:24" x14ac:dyDescent="0.35"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X7008" s="38"/>
    </row>
    <row r="7009" spans="6:24" x14ac:dyDescent="0.35"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X7009" s="38"/>
    </row>
    <row r="7010" spans="6:24" x14ac:dyDescent="0.35"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X7010" s="38"/>
    </row>
    <row r="7011" spans="6:24" x14ac:dyDescent="0.35"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X7011" s="38"/>
    </row>
    <row r="7012" spans="6:24" x14ac:dyDescent="0.35"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X7012" s="38"/>
    </row>
    <row r="7013" spans="6:24" x14ac:dyDescent="0.35"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X7013" s="38"/>
    </row>
    <row r="7014" spans="6:24" x14ac:dyDescent="0.35"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X7014" s="38"/>
    </row>
    <row r="7015" spans="6:24" x14ac:dyDescent="0.35"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X7015" s="38"/>
    </row>
    <row r="7016" spans="6:24" x14ac:dyDescent="0.35"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X7016" s="38"/>
    </row>
    <row r="7017" spans="6:24" x14ac:dyDescent="0.35"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X7017" s="38"/>
    </row>
    <row r="7018" spans="6:24" x14ac:dyDescent="0.35"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X7018" s="38"/>
    </row>
    <row r="7019" spans="6:24" x14ac:dyDescent="0.35"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X7019" s="38"/>
    </row>
    <row r="7020" spans="6:24" x14ac:dyDescent="0.35"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X7020" s="38"/>
    </row>
    <row r="7021" spans="6:24" x14ac:dyDescent="0.35"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X7021" s="38"/>
    </row>
    <row r="7022" spans="6:24" x14ac:dyDescent="0.35"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X7022" s="38"/>
    </row>
    <row r="7023" spans="6:24" x14ac:dyDescent="0.35"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X7023" s="38"/>
    </row>
    <row r="7024" spans="6:24" x14ac:dyDescent="0.35"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X7024" s="38"/>
    </row>
    <row r="7025" spans="6:24" x14ac:dyDescent="0.35"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X7025" s="38"/>
    </row>
    <row r="7026" spans="6:24" x14ac:dyDescent="0.35"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X7026" s="38"/>
    </row>
    <row r="7027" spans="6:24" x14ac:dyDescent="0.35"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X7027" s="38"/>
    </row>
    <row r="7028" spans="6:24" x14ac:dyDescent="0.35"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X7028" s="38"/>
    </row>
    <row r="7029" spans="6:24" x14ac:dyDescent="0.35"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X7029" s="38"/>
    </row>
    <row r="7030" spans="6:24" x14ac:dyDescent="0.35"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X7030" s="38"/>
    </row>
    <row r="7031" spans="6:24" x14ac:dyDescent="0.35"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X7031" s="38"/>
    </row>
    <row r="7032" spans="6:24" x14ac:dyDescent="0.35"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X7032" s="38"/>
    </row>
    <row r="7033" spans="6:24" x14ac:dyDescent="0.35"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X7033" s="38"/>
    </row>
    <row r="7034" spans="6:24" x14ac:dyDescent="0.35"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X7034" s="38"/>
    </row>
    <row r="7035" spans="6:24" x14ac:dyDescent="0.35"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X7035" s="38"/>
    </row>
    <row r="7036" spans="6:24" x14ac:dyDescent="0.35"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X7036" s="38"/>
    </row>
    <row r="7037" spans="6:24" x14ac:dyDescent="0.35"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X7037" s="38"/>
    </row>
    <row r="7038" spans="6:24" x14ac:dyDescent="0.35"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X7038" s="38"/>
    </row>
    <row r="7039" spans="6:24" x14ac:dyDescent="0.35"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X7039" s="38"/>
    </row>
    <row r="7040" spans="6:24" x14ac:dyDescent="0.35"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X7040" s="38"/>
    </row>
    <row r="7041" spans="6:24" x14ac:dyDescent="0.35"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X7041" s="38"/>
    </row>
    <row r="7042" spans="6:24" x14ac:dyDescent="0.35"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X7042" s="38"/>
    </row>
    <row r="7043" spans="6:24" x14ac:dyDescent="0.35"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X7043" s="38"/>
    </row>
    <row r="7044" spans="6:24" x14ac:dyDescent="0.35"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X7044" s="38"/>
    </row>
    <row r="7045" spans="6:24" x14ac:dyDescent="0.35"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X7045" s="38"/>
    </row>
    <row r="7046" spans="6:24" x14ac:dyDescent="0.35"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X7046" s="38"/>
    </row>
    <row r="7047" spans="6:24" x14ac:dyDescent="0.35"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X7047" s="38"/>
    </row>
    <row r="7048" spans="6:24" x14ac:dyDescent="0.35"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X7048" s="38"/>
    </row>
    <row r="7049" spans="6:24" x14ac:dyDescent="0.35"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X7049" s="38"/>
    </row>
    <row r="7050" spans="6:24" x14ac:dyDescent="0.35"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X7050" s="38"/>
    </row>
    <row r="7051" spans="6:24" x14ac:dyDescent="0.35"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X7051" s="38"/>
    </row>
    <row r="7052" spans="6:24" x14ac:dyDescent="0.35"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X7052" s="38"/>
    </row>
    <row r="7053" spans="6:24" x14ac:dyDescent="0.35"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X7053" s="38"/>
    </row>
    <row r="7054" spans="6:24" x14ac:dyDescent="0.35"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X7054" s="38"/>
    </row>
    <row r="7055" spans="6:24" x14ac:dyDescent="0.35"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X7055" s="38"/>
    </row>
    <row r="7056" spans="6:24" x14ac:dyDescent="0.35"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X7056" s="38"/>
    </row>
    <row r="7057" spans="6:24" x14ac:dyDescent="0.35"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X7057" s="38"/>
    </row>
    <row r="7058" spans="6:24" x14ac:dyDescent="0.35"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X7058" s="38"/>
    </row>
    <row r="7059" spans="6:24" x14ac:dyDescent="0.35"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X7059" s="38"/>
    </row>
    <row r="7060" spans="6:24" x14ac:dyDescent="0.35"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X7060" s="38"/>
    </row>
    <row r="7061" spans="6:24" x14ac:dyDescent="0.35"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X7061" s="38"/>
    </row>
    <row r="7062" spans="6:24" x14ac:dyDescent="0.35"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X7062" s="38"/>
    </row>
    <row r="7063" spans="6:24" x14ac:dyDescent="0.35"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X7063" s="38"/>
    </row>
    <row r="7064" spans="6:24" x14ac:dyDescent="0.35"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X7064" s="38"/>
    </row>
    <row r="7065" spans="6:24" x14ac:dyDescent="0.35"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X7065" s="38"/>
    </row>
    <row r="7066" spans="6:24" x14ac:dyDescent="0.35"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X7066" s="38"/>
    </row>
    <row r="7067" spans="6:24" x14ac:dyDescent="0.35"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X7067" s="38"/>
    </row>
    <row r="7068" spans="6:24" x14ac:dyDescent="0.35"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X7068" s="38"/>
    </row>
    <row r="7069" spans="6:24" x14ac:dyDescent="0.35"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X7069" s="38"/>
    </row>
    <row r="7070" spans="6:24" x14ac:dyDescent="0.35"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X7070" s="38"/>
    </row>
    <row r="7071" spans="6:24" x14ac:dyDescent="0.35"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X7071" s="38"/>
    </row>
    <row r="7072" spans="6:24" x14ac:dyDescent="0.35"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X7072" s="38"/>
    </row>
    <row r="7073" spans="6:24" x14ac:dyDescent="0.35"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X7073" s="38"/>
    </row>
    <row r="7074" spans="6:24" x14ac:dyDescent="0.35"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X7074" s="38"/>
    </row>
    <row r="7075" spans="6:24" x14ac:dyDescent="0.35"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X7075" s="38"/>
    </row>
    <row r="7076" spans="6:24" x14ac:dyDescent="0.35"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X7076" s="38"/>
    </row>
    <row r="7077" spans="6:24" x14ac:dyDescent="0.35"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X7077" s="38"/>
    </row>
    <row r="7078" spans="6:24" x14ac:dyDescent="0.35"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X7078" s="38"/>
    </row>
    <row r="7079" spans="6:24" x14ac:dyDescent="0.35"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X7079" s="38"/>
    </row>
    <row r="7080" spans="6:24" x14ac:dyDescent="0.35"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X7080" s="38"/>
    </row>
    <row r="7081" spans="6:24" x14ac:dyDescent="0.35"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X7081" s="38"/>
    </row>
    <row r="7082" spans="6:24" x14ac:dyDescent="0.35"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X7082" s="38"/>
    </row>
    <row r="7083" spans="6:24" x14ac:dyDescent="0.35"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X7083" s="38"/>
    </row>
    <row r="7084" spans="6:24" x14ac:dyDescent="0.35"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X7084" s="38"/>
    </row>
    <row r="7085" spans="6:24" x14ac:dyDescent="0.35"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X7085" s="38"/>
    </row>
    <row r="7086" spans="6:24" x14ac:dyDescent="0.35"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X7086" s="38"/>
    </row>
    <row r="7087" spans="6:24" x14ac:dyDescent="0.35"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X7087" s="38"/>
    </row>
    <row r="7088" spans="6:24" x14ac:dyDescent="0.35"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X7088" s="38"/>
    </row>
    <row r="7089" spans="6:24" x14ac:dyDescent="0.35"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X7089" s="38"/>
    </row>
    <row r="7090" spans="6:24" x14ac:dyDescent="0.35"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X7090" s="38"/>
    </row>
    <row r="7091" spans="6:24" x14ac:dyDescent="0.35"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X7091" s="38"/>
    </row>
    <row r="7092" spans="6:24" x14ac:dyDescent="0.35"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X7092" s="38"/>
    </row>
    <row r="7093" spans="6:24" x14ac:dyDescent="0.35"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X7093" s="38"/>
    </row>
    <row r="7094" spans="6:24" x14ac:dyDescent="0.35"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X7094" s="38"/>
    </row>
    <row r="7095" spans="6:24" x14ac:dyDescent="0.35"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X7095" s="38"/>
    </row>
    <row r="7096" spans="6:24" x14ac:dyDescent="0.35"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X7096" s="38"/>
    </row>
    <row r="7097" spans="6:24" x14ac:dyDescent="0.35"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X7097" s="38"/>
    </row>
    <row r="7098" spans="6:24" x14ac:dyDescent="0.35"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X7098" s="38"/>
    </row>
    <row r="7099" spans="6:24" x14ac:dyDescent="0.35"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X7099" s="38"/>
    </row>
    <row r="7100" spans="6:24" x14ac:dyDescent="0.35"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X7100" s="38"/>
    </row>
    <row r="7101" spans="6:24" x14ac:dyDescent="0.35"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X7101" s="38"/>
    </row>
    <row r="7102" spans="6:24" x14ac:dyDescent="0.35"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X7102" s="38"/>
    </row>
    <row r="7103" spans="6:24" x14ac:dyDescent="0.35"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X7103" s="38"/>
    </row>
    <row r="7104" spans="6:24" x14ac:dyDescent="0.35"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X7104" s="38"/>
    </row>
    <row r="7105" spans="6:24" x14ac:dyDescent="0.35"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X7105" s="38"/>
    </row>
    <row r="7106" spans="6:24" x14ac:dyDescent="0.35"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X7106" s="38"/>
    </row>
    <row r="7107" spans="6:24" x14ac:dyDescent="0.35"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X7107" s="38"/>
    </row>
    <row r="7108" spans="6:24" x14ac:dyDescent="0.35"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X7108" s="38"/>
    </row>
    <row r="7109" spans="6:24" x14ac:dyDescent="0.35"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X7109" s="38"/>
    </row>
    <row r="7110" spans="6:24" x14ac:dyDescent="0.35"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X7110" s="38"/>
    </row>
    <row r="7111" spans="6:24" x14ac:dyDescent="0.35"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X7111" s="38"/>
    </row>
    <row r="7112" spans="6:24" x14ac:dyDescent="0.35"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X7112" s="38"/>
    </row>
    <row r="7113" spans="6:24" x14ac:dyDescent="0.35"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X7113" s="38"/>
    </row>
    <row r="7114" spans="6:24" x14ac:dyDescent="0.35"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X7114" s="38"/>
    </row>
    <row r="7115" spans="6:24" x14ac:dyDescent="0.35"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X7115" s="38"/>
    </row>
    <row r="7116" spans="6:24" x14ac:dyDescent="0.35"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X7116" s="38"/>
    </row>
    <row r="7117" spans="6:24" x14ac:dyDescent="0.35"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X7117" s="38"/>
    </row>
    <row r="7118" spans="6:24" x14ac:dyDescent="0.35"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X7118" s="38"/>
    </row>
    <row r="7119" spans="6:24" x14ac:dyDescent="0.35"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X7119" s="38"/>
    </row>
    <row r="7120" spans="6:24" x14ac:dyDescent="0.35"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X7120" s="38"/>
    </row>
    <row r="7121" spans="6:24" x14ac:dyDescent="0.35"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X7121" s="38"/>
    </row>
    <row r="7122" spans="6:24" x14ac:dyDescent="0.35"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X7122" s="38"/>
    </row>
    <row r="7123" spans="6:24" x14ac:dyDescent="0.35"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X7123" s="38"/>
    </row>
    <row r="7124" spans="6:24" x14ac:dyDescent="0.35"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X7124" s="38"/>
    </row>
    <row r="7125" spans="6:24" x14ac:dyDescent="0.35"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X7125" s="38"/>
    </row>
    <row r="7126" spans="6:24" x14ac:dyDescent="0.35"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X7126" s="38"/>
    </row>
    <row r="7127" spans="6:24" x14ac:dyDescent="0.35"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X7127" s="38"/>
    </row>
    <row r="7128" spans="6:24" x14ac:dyDescent="0.35"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X7128" s="38"/>
    </row>
    <row r="7129" spans="6:24" x14ac:dyDescent="0.35"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X7129" s="38"/>
    </row>
    <row r="7130" spans="6:24" x14ac:dyDescent="0.35"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X7130" s="38"/>
    </row>
    <row r="7131" spans="6:24" x14ac:dyDescent="0.35"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X7131" s="38"/>
    </row>
    <row r="7132" spans="6:24" x14ac:dyDescent="0.35"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X7132" s="38"/>
    </row>
    <row r="7133" spans="6:24" x14ac:dyDescent="0.35"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X7133" s="38"/>
    </row>
    <row r="7134" spans="6:24" x14ac:dyDescent="0.35"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X7134" s="38"/>
    </row>
    <row r="7135" spans="6:24" x14ac:dyDescent="0.35"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X7135" s="38"/>
    </row>
    <row r="7136" spans="6:24" x14ac:dyDescent="0.35"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X7136" s="38"/>
    </row>
    <row r="7137" spans="6:24" x14ac:dyDescent="0.35"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X7137" s="38"/>
    </row>
    <row r="7138" spans="6:24" x14ac:dyDescent="0.35"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X7138" s="38"/>
    </row>
    <row r="7139" spans="6:24" x14ac:dyDescent="0.35"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X7139" s="38"/>
    </row>
    <row r="7140" spans="6:24" x14ac:dyDescent="0.35"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X7140" s="38"/>
    </row>
    <row r="7141" spans="6:24" x14ac:dyDescent="0.35"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X7141" s="38"/>
    </row>
    <row r="7142" spans="6:24" x14ac:dyDescent="0.35"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X7142" s="38"/>
    </row>
    <row r="7143" spans="6:24" x14ac:dyDescent="0.35"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X7143" s="38"/>
    </row>
    <row r="7144" spans="6:24" x14ac:dyDescent="0.35"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X7144" s="38"/>
    </row>
    <row r="7145" spans="6:24" x14ac:dyDescent="0.35"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X7145" s="38"/>
    </row>
    <row r="7146" spans="6:24" x14ac:dyDescent="0.35"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X7146" s="38"/>
    </row>
    <row r="7147" spans="6:24" x14ac:dyDescent="0.35"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X7147" s="38"/>
    </row>
    <row r="7148" spans="6:24" x14ac:dyDescent="0.35"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X7148" s="38"/>
    </row>
    <row r="7149" spans="6:24" x14ac:dyDescent="0.35"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X7149" s="38"/>
    </row>
    <row r="7150" spans="6:24" x14ac:dyDescent="0.35"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X7150" s="38"/>
    </row>
    <row r="7151" spans="6:24" x14ac:dyDescent="0.35"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X7151" s="38"/>
    </row>
    <row r="7152" spans="6:24" x14ac:dyDescent="0.35"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X7152" s="38"/>
    </row>
    <row r="7153" spans="6:24" x14ac:dyDescent="0.35"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X7153" s="38"/>
    </row>
    <row r="7154" spans="6:24" x14ac:dyDescent="0.35"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X7154" s="38"/>
    </row>
    <row r="7155" spans="6:24" x14ac:dyDescent="0.35"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X7155" s="38"/>
    </row>
    <row r="7156" spans="6:24" x14ac:dyDescent="0.35"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X7156" s="38"/>
    </row>
    <row r="7157" spans="6:24" x14ac:dyDescent="0.35"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X7157" s="38"/>
    </row>
    <row r="7158" spans="6:24" x14ac:dyDescent="0.35"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X7158" s="38"/>
    </row>
    <row r="7159" spans="6:24" x14ac:dyDescent="0.35"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X7159" s="38"/>
    </row>
    <row r="7160" spans="6:24" x14ac:dyDescent="0.35"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X7160" s="38"/>
    </row>
    <row r="7161" spans="6:24" x14ac:dyDescent="0.35"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X7161" s="38"/>
    </row>
    <row r="7162" spans="6:24" x14ac:dyDescent="0.35"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X7162" s="38"/>
    </row>
    <row r="7163" spans="6:24" x14ac:dyDescent="0.35"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X7163" s="38"/>
    </row>
    <row r="7164" spans="6:24" x14ac:dyDescent="0.35"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X7164" s="38"/>
    </row>
    <row r="7165" spans="6:24" x14ac:dyDescent="0.35"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X7165" s="38"/>
    </row>
    <row r="7166" spans="6:24" x14ac:dyDescent="0.35"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X7166" s="38"/>
    </row>
    <row r="7167" spans="6:24" x14ac:dyDescent="0.35"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X7167" s="38"/>
    </row>
    <row r="7168" spans="6:24" x14ac:dyDescent="0.35"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X7168" s="38"/>
    </row>
    <row r="7169" spans="6:24" x14ac:dyDescent="0.35"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X7169" s="38"/>
    </row>
    <row r="7170" spans="6:24" x14ac:dyDescent="0.35"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X7170" s="38"/>
    </row>
    <row r="7171" spans="6:24" x14ac:dyDescent="0.35"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X7171" s="38"/>
    </row>
    <row r="7172" spans="6:24" x14ac:dyDescent="0.35"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X7172" s="38"/>
    </row>
    <row r="7173" spans="6:24" x14ac:dyDescent="0.35"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X7173" s="38"/>
    </row>
    <row r="7174" spans="6:24" x14ac:dyDescent="0.35"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X7174" s="38"/>
    </row>
    <row r="7175" spans="6:24" x14ac:dyDescent="0.35"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X7175" s="38"/>
    </row>
    <row r="7176" spans="6:24" x14ac:dyDescent="0.35"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X7176" s="38"/>
    </row>
    <row r="7177" spans="6:24" x14ac:dyDescent="0.35"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X7177" s="38"/>
    </row>
    <row r="7178" spans="6:24" x14ac:dyDescent="0.35"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X7178" s="38"/>
    </row>
    <row r="7179" spans="6:24" x14ac:dyDescent="0.35"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X7179" s="38"/>
    </row>
    <row r="7180" spans="6:24" x14ac:dyDescent="0.35"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X7180" s="38"/>
    </row>
    <row r="7181" spans="6:24" x14ac:dyDescent="0.35"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X7181" s="38"/>
    </row>
    <row r="7182" spans="6:24" x14ac:dyDescent="0.35"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X7182" s="38"/>
    </row>
    <row r="7183" spans="6:24" x14ac:dyDescent="0.35"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X7183" s="38"/>
    </row>
    <row r="7184" spans="6:24" x14ac:dyDescent="0.35"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X7184" s="38"/>
    </row>
    <row r="7185" spans="6:24" x14ac:dyDescent="0.35"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X7185" s="38"/>
    </row>
    <row r="7186" spans="6:24" x14ac:dyDescent="0.35"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X7186" s="38"/>
    </row>
    <row r="7187" spans="6:24" x14ac:dyDescent="0.35"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X7187" s="38"/>
    </row>
    <row r="7188" spans="6:24" x14ac:dyDescent="0.35"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X7188" s="38"/>
    </row>
    <row r="7189" spans="6:24" x14ac:dyDescent="0.35"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X7189" s="38"/>
    </row>
    <row r="7190" spans="6:24" x14ac:dyDescent="0.35"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X7190" s="38"/>
    </row>
    <row r="7191" spans="6:24" x14ac:dyDescent="0.35"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X7191" s="38"/>
    </row>
    <row r="7192" spans="6:24" x14ac:dyDescent="0.35"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X7192" s="38"/>
    </row>
    <row r="7193" spans="6:24" x14ac:dyDescent="0.35"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X7193" s="38"/>
    </row>
    <row r="7194" spans="6:24" x14ac:dyDescent="0.35"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X7194" s="38"/>
    </row>
    <row r="7195" spans="6:24" x14ac:dyDescent="0.35"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X7195" s="38"/>
    </row>
    <row r="7196" spans="6:24" x14ac:dyDescent="0.35"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X7196" s="38"/>
    </row>
    <row r="7197" spans="6:24" x14ac:dyDescent="0.35"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X7197" s="38"/>
    </row>
    <row r="7198" spans="6:24" x14ac:dyDescent="0.35"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X7198" s="38"/>
    </row>
    <row r="7199" spans="6:24" x14ac:dyDescent="0.35"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X7199" s="38"/>
    </row>
    <row r="7200" spans="6:24" x14ac:dyDescent="0.35"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X7200" s="38"/>
    </row>
    <row r="7201" spans="6:24" x14ac:dyDescent="0.35"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X7201" s="38"/>
    </row>
    <row r="7202" spans="6:24" x14ac:dyDescent="0.35"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X7202" s="38"/>
    </row>
    <row r="7203" spans="6:24" x14ac:dyDescent="0.35"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X7203" s="38"/>
    </row>
    <row r="7204" spans="6:24" x14ac:dyDescent="0.35"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X7204" s="38"/>
    </row>
    <row r="7205" spans="6:24" x14ac:dyDescent="0.35"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X7205" s="38"/>
    </row>
    <row r="7206" spans="6:24" x14ac:dyDescent="0.35"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X7206" s="38"/>
    </row>
    <row r="7207" spans="6:24" x14ac:dyDescent="0.35"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X7207" s="38"/>
    </row>
    <row r="7208" spans="6:24" x14ac:dyDescent="0.35"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X7208" s="38"/>
    </row>
    <row r="7209" spans="6:24" x14ac:dyDescent="0.35"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X7209" s="38"/>
    </row>
    <row r="7210" spans="6:24" x14ac:dyDescent="0.35"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X7210" s="38"/>
    </row>
    <row r="7211" spans="6:24" x14ac:dyDescent="0.35"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X7211" s="38"/>
    </row>
    <row r="7212" spans="6:24" x14ac:dyDescent="0.35"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X7212" s="38"/>
    </row>
    <row r="7213" spans="6:24" x14ac:dyDescent="0.35"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X7213" s="38"/>
    </row>
    <row r="7214" spans="6:24" x14ac:dyDescent="0.35"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X7214" s="38"/>
    </row>
    <row r="7215" spans="6:24" x14ac:dyDescent="0.35"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X7215" s="38"/>
    </row>
    <row r="7216" spans="6:24" x14ac:dyDescent="0.35"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X7216" s="38"/>
    </row>
    <row r="7217" spans="6:24" x14ac:dyDescent="0.35"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X7217" s="38"/>
    </row>
    <row r="7218" spans="6:24" x14ac:dyDescent="0.35"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X7218" s="38"/>
    </row>
    <row r="7219" spans="6:24" x14ac:dyDescent="0.35"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X7219" s="38"/>
    </row>
    <row r="7220" spans="6:24" x14ac:dyDescent="0.35"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X7220" s="38"/>
    </row>
    <row r="7221" spans="6:24" x14ac:dyDescent="0.35"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X7221" s="38"/>
    </row>
    <row r="7222" spans="6:24" x14ac:dyDescent="0.35"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X7222" s="38"/>
    </row>
    <row r="7223" spans="6:24" x14ac:dyDescent="0.35"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X7223" s="38"/>
    </row>
    <row r="7224" spans="6:24" x14ac:dyDescent="0.35"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X7224" s="38"/>
    </row>
    <row r="7225" spans="6:24" x14ac:dyDescent="0.35"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X7225" s="38"/>
    </row>
    <row r="7226" spans="6:24" x14ac:dyDescent="0.35"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X7226" s="38"/>
    </row>
    <row r="7227" spans="6:24" x14ac:dyDescent="0.35"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X7227" s="38"/>
    </row>
    <row r="7228" spans="6:24" x14ac:dyDescent="0.35"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X7228" s="38"/>
    </row>
    <row r="7229" spans="6:24" x14ac:dyDescent="0.35"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X7229" s="38"/>
    </row>
    <row r="7230" spans="6:24" x14ac:dyDescent="0.35"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X7230" s="38"/>
    </row>
    <row r="7231" spans="6:24" x14ac:dyDescent="0.35"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X7231" s="38"/>
    </row>
    <row r="7232" spans="6:24" x14ac:dyDescent="0.35"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X7232" s="38"/>
    </row>
    <row r="7233" spans="6:24" x14ac:dyDescent="0.35"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X7233" s="38"/>
    </row>
    <row r="7234" spans="6:24" x14ac:dyDescent="0.35"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X7234" s="38"/>
    </row>
    <row r="7235" spans="6:24" x14ac:dyDescent="0.35"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X7235" s="38"/>
    </row>
    <row r="7236" spans="6:24" x14ac:dyDescent="0.35"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X7236" s="38"/>
    </row>
    <row r="7237" spans="6:24" x14ac:dyDescent="0.35"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X7237" s="38"/>
    </row>
    <row r="7238" spans="6:24" x14ac:dyDescent="0.35"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X7238" s="38"/>
    </row>
    <row r="7239" spans="6:24" x14ac:dyDescent="0.35"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X7239" s="38"/>
    </row>
    <row r="7240" spans="6:24" x14ac:dyDescent="0.35"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X7240" s="38"/>
    </row>
    <row r="7241" spans="6:24" x14ac:dyDescent="0.35"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X7241" s="38"/>
    </row>
    <row r="7242" spans="6:24" x14ac:dyDescent="0.35"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X7242" s="38"/>
    </row>
    <row r="7243" spans="6:24" x14ac:dyDescent="0.35"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X7243" s="38"/>
    </row>
    <row r="7244" spans="6:24" x14ac:dyDescent="0.35"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X7244" s="38"/>
    </row>
    <row r="7245" spans="6:24" x14ac:dyDescent="0.35"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X7245" s="38"/>
    </row>
    <row r="7246" spans="6:24" x14ac:dyDescent="0.35"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X7246" s="38"/>
    </row>
    <row r="7247" spans="6:24" x14ac:dyDescent="0.35"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X7247" s="38"/>
    </row>
    <row r="7248" spans="6:24" x14ac:dyDescent="0.35"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X7248" s="38"/>
    </row>
    <row r="7249" spans="6:24" x14ac:dyDescent="0.35"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X7249" s="38"/>
    </row>
    <row r="7250" spans="6:24" x14ac:dyDescent="0.35"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X7250" s="38"/>
    </row>
    <row r="7251" spans="6:24" x14ac:dyDescent="0.35"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X7251" s="38"/>
    </row>
    <row r="7252" spans="6:24" x14ac:dyDescent="0.35"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X7252" s="38"/>
    </row>
    <row r="7253" spans="6:24" x14ac:dyDescent="0.35"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X7253" s="38"/>
    </row>
    <row r="7254" spans="6:24" x14ac:dyDescent="0.35"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X7254" s="38"/>
    </row>
    <row r="7255" spans="6:24" x14ac:dyDescent="0.35"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X7255" s="38"/>
    </row>
    <row r="7256" spans="6:24" x14ac:dyDescent="0.35"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X7256" s="38"/>
    </row>
    <row r="7257" spans="6:24" x14ac:dyDescent="0.35"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X7257" s="38"/>
    </row>
    <row r="7258" spans="6:24" x14ac:dyDescent="0.35"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X7258" s="38"/>
    </row>
    <row r="7259" spans="6:24" x14ac:dyDescent="0.35"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X7259" s="38"/>
    </row>
    <row r="7260" spans="6:24" x14ac:dyDescent="0.35"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X7260" s="38"/>
    </row>
    <row r="7261" spans="6:24" x14ac:dyDescent="0.35"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X7261" s="38"/>
    </row>
    <row r="7262" spans="6:24" x14ac:dyDescent="0.35"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X7262" s="38"/>
    </row>
    <row r="7263" spans="6:24" x14ac:dyDescent="0.35"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X7263" s="38"/>
    </row>
    <row r="7264" spans="6:24" x14ac:dyDescent="0.35"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X7264" s="38"/>
    </row>
    <row r="7265" spans="6:24" x14ac:dyDescent="0.35"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X7265" s="38"/>
    </row>
    <row r="7266" spans="6:24" x14ac:dyDescent="0.35"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X7266" s="38"/>
    </row>
    <row r="7267" spans="6:24" x14ac:dyDescent="0.35"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X7267" s="38"/>
    </row>
    <row r="7268" spans="6:24" x14ac:dyDescent="0.35"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X7268" s="38"/>
    </row>
    <row r="7269" spans="6:24" x14ac:dyDescent="0.35"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X7269" s="38"/>
    </row>
    <row r="7270" spans="6:24" x14ac:dyDescent="0.35"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X7270" s="38"/>
    </row>
    <row r="7271" spans="6:24" x14ac:dyDescent="0.35"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X7271" s="38"/>
    </row>
    <row r="7272" spans="6:24" x14ac:dyDescent="0.35"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X7272" s="38"/>
    </row>
    <row r="7273" spans="6:24" x14ac:dyDescent="0.35"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X7273" s="38"/>
    </row>
    <row r="7274" spans="6:24" x14ac:dyDescent="0.35"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X7274" s="38"/>
    </row>
    <row r="7275" spans="6:24" x14ac:dyDescent="0.35"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X7275" s="38"/>
    </row>
    <row r="7276" spans="6:24" x14ac:dyDescent="0.35"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X7276" s="38"/>
    </row>
    <row r="7277" spans="6:24" x14ac:dyDescent="0.35"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X7277" s="38"/>
    </row>
    <row r="7278" spans="6:24" x14ac:dyDescent="0.35"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X7278" s="38"/>
    </row>
    <row r="7279" spans="6:24" x14ac:dyDescent="0.35"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X7279" s="38"/>
    </row>
    <row r="7280" spans="6:24" x14ac:dyDescent="0.35"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X7280" s="38"/>
    </row>
    <row r="7281" spans="6:24" x14ac:dyDescent="0.35"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X7281" s="38"/>
    </row>
    <row r="7282" spans="6:24" x14ac:dyDescent="0.35"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X7282" s="38"/>
    </row>
    <row r="7283" spans="6:24" x14ac:dyDescent="0.35"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X7283" s="38"/>
    </row>
    <row r="7284" spans="6:24" x14ac:dyDescent="0.35"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X7284" s="38"/>
    </row>
    <row r="7285" spans="6:24" x14ac:dyDescent="0.35"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X7285" s="38"/>
    </row>
    <row r="7286" spans="6:24" x14ac:dyDescent="0.35"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X7286" s="38"/>
    </row>
    <row r="7287" spans="6:24" x14ac:dyDescent="0.35"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X7287" s="38"/>
    </row>
    <row r="7288" spans="6:24" x14ac:dyDescent="0.35"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X7288" s="38"/>
    </row>
    <row r="7289" spans="6:24" x14ac:dyDescent="0.35"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X7289" s="38"/>
    </row>
    <row r="7290" spans="6:24" x14ac:dyDescent="0.35"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X7290" s="38"/>
    </row>
    <row r="7291" spans="6:24" x14ac:dyDescent="0.35"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X7291" s="38"/>
    </row>
    <row r="7292" spans="6:24" x14ac:dyDescent="0.35"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X7292" s="38"/>
    </row>
    <row r="7293" spans="6:24" x14ac:dyDescent="0.35"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X7293" s="38"/>
    </row>
    <row r="7294" spans="6:24" x14ac:dyDescent="0.35"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X7294" s="38"/>
    </row>
    <row r="7295" spans="6:24" x14ac:dyDescent="0.35"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X7295" s="38"/>
    </row>
    <row r="7296" spans="6:24" x14ac:dyDescent="0.35"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X7296" s="38"/>
    </row>
    <row r="7297" spans="6:24" x14ac:dyDescent="0.35"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X7297" s="38"/>
    </row>
    <row r="7298" spans="6:24" x14ac:dyDescent="0.35"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X7298" s="38"/>
    </row>
    <row r="7299" spans="6:24" x14ac:dyDescent="0.35"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X7299" s="38"/>
    </row>
    <row r="7300" spans="6:24" x14ac:dyDescent="0.35"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X7300" s="38"/>
    </row>
    <row r="7301" spans="6:24" x14ac:dyDescent="0.35"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X7301" s="38"/>
    </row>
    <row r="7302" spans="6:24" x14ac:dyDescent="0.35"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X7302" s="38"/>
    </row>
    <row r="7303" spans="6:24" x14ac:dyDescent="0.35"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X7303" s="38"/>
    </row>
    <row r="7304" spans="6:24" x14ac:dyDescent="0.35"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X7304" s="38"/>
    </row>
    <row r="7305" spans="6:24" x14ac:dyDescent="0.35"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X7305" s="38"/>
    </row>
    <row r="7306" spans="6:24" x14ac:dyDescent="0.35"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X7306" s="38"/>
    </row>
    <row r="7307" spans="6:24" x14ac:dyDescent="0.35"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X7307" s="38"/>
    </row>
    <row r="7308" spans="6:24" x14ac:dyDescent="0.35"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X7308" s="38"/>
    </row>
    <row r="7309" spans="6:24" x14ac:dyDescent="0.35"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X7309" s="38"/>
    </row>
    <row r="7310" spans="6:24" x14ac:dyDescent="0.35"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X7310" s="38"/>
    </row>
    <row r="7311" spans="6:24" x14ac:dyDescent="0.35"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X7311" s="38"/>
    </row>
    <row r="7312" spans="6:24" x14ac:dyDescent="0.35"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X7312" s="38"/>
    </row>
    <row r="7313" spans="6:24" x14ac:dyDescent="0.35"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X7313" s="38"/>
    </row>
    <row r="7314" spans="6:24" x14ac:dyDescent="0.35"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X7314" s="38"/>
    </row>
    <row r="7315" spans="6:24" x14ac:dyDescent="0.35"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X7315" s="38"/>
    </row>
    <row r="7316" spans="6:24" x14ac:dyDescent="0.35"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X7316" s="38"/>
    </row>
    <row r="7317" spans="6:24" x14ac:dyDescent="0.35"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X7317" s="38"/>
    </row>
    <row r="7318" spans="6:24" x14ac:dyDescent="0.35"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X7318" s="38"/>
    </row>
    <row r="7319" spans="6:24" x14ac:dyDescent="0.35"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X7319" s="38"/>
    </row>
    <row r="7320" spans="6:24" x14ac:dyDescent="0.35"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X7320" s="38"/>
    </row>
    <row r="7321" spans="6:24" x14ac:dyDescent="0.35"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X7321" s="38"/>
    </row>
    <row r="7322" spans="6:24" x14ac:dyDescent="0.35"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X7322" s="38"/>
    </row>
    <row r="7323" spans="6:24" x14ac:dyDescent="0.35"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X7323" s="38"/>
    </row>
    <row r="7324" spans="6:24" x14ac:dyDescent="0.35"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X7324" s="38"/>
    </row>
    <row r="7325" spans="6:24" x14ac:dyDescent="0.35"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X7325" s="38"/>
    </row>
    <row r="7326" spans="6:24" x14ac:dyDescent="0.35"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X7326" s="38"/>
    </row>
    <row r="7327" spans="6:24" x14ac:dyDescent="0.35"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X7327" s="38"/>
    </row>
    <row r="7328" spans="6:24" x14ac:dyDescent="0.35"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X7328" s="38"/>
    </row>
    <row r="7329" spans="6:24" x14ac:dyDescent="0.35"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X7329" s="38"/>
    </row>
    <row r="7330" spans="6:24" x14ac:dyDescent="0.35"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X7330" s="38"/>
    </row>
    <row r="7331" spans="6:24" x14ac:dyDescent="0.35"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X7331" s="38"/>
    </row>
    <row r="7332" spans="6:24" x14ac:dyDescent="0.35"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X7332" s="38"/>
    </row>
    <row r="7333" spans="6:24" x14ac:dyDescent="0.35"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X7333" s="38"/>
    </row>
    <row r="7334" spans="6:24" x14ac:dyDescent="0.35"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X7334" s="38"/>
    </row>
    <row r="7335" spans="6:24" x14ac:dyDescent="0.35"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X7335" s="38"/>
    </row>
    <row r="7336" spans="6:24" x14ac:dyDescent="0.35"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X7336" s="38"/>
    </row>
    <row r="7337" spans="6:24" x14ac:dyDescent="0.35"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X7337" s="38"/>
    </row>
    <row r="7338" spans="6:24" x14ac:dyDescent="0.35"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X7338" s="38"/>
    </row>
    <row r="7339" spans="6:24" x14ac:dyDescent="0.35"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X7339" s="38"/>
    </row>
    <row r="7340" spans="6:24" x14ac:dyDescent="0.35"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X7340" s="38"/>
    </row>
    <row r="7341" spans="6:24" x14ac:dyDescent="0.35"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X7341" s="38"/>
    </row>
    <row r="7342" spans="6:24" x14ac:dyDescent="0.35"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X7342" s="38"/>
    </row>
    <row r="7343" spans="6:24" x14ac:dyDescent="0.35"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X7343" s="38"/>
    </row>
    <row r="7344" spans="6:24" x14ac:dyDescent="0.35"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X7344" s="38"/>
    </row>
    <row r="7345" spans="6:24" x14ac:dyDescent="0.35"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X7345" s="38"/>
    </row>
    <row r="7346" spans="6:24" x14ac:dyDescent="0.35"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X7346" s="38"/>
    </row>
    <row r="7347" spans="6:24" x14ac:dyDescent="0.35"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X7347" s="38"/>
    </row>
    <row r="7348" spans="6:24" x14ac:dyDescent="0.35"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X7348" s="38"/>
    </row>
    <row r="7349" spans="6:24" x14ac:dyDescent="0.35"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X7349" s="38"/>
    </row>
    <row r="7350" spans="6:24" x14ac:dyDescent="0.35"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X7350" s="38"/>
    </row>
    <row r="7351" spans="6:24" x14ac:dyDescent="0.35"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X7351" s="38"/>
    </row>
    <row r="7352" spans="6:24" x14ac:dyDescent="0.35"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X7352" s="38"/>
    </row>
    <row r="7353" spans="6:24" x14ac:dyDescent="0.35"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X7353" s="38"/>
    </row>
    <row r="7354" spans="6:24" x14ac:dyDescent="0.35"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X7354" s="38"/>
    </row>
    <row r="7355" spans="6:24" x14ac:dyDescent="0.35"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X7355" s="38"/>
    </row>
    <row r="7356" spans="6:24" x14ac:dyDescent="0.35"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X7356" s="38"/>
    </row>
    <row r="7357" spans="6:24" x14ac:dyDescent="0.35"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X7357" s="38"/>
    </row>
    <row r="7358" spans="6:24" x14ac:dyDescent="0.35"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X7358" s="38"/>
    </row>
    <row r="7359" spans="6:24" x14ac:dyDescent="0.35"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X7359" s="38"/>
    </row>
    <row r="7360" spans="6:24" x14ac:dyDescent="0.35"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X7360" s="38"/>
    </row>
    <row r="7361" spans="6:24" x14ac:dyDescent="0.35"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X7361" s="38"/>
    </row>
    <row r="7362" spans="6:24" x14ac:dyDescent="0.35"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X7362" s="38"/>
    </row>
    <row r="7363" spans="6:24" x14ac:dyDescent="0.35"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X7363" s="38"/>
    </row>
    <row r="7364" spans="6:24" x14ac:dyDescent="0.35"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X7364" s="38"/>
    </row>
    <row r="7365" spans="6:24" x14ac:dyDescent="0.35"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X7365" s="38"/>
    </row>
    <row r="7366" spans="6:24" x14ac:dyDescent="0.35"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X7366" s="38"/>
    </row>
    <row r="7367" spans="6:24" x14ac:dyDescent="0.35"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X7367" s="38"/>
    </row>
    <row r="7368" spans="6:24" x14ac:dyDescent="0.35"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X7368" s="38"/>
    </row>
    <row r="7369" spans="6:24" x14ac:dyDescent="0.35"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X7369" s="38"/>
    </row>
    <row r="7370" spans="6:24" x14ac:dyDescent="0.35"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X7370" s="38"/>
    </row>
    <row r="7371" spans="6:24" x14ac:dyDescent="0.35"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X7371" s="38"/>
    </row>
    <row r="7372" spans="6:24" x14ac:dyDescent="0.35"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X7372" s="38"/>
    </row>
    <row r="7373" spans="6:24" x14ac:dyDescent="0.35"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X7373" s="38"/>
    </row>
    <row r="7374" spans="6:24" x14ac:dyDescent="0.35"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X7374" s="38"/>
    </row>
    <row r="7375" spans="6:24" x14ac:dyDescent="0.35"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X7375" s="38"/>
    </row>
    <row r="7376" spans="6:24" x14ac:dyDescent="0.35"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X7376" s="38"/>
    </row>
    <row r="7377" spans="6:24" x14ac:dyDescent="0.35"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X7377" s="38"/>
    </row>
    <row r="7378" spans="6:24" x14ac:dyDescent="0.35"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X7378" s="38"/>
    </row>
    <row r="7379" spans="6:24" x14ac:dyDescent="0.35"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X7379" s="38"/>
    </row>
    <row r="7380" spans="6:24" x14ac:dyDescent="0.35"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X7380" s="38"/>
    </row>
    <row r="7381" spans="6:24" x14ac:dyDescent="0.35"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X7381" s="38"/>
    </row>
    <row r="7382" spans="6:24" x14ac:dyDescent="0.35"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X7382" s="38"/>
    </row>
    <row r="7383" spans="6:24" x14ac:dyDescent="0.35"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X7383" s="38"/>
    </row>
    <row r="7384" spans="6:24" x14ac:dyDescent="0.35"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X7384" s="38"/>
    </row>
    <row r="7385" spans="6:24" x14ac:dyDescent="0.35"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X7385" s="38"/>
    </row>
    <row r="7386" spans="6:24" x14ac:dyDescent="0.35"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X7386" s="38"/>
    </row>
    <row r="7387" spans="6:24" x14ac:dyDescent="0.35"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X7387" s="38"/>
    </row>
    <row r="7388" spans="6:24" x14ac:dyDescent="0.35"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X7388" s="38"/>
    </row>
    <row r="7389" spans="6:24" x14ac:dyDescent="0.35"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X7389" s="38"/>
    </row>
    <row r="7390" spans="6:24" x14ac:dyDescent="0.35"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X7390" s="38"/>
    </row>
    <row r="7391" spans="6:24" x14ac:dyDescent="0.35"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X7391" s="38"/>
    </row>
    <row r="7392" spans="6:24" x14ac:dyDescent="0.35"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X7392" s="38"/>
    </row>
    <row r="7393" spans="6:24" x14ac:dyDescent="0.35"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X7393" s="38"/>
    </row>
    <row r="7394" spans="6:24" x14ac:dyDescent="0.35"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X7394" s="38"/>
    </row>
    <row r="7395" spans="6:24" x14ac:dyDescent="0.35"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X7395" s="38"/>
    </row>
    <row r="7396" spans="6:24" x14ac:dyDescent="0.35"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X7396" s="38"/>
    </row>
    <row r="7397" spans="6:24" x14ac:dyDescent="0.35"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X7397" s="38"/>
    </row>
    <row r="7398" spans="6:24" x14ac:dyDescent="0.35"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X7398" s="38"/>
    </row>
    <row r="7399" spans="6:24" x14ac:dyDescent="0.35"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X7399" s="38"/>
    </row>
    <row r="7400" spans="6:24" x14ac:dyDescent="0.35"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X7400" s="38"/>
    </row>
    <row r="7401" spans="6:24" x14ac:dyDescent="0.35"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X7401" s="38"/>
    </row>
    <row r="7402" spans="6:24" x14ac:dyDescent="0.35"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X7402" s="38"/>
    </row>
    <row r="7403" spans="6:24" x14ac:dyDescent="0.35"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X7403" s="38"/>
    </row>
    <row r="7404" spans="6:24" x14ac:dyDescent="0.35"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X7404" s="38"/>
    </row>
    <row r="7405" spans="6:24" x14ac:dyDescent="0.35"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X7405" s="38"/>
    </row>
    <row r="7406" spans="6:24" x14ac:dyDescent="0.35"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X7406" s="38"/>
    </row>
    <row r="7407" spans="6:24" x14ac:dyDescent="0.35"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X7407" s="38"/>
    </row>
    <row r="7408" spans="6:24" x14ac:dyDescent="0.35"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X7408" s="38"/>
    </row>
    <row r="7409" spans="6:24" x14ac:dyDescent="0.35"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X7409" s="38"/>
    </row>
    <row r="7410" spans="6:24" x14ac:dyDescent="0.35"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X7410" s="38"/>
    </row>
    <row r="7411" spans="6:24" x14ac:dyDescent="0.35"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X7411" s="38"/>
    </row>
    <row r="7412" spans="6:24" x14ac:dyDescent="0.35"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X7412" s="38"/>
    </row>
    <row r="7413" spans="6:24" x14ac:dyDescent="0.35"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X7413" s="38"/>
    </row>
    <row r="7414" spans="6:24" x14ac:dyDescent="0.35"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X7414" s="38"/>
    </row>
    <row r="7415" spans="6:24" x14ac:dyDescent="0.35"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X7415" s="38"/>
    </row>
    <row r="7416" spans="6:24" x14ac:dyDescent="0.35"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X7416" s="38"/>
    </row>
    <row r="7417" spans="6:24" x14ac:dyDescent="0.35"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X7417" s="38"/>
    </row>
    <row r="7418" spans="6:24" x14ac:dyDescent="0.35"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X7418" s="38"/>
    </row>
    <row r="7419" spans="6:24" x14ac:dyDescent="0.35"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X7419" s="38"/>
    </row>
    <row r="7420" spans="6:24" x14ac:dyDescent="0.35"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X7420" s="38"/>
    </row>
    <row r="7421" spans="6:24" x14ac:dyDescent="0.35"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X7421" s="38"/>
    </row>
    <row r="7422" spans="6:24" x14ac:dyDescent="0.35"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X7422" s="38"/>
    </row>
    <row r="7423" spans="6:24" x14ac:dyDescent="0.35"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X7423" s="38"/>
    </row>
    <row r="7424" spans="6:24" x14ac:dyDescent="0.35"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X7424" s="38"/>
    </row>
    <row r="7425" spans="6:24" x14ac:dyDescent="0.35"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X7425" s="38"/>
    </row>
    <row r="7426" spans="6:24" x14ac:dyDescent="0.35"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X7426" s="38"/>
    </row>
    <row r="7427" spans="6:24" x14ac:dyDescent="0.35"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X7427" s="38"/>
    </row>
    <row r="7428" spans="6:24" x14ac:dyDescent="0.35"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X7428" s="38"/>
    </row>
    <row r="7429" spans="6:24" x14ac:dyDescent="0.35"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X7429" s="38"/>
    </row>
    <row r="7430" spans="6:24" x14ac:dyDescent="0.35"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X7430" s="38"/>
    </row>
    <row r="7431" spans="6:24" x14ac:dyDescent="0.35"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X7431" s="38"/>
    </row>
    <row r="7432" spans="6:24" x14ac:dyDescent="0.35"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X7432" s="38"/>
    </row>
    <row r="7433" spans="6:24" x14ac:dyDescent="0.35"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X7433" s="38"/>
    </row>
    <row r="7434" spans="6:24" x14ac:dyDescent="0.35"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X7434" s="38"/>
    </row>
    <row r="7435" spans="6:24" x14ac:dyDescent="0.35"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X7435" s="38"/>
    </row>
    <row r="7436" spans="6:24" x14ac:dyDescent="0.35"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X7436" s="38"/>
    </row>
    <row r="7437" spans="6:24" x14ac:dyDescent="0.35"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X7437" s="38"/>
    </row>
    <row r="7438" spans="6:24" x14ac:dyDescent="0.35"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X7438" s="38"/>
    </row>
    <row r="7439" spans="6:24" x14ac:dyDescent="0.35"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X7439" s="38"/>
    </row>
    <row r="7440" spans="6:24" x14ac:dyDescent="0.35"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X7440" s="38"/>
    </row>
    <row r="7441" spans="6:24" x14ac:dyDescent="0.35"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X7441" s="38"/>
    </row>
    <row r="7442" spans="6:24" x14ac:dyDescent="0.35"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X7442" s="38"/>
    </row>
    <row r="7443" spans="6:24" x14ac:dyDescent="0.35"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X7443" s="38"/>
    </row>
    <row r="7444" spans="6:24" x14ac:dyDescent="0.35"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X7444" s="38"/>
    </row>
    <row r="7445" spans="6:24" x14ac:dyDescent="0.35"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X7445" s="38"/>
    </row>
    <row r="7446" spans="6:24" x14ac:dyDescent="0.35"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X7446" s="38"/>
    </row>
    <row r="7447" spans="6:24" x14ac:dyDescent="0.35"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X7447" s="38"/>
    </row>
    <row r="7448" spans="6:24" x14ac:dyDescent="0.35"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X7448" s="38"/>
    </row>
    <row r="7449" spans="6:24" x14ac:dyDescent="0.35"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X7449" s="38"/>
    </row>
    <row r="7450" spans="6:24" x14ac:dyDescent="0.35"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X7450" s="38"/>
    </row>
    <row r="7451" spans="6:24" x14ac:dyDescent="0.35"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X7451" s="38"/>
    </row>
    <row r="7452" spans="6:24" x14ac:dyDescent="0.35"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X7452" s="38"/>
    </row>
    <row r="7453" spans="6:24" x14ac:dyDescent="0.35"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X7453" s="38"/>
    </row>
    <row r="7454" spans="6:24" x14ac:dyDescent="0.35"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X7454" s="38"/>
    </row>
    <row r="7455" spans="6:24" x14ac:dyDescent="0.35"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X7455" s="38"/>
    </row>
    <row r="7456" spans="6:24" x14ac:dyDescent="0.35"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X7456" s="38"/>
    </row>
    <row r="7457" spans="6:24" x14ac:dyDescent="0.35"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X7457" s="38"/>
    </row>
    <row r="7458" spans="6:24" x14ac:dyDescent="0.35"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X7458" s="38"/>
    </row>
    <row r="7459" spans="6:24" x14ac:dyDescent="0.35"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X7459" s="38"/>
    </row>
    <row r="7460" spans="6:24" x14ac:dyDescent="0.35"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X7460" s="38"/>
    </row>
    <row r="7461" spans="6:24" x14ac:dyDescent="0.35"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X7461" s="38"/>
    </row>
    <row r="7462" spans="6:24" x14ac:dyDescent="0.35"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X7462" s="38"/>
    </row>
    <row r="7463" spans="6:24" x14ac:dyDescent="0.35"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X7463" s="38"/>
    </row>
    <row r="7464" spans="6:24" x14ac:dyDescent="0.35"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X7464" s="38"/>
    </row>
    <row r="7465" spans="6:24" x14ac:dyDescent="0.35"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X7465" s="38"/>
    </row>
    <row r="7466" spans="6:24" x14ac:dyDescent="0.35"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X7466" s="38"/>
    </row>
    <row r="7467" spans="6:24" x14ac:dyDescent="0.35"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X7467" s="38"/>
    </row>
    <row r="7468" spans="6:24" x14ac:dyDescent="0.35"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X7468" s="38"/>
    </row>
    <row r="7469" spans="6:24" x14ac:dyDescent="0.35"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X7469" s="38"/>
    </row>
    <row r="7470" spans="6:24" x14ac:dyDescent="0.35"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X7470" s="38"/>
    </row>
    <row r="7471" spans="6:24" x14ac:dyDescent="0.35"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X7471" s="38"/>
    </row>
    <row r="7472" spans="6:24" x14ac:dyDescent="0.35"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X7472" s="38"/>
    </row>
    <row r="7473" spans="6:24" x14ac:dyDescent="0.35"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X7473" s="38"/>
    </row>
    <row r="7474" spans="6:24" x14ac:dyDescent="0.35"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X7474" s="38"/>
    </row>
    <row r="7475" spans="6:24" x14ac:dyDescent="0.35"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X7475" s="38"/>
    </row>
    <row r="7476" spans="6:24" x14ac:dyDescent="0.35"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X7476" s="38"/>
    </row>
    <row r="7477" spans="6:24" x14ac:dyDescent="0.35"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X7477" s="38"/>
    </row>
    <row r="7478" spans="6:24" x14ac:dyDescent="0.35"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X7478" s="38"/>
    </row>
    <row r="7479" spans="6:24" x14ac:dyDescent="0.35"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X7479" s="38"/>
    </row>
    <row r="7480" spans="6:24" x14ac:dyDescent="0.35"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X7480" s="38"/>
    </row>
    <row r="7481" spans="6:24" x14ac:dyDescent="0.35"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X7481" s="38"/>
    </row>
    <row r="7482" spans="6:24" x14ac:dyDescent="0.35"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X7482" s="38"/>
    </row>
    <row r="7483" spans="6:24" x14ac:dyDescent="0.35"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X7483" s="38"/>
    </row>
    <row r="7484" spans="6:24" x14ac:dyDescent="0.35"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X7484" s="38"/>
    </row>
    <row r="7485" spans="6:24" x14ac:dyDescent="0.35"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X7485" s="38"/>
    </row>
    <row r="7486" spans="6:24" x14ac:dyDescent="0.35"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X7486" s="38"/>
    </row>
    <row r="7487" spans="6:24" x14ac:dyDescent="0.35"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X7487" s="38"/>
    </row>
    <row r="7488" spans="6:24" x14ac:dyDescent="0.35"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X7488" s="38"/>
    </row>
    <row r="7489" spans="6:24" x14ac:dyDescent="0.35"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X7489" s="38"/>
    </row>
    <row r="7490" spans="6:24" x14ac:dyDescent="0.35"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X7490" s="38"/>
    </row>
    <row r="7491" spans="6:24" x14ac:dyDescent="0.35"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X7491" s="38"/>
    </row>
    <row r="7492" spans="6:24" x14ac:dyDescent="0.35"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X7492" s="38"/>
    </row>
    <row r="7493" spans="6:24" x14ac:dyDescent="0.35"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X7493" s="38"/>
    </row>
    <row r="7494" spans="6:24" x14ac:dyDescent="0.35"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X7494" s="38"/>
    </row>
    <row r="7495" spans="6:24" x14ac:dyDescent="0.35"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X7495" s="38"/>
    </row>
    <row r="7496" spans="6:24" x14ac:dyDescent="0.35"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X7496" s="38"/>
    </row>
    <row r="7497" spans="6:24" x14ac:dyDescent="0.35"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X7497" s="38"/>
    </row>
    <row r="7498" spans="6:24" x14ac:dyDescent="0.35"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X7498" s="38"/>
    </row>
    <row r="7499" spans="6:24" x14ac:dyDescent="0.35"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X7499" s="38"/>
    </row>
    <row r="7500" spans="6:24" x14ac:dyDescent="0.35"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X7500" s="38"/>
    </row>
    <row r="7501" spans="6:24" x14ac:dyDescent="0.35"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X7501" s="38"/>
    </row>
    <row r="7502" spans="6:24" x14ac:dyDescent="0.35"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X7502" s="38"/>
    </row>
    <row r="7503" spans="6:24" x14ac:dyDescent="0.35"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X7503" s="38"/>
    </row>
    <row r="7504" spans="6:24" x14ac:dyDescent="0.35"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X7504" s="38"/>
    </row>
    <row r="7505" spans="6:24" x14ac:dyDescent="0.35"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X7505" s="38"/>
    </row>
    <row r="7506" spans="6:24" x14ac:dyDescent="0.35"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X7506" s="38"/>
    </row>
    <row r="7507" spans="6:24" x14ac:dyDescent="0.35"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X7507" s="38"/>
    </row>
    <row r="7508" spans="6:24" x14ac:dyDescent="0.35"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X7508" s="38"/>
    </row>
    <row r="7509" spans="6:24" x14ac:dyDescent="0.35"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X7509" s="38"/>
    </row>
    <row r="7510" spans="6:24" x14ac:dyDescent="0.35"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X7510" s="38"/>
    </row>
    <row r="7511" spans="6:24" x14ac:dyDescent="0.35"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X7511" s="38"/>
    </row>
    <row r="7512" spans="6:24" x14ac:dyDescent="0.35"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X7512" s="38"/>
    </row>
    <row r="7513" spans="6:24" x14ac:dyDescent="0.35"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X7513" s="38"/>
    </row>
    <row r="7514" spans="6:24" x14ac:dyDescent="0.35"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X7514" s="38"/>
    </row>
    <row r="7515" spans="6:24" x14ac:dyDescent="0.35"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X7515" s="38"/>
    </row>
    <row r="7516" spans="6:24" x14ac:dyDescent="0.35"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X7516" s="38"/>
    </row>
    <row r="7517" spans="6:24" x14ac:dyDescent="0.35"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X7517" s="38"/>
    </row>
    <row r="7518" spans="6:24" x14ac:dyDescent="0.35"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X7518" s="38"/>
    </row>
    <row r="7519" spans="6:24" x14ac:dyDescent="0.35"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X7519" s="38"/>
    </row>
    <row r="7520" spans="6:24" x14ac:dyDescent="0.35"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X7520" s="38"/>
    </row>
    <row r="7521" spans="6:24" x14ac:dyDescent="0.35"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X7521" s="38"/>
    </row>
    <row r="7522" spans="6:24" x14ac:dyDescent="0.35"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X7522" s="38"/>
    </row>
    <row r="7523" spans="6:24" x14ac:dyDescent="0.35"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X7523" s="38"/>
    </row>
    <row r="7524" spans="6:24" x14ac:dyDescent="0.35"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X7524" s="38"/>
    </row>
    <row r="7525" spans="6:24" x14ac:dyDescent="0.35"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X7525" s="38"/>
    </row>
    <row r="7526" spans="6:24" x14ac:dyDescent="0.35"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X7526" s="38"/>
    </row>
    <row r="7527" spans="6:24" x14ac:dyDescent="0.35"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X7527" s="38"/>
    </row>
    <row r="7528" spans="6:24" x14ac:dyDescent="0.35"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X7528" s="38"/>
    </row>
    <row r="7529" spans="6:24" x14ac:dyDescent="0.35"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X7529" s="38"/>
    </row>
    <row r="7530" spans="6:24" x14ac:dyDescent="0.35"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X7530" s="38"/>
    </row>
    <row r="7531" spans="6:24" x14ac:dyDescent="0.35"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X7531" s="38"/>
    </row>
    <row r="7532" spans="6:24" x14ac:dyDescent="0.35"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X7532" s="38"/>
    </row>
    <row r="7533" spans="6:24" x14ac:dyDescent="0.35"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X7533" s="38"/>
    </row>
    <row r="7534" spans="6:24" x14ac:dyDescent="0.35"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X7534" s="38"/>
    </row>
    <row r="7535" spans="6:24" x14ac:dyDescent="0.35"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X7535" s="38"/>
    </row>
    <row r="7536" spans="6:24" x14ac:dyDescent="0.35"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X7536" s="38"/>
    </row>
    <row r="7537" spans="6:24" x14ac:dyDescent="0.35"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X7537" s="38"/>
    </row>
    <row r="7538" spans="6:24" x14ac:dyDescent="0.35"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X7538" s="38"/>
    </row>
    <row r="7539" spans="6:24" x14ac:dyDescent="0.35"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X7539" s="38"/>
    </row>
    <row r="7540" spans="6:24" x14ac:dyDescent="0.35"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X7540" s="38"/>
    </row>
    <row r="7541" spans="6:24" x14ac:dyDescent="0.35"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X7541" s="38"/>
    </row>
    <row r="7542" spans="6:24" x14ac:dyDescent="0.35"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X7542" s="38"/>
    </row>
    <row r="7543" spans="6:24" x14ac:dyDescent="0.35"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X7543" s="38"/>
    </row>
    <row r="7544" spans="6:24" x14ac:dyDescent="0.35"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X7544" s="38"/>
    </row>
    <row r="7545" spans="6:24" x14ac:dyDescent="0.35"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X7545" s="38"/>
    </row>
    <row r="7546" spans="6:24" x14ac:dyDescent="0.35"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X7546" s="38"/>
    </row>
    <row r="7547" spans="6:24" x14ac:dyDescent="0.35"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X7547" s="38"/>
    </row>
    <row r="7548" spans="6:24" x14ac:dyDescent="0.35"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X7548" s="38"/>
    </row>
    <row r="7549" spans="6:24" x14ac:dyDescent="0.35"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X7549" s="38"/>
    </row>
    <row r="7550" spans="6:24" x14ac:dyDescent="0.35"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X7550" s="38"/>
    </row>
    <row r="7551" spans="6:24" x14ac:dyDescent="0.35"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X7551" s="38"/>
    </row>
    <row r="7552" spans="6:24" x14ac:dyDescent="0.35"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X7552" s="38"/>
    </row>
    <row r="7553" spans="6:24" x14ac:dyDescent="0.35"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X7553" s="38"/>
    </row>
    <row r="7554" spans="6:24" x14ac:dyDescent="0.35"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X7554" s="38"/>
    </row>
    <row r="7555" spans="6:24" x14ac:dyDescent="0.35"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X7555" s="38"/>
    </row>
    <row r="7556" spans="6:24" x14ac:dyDescent="0.35"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X7556" s="38"/>
    </row>
    <row r="7557" spans="6:24" x14ac:dyDescent="0.35"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X7557" s="38"/>
    </row>
    <row r="7558" spans="6:24" x14ac:dyDescent="0.35"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X7558" s="38"/>
    </row>
    <row r="7559" spans="6:24" x14ac:dyDescent="0.35"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X7559" s="38"/>
    </row>
    <row r="7560" spans="6:24" x14ac:dyDescent="0.35"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X7560" s="38"/>
    </row>
    <row r="7561" spans="6:24" x14ac:dyDescent="0.35"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X7561" s="38"/>
    </row>
    <row r="7562" spans="6:24" x14ac:dyDescent="0.35"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X7562" s="38"/>
    </row>
    <row r="7563" spans="6:24" x14ac:dyDescent="0.35"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X7563" s="38"/>
    </row>
    <row r="7564" spans="6:24" x14ac:dyDescent="0.35"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X7564" s="38"/>
    </row>
    <row r="7565" spans="6:24" x14ac:dyDescent="0.35"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X7565" s="38"/>
    </row>
    <row r="7566" spans="6:24" x14ac:dyDescent="0.35"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X7566" s="38"/>
    </row>
    <row r="7567" spans="6:24" x14ac:dyDescent="0.35"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X7567" s="38"/>
    </row>
    <row r="7568" spans="6:24" x14ac:dyDescent="0.35"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X7568" s="38"/>
    </row>
    <row r="7569" spans="6:24" x14ac:dyDescent="0.35"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X7569" s="38"/>
    </row>
    <row r="7570" spans="6:24" x14ac:dyDescent="0.35"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X7570" s="38"/>
    </row>
    <row r="7571" spans="6:24" x14ac:dyDescent="0.35"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X7571" s="38"/>
    </row>
    <row r="7572" spans="6:24" x14ac:dyDescent="0.35"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X7572" s="38"/>
    </row>
    <row r="7573" spans="6:24" x14ac:dyDescent="0.35"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X7573" s="38"/>
    </row>
    <row r="7574" spans="6:24" x14ac:dyDescent="0.35"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X7574" s="38"/>
    </row>
    <row r="7575" spans="6:24" x14ac:dyDescent="0.35"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X7575" s="38"/>
    </row>
    <row r="7576" spans="6:24" x14ac:dyDescent="0.35"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X7576" s="38"/>
    </row>
    <row r="7577" spans="6:24" x14ac:dyDescent="0.35"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X7577" s="38"/>
    </row>
    <row r="7578" spans="6:24" x14ac:dyDescent="0.35"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X7578" s="38"/>
    </row>
    <row r="7579" spans="6:24" x14ac:dyDescent="0.35"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X7579" s="38"/>
    </row>
    <row r="7580" spans="6:24" x14ac:dyDescent="0.35"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X7580" s="38"/>
    </row>
    <row r="7581" spans="6:24" x14ac:dyDescent="0.35"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X7581" s="38"/>
    </row>
    <row r="7582" spans="6:24" x14ac:dyDescent="0.35"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X7582" s="38"/>
    </row>
    <row r="7583" spans="6:24" x14ac:dyDescent="0.35"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X7583" s="38"/>
    </row>
    <row r="7584" spans="6:24" x14ac:dyDescent="0.35"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X7584" s="38"/>
    </row>
    <row r="7585" spans="6:24" x14ac:dyDescent="0.35"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X7585" s="38"/>
    </row>
    <row r="7586" spans="6:24" x14ac:dyDescent="0.35"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X7586" s="38"/>
    </row>
    <row r="7587" spans="6:24" x14ac:dyDescent="0.35"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X7587" s="38"/>
    </row>
    <row r="7588" spans="6:24" x14ac:dyDescent="0.35"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X7588" s="38"/>
    </row>
    <row r="7589" spans="6:24" x14ac:dyDescent="0.35"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X7589" s="38"/>
    </row>
    <row r="7590" spans="6:24" x14ac:dyDescent="0.35"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X7590" s="38"/>
    </row>
    <row r="7591" spans="6:24" x14ac:dyDescent="0.35"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X7591" s="38"/>
    </row>
    <row r="7592" spans="6:24" x14ac:dyDescent="0.35"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X7592" s="38"/>
    </row>
    <row r="7593" spans="6:24" x14ac:dyDescent="0.35"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X7593" s="38"/>
    </row>
    <row r="7594" spans="6:24" x14ac:dyDescent="0.35"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X7594" s="38"/>
    </row>
    <row r="7595" spans="6:24" x14ac:dyDescent="0.35"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X7595" s="38"/>
    </row>
    <row r="7596" spans="6:24" x14ac:dyDescent="0.35"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X7596" s="38"/>
    </row>
    <row r="7597" spans="6:24" x14ac:dyDescent="0.35"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X7597" s="38"/>
    </row>
    <row r="7598" spans="6:24" x14ac:dyDescent="0.35"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X7598" s="38"/>
    </row>
    <row r="7599" spans="6:24" x14ac:dyDescent="0.35"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X7599" s="38"/>
    </row>
    <row r="7600" spans="6:24" x14ac:dyDescent="0.35"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X7600" s="38"/>
    </row>
    <row r="7601" spans="6:24" x14ac:dyDescent="0.35"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X7601" s="38"/>
    </row>
    <row r="7602" spans="6:24" x14ac:dyDescent="0.35"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X7602" s="38"/>
    </row>
    <row r="7603" spans="6:24" x14ac:dyDescent="0.35"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X7603" s="38"/>
    </row>
    <row r="7604" spans="6:24" x14ac:dyDescent="0.35"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X7604" s="38"/>
    </row>
    <row r="7605" spans="6:24" x14ac:dyDescent="0.35"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X7605" s="38"/>
    </row>
    <row r="7606" spans="6:24" x14ac:dyDescent="0.35"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X7606" s="38"/>
    </row>
    <row r="7607" spans="6:24" x14ac:dyDescent="0.35"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X7607" s="38"/>
    </row>
    <row r="7608" spans="6:24" x14ac:dyDescent="0.35"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X7608" s="38"/>
    </row>
    <row r="7609" spans="6:24" x14ac:dyDescent="0.35"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X7609" s="38"/>
    </row>
    <row r="7610" spans="6:24" x14ac:dyDescent="0.35"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X7610" s="38"/>
    </row>
    <row r="7611" spans="6:24" x14ac:dyDescent="0.35"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X7611" s="38"/>
    </row>
    <row r="7612" spans="6:24" x14ac:dyDescent="0.35"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X7612" s="38"/>
    </row>
    <row r="7613" spans="6:24" x14ac:dyDescent="0.35"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X7613" s="38"/>
    </row>
    <row r="7614" spans="6:24" x14ac:dyDescent="0.35"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X7614" s="38"/>
    </row>
    <row r="7615" spans="6:24" x14ac:dyDescent="0.35"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X7615" s="38"/>
    </row>
    <row r="7616" spans="6:24" x14ac:dyDescent="0.35"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X7616" s="38"/>
    </row>
    <row r="7617" spans="6:24" x14ac:dyDescent="0.35"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X7617" s="38"/>
    </row>
    <row r="7618" spans="6:24" x14ac:dyDescent="0.35"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X7618" s="38"/>
    </row>
    <row r="7619" spans="6:24" x14ac:dyDescent="0.35"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X7619" s="38"/>
    </row>
    <row r="7620" spans="6:24" x14ac:dyDescent="0.35"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X7620" s="38"/>
    </row>
    <row r="7621" spans="6:24" x14ac:dyDescent="0.35"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X7621" s="38"/>
    </row>
    <row r="7622" spans="6:24" x14ac:dyDescent="0.35"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X7622" s="38"/>
    </row>
    <row r="7623" spans="6:24" x14ac:dyDescent="0.35"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X7623" s="38"/>
    </row>
    <row r="7624" spans="6:24" x14ac:dyDescent="0.35"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X7624" s="38"/>
    </row>
    <row r="7625" spans="6:24" x14ac:dyDescent="0.35"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X7625" s="38"/>
    </row>
    <row r="7626" spans="6:24" x14ac:dyDescent="0.35"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X7626" s="38"/>
    </row>
    <row r="7627" spans="6:24" x14ac:dyDescent="0.35"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X7627" s="38"/>
    </row>
    <row r="7628" spans="6:24" x14ac:dyDescent="0.35"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X7628" s="38"/>
    </row>
    <row r="7629" spans="6:24" x14ac:dyDescent="0.35"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X7629" s="38"/>
    </row>
    <row r="7630" spans="6:24" x14ac:dyDescent="0.35"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X7630" s="38"/>
    </row>
    <row r="7631" spans="6:24" x14ac:dyDescent="0.35"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X7631" s="38"/>
    </row>
    <row r="7632" spans="6:24" x14ac:dyDescent="0.35"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X7632" s="38"/>
    </row>
    <row r="7633" spans="6:24" x14ac:dyDescent="0.35"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X7633" s="38"/>
    </row>
    <row r="7634" spans="6:24" x14ac:dyDescent="0.35"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X7634" s="38"/>
    </row>
    <row r="7635" spans="6:24" x14ac:dyDescent="0.35"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X7635" s="38"/>
    </row>
    <row r="7636" spans="6:24" x14ac:dyDescent="0.35"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X7636" s="38"/>
    </row>
    <row r="7637" spans="6:24" x14ac:dyDescent="0.35"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X7637" s="38"/>
    </row>
    <row r="7638" spans="6:24" x14ac:dyDescent="0.35"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X7638" s="38"/>
    </row>
    <row r="7639" spans="6:24" x14ac:dyDescent="0.35"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X7639" s="38"/>
    </row>
    <row r="7640" spans="6:24" x14ac:dyDescent="0.35"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X7640" s="38"/>
    </row>
    <row r="7641" spans="6:24" x14ac:dyDescent="0.35"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X7641" s="38"/>
    </row>
    <row r="7642" spans="6:24" x14ac:dyDescent="0.35"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X7642" s="38"/>
    </row>
    <row r="7643" spans="6:24" x14ac:dyDescent="0.35"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X7643" s="38"/>
    </row>
    <row r="7644" spans="6:24" x14ac:dyDescent="0.35"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X7644" s="38"/>
    </row>
    <row r="7645" spans="6:24" x14ac:dyDescent="0.35"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X7645" s="38"/>
    </row>
    <row r="7646" spans="6:24" x14ac:dyDescent="0.35"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X7646" s="38"/>
    </row>
    <row r="7647" spans="6:24" x14ac:dyDescent="0.35"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X7647" s="38"/>
    </row>
    <row r="7648" spans="6:24" x14ac:dyDescent="0.35"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X7648" s="38"/>
    </row>
    <row r="7649" spans="6:24" x14ac:dyDescent="0.35"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X7649" s="38"/>
    </row>
    <row r="7650" spans="6:24" x14ac:dyDescent="0.35"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X7650" s="38"/>
    </row>
    <row r="7651" spans="6:24" x14ac:dyDescent="0.35"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X7651" s="38"/>
    </row>
    <row r="7652" spans="6:24" x14ac:dyDescent="0.35"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X7652" s="38"/>
    </row>
    <row r="7653" spans="6:24" x14ac:dyDescent="0.35"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X7653" s="38"/>
    </row>
    <row r="7654" spans="6:24" x14ac:dyDescent="0.35"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X7654" s="38"/>
    </row>
    <row r="7655" spans="6:24" x14ac:dyDescent="0.35"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X7655" s="38"/>
    </row>
    <row r="7656" spans="6:24" x14ac:dyDescent="0.35"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X7656" s="38"/>
    </row>
    <row r="7657" spans="6:24" x14ac:dyDescent="0.35"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X7657" s="38"/>
    </row>
    <row r="7658" spans="6:24" x14ac:dyDescent="0.35"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X7658" s="38"/>
    </row>
    <row r="7659" spans="6:24" x14ac:dyDescent="0.35"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X7659" s="38"/>
    </row>
    <row r="7660" spans="6:24" x14ac:dyDescent="0.35"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X7660" s="38"/>
    </row>
    <row r="7661" spans="6:24" x14ac:dyDescent="0.35"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X7661" s="38"/>
    </row>
    <row r="7662" spans="6:24" x14ac:dyDescent="0.35"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X7662" s="38"/>
    </row>
    <row r="7663" spans="6:24" x14ac:dyDescent="0.35"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X7663" s="38"/>
    </row>
    <row r="7664" spans="6:24" x14ac:dyDescent="0.35"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X7664" s="38"/>
    </row>
    <row r="7665" spans="6:24" x14ac:dyDescent="0.35"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X7665" s="38"/>
    </row>
    <row r="7666" spans="6:24" x14ac:dyDescent="0.35"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X7666" s="38"/>
    </row>
    <row r="7667" spans="6:24" x14ac:dyDescent="0.35"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X7667" s="38"/>
    </row>
    <row r="7668" spans="6:24" x14ac:dyDescent="0.35"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X7668" s="38"/>
    </row>
    <row r="7669" spans="6:24" x14ac:dyDescent="0.35"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X7669" s="38"/>
    </row>
    <row r="7670" spans="6:24" x14ac:dyDescent="0.35"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X7670" s="38"/>
    </row>
    <row r="7671" spans="6:24" x14ac:dyDescent="0.35"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X7671" s="38"/>
    </row>
    <row r="7672" spans="6:24" x14ac:dyDescent="0.35"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X7672" s="38"/>
    </row>
    <row r="7673" spans="6:24" x14ac:dyDescent="0.35"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X7673" s="38"/>
    </row>
    <row r="7674" spans="6:24" x14ac:dyDescent="0.35"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X7674" s="38"/>
    </row>
    <row r="7675" spans="6:24" x14ac:dyDescent="0.35"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X7675" s="38"/>
    </row>
    <row r="7676" spans="6:24" x14ac:dyDescent="0.35"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X7676" s="38"/>
    </row>
    <row r="7677" spans="6:24" x14ac:dyDescent="0.35"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X7677" s="38"/>
    </row>
    <row r="7678" spans="6:24" x14ac:dyDescent="0.35"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X7678" s="38"/>
    </row>
    <row r="7679" spans="6:24" x14ac:dyDescent="0.35"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X7679" s="38"/>
    </row>
    <row r="7680" spans="6:24" x14ac:dyDescent="0.35"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X7680" s="38"/>
    </row>
    <row r="7681" spans="6:24" x14ac:dyDescent="0.35"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X7681" s="38"/>
    </row>
    <row r="7682" spans="6:24" x14ac:dyDescent="0.35"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X7682" s="38"/>
    </row>
    <row r="7683" spans="6:24" x14ac:dyDescent="0.35"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X7683" s="38"/>
    </row>
    <row r="7684" spans="6:24" x14ac:dyDescent="0.35"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X7684" s="38"/>
    </row>
    <row r="7685" spans="6:24" x14ac:dyDescent="0.35"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X7685" s="38"/>
    </row>
    <row r="7686" spans="6:24" x14ac:dyDescent="0.35"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X7686" s="38"/>
    </row>
    <row r="7687" spans="6:24" x14ac:dyDescent="0.35"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X7687" s="38"/>
    </row>
    <row r="7688" spans="6:24" x14ac:dyDescent="0.35"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X7688" s="38"/>
    </row>
    <row r="7689" spans="6:24" x14ac:dyDescent="0.35"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X7689" s="38"/>
    </row>
    <row r="7690" spans="6:24" x14ac:dyDescent="0.35"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X7690" s="38"/>
    </row>
    <row r="7691" spans="6:24" x14ac:dyDescent="0.35"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X7691" s="38"/>
    </row>
    <row r="7692" spans="6:24" x14ac:dyDescent="0.35"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X7692" s="38"/>
    </row>
    <row r="7693" spans="6:24" x14ac:dyDescent="0.35"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X7693" s="38"/>
    </row>
    <row r="7694" spans="6:24" x14ac:dyDescent="0.35"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X7694" s="38"/>
    </row>
    <row r="7695" spans="6:24" x14ac:dyDescent="0.35"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X7695" s="38"/>
    </row>
    <row r="7696" spans="6:24" x14ac:dyDescent="0.35"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X7696" s="38"/>
    </row>
    <row r="7697" spans="6:24" x14ac:dyDescent="0.35"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X7697" s="38"/>
    </row>
    <row r="7698" spans="6:24" x14ac:dyDescent="0.35"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X7698" s="38"/>
    </row>
    <row r="7699" spans="6:24" x14ac:dyDescent="0.35"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X7699" s="38"/>
    </row>
    <row r="7700" spans="6:24" x14ac:dyDescent="0.35"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X7700" s="38"/>
    </row>
    <row r="7701" spans="6:24" x14ac:dyDescent="0.35"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X7701" s="38"/>
    </row>
    <row r="7702" spans="6:24" x14ac:dyDescent="0.35"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X7702" s="38"/>
    </row>
    <row r="7703" spans="6:24" x14ac:dyDescent="0.35"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X7703" s="38"/>
    </row>
    <row r="7704" spans="6:24" x14ac:dyDescent="0.35"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X7704" s="38"/>
    </row>
    <row r="7705" spans="6:24" x14ac:dyDescent="0.35"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X7705" s="38"/>
    </row>
    <row r="7706" spans="6:24" x14ac:dyDescent="0.35"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X7706" s="38"/>
    </row>
    <row r="7707" spans="6:24" x14ac:dyDescent="0.35"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X7707" s="38"/>
    </row>
    <row r="7708" spans="6:24" x14ac:dyDescent="0.35"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X7708" s="38"/>
    </row>
    <row r="7709" spans="6:24" x14ac:dyDescent="0.35"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X7709" s="38"/>
    </row>
    <row r="7710" spans="6:24" x14ac:dyDescent="0.35"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X7710" s="38"/>
    </row>
    <row r="7711" spans="6:24" x14ac:dyDescent="0.35"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X7711" s="38"/>
    </row>
    <row r="7712" spans="6:24" x14ac:dyDescent="0.35"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X7712" s="38"/>
    </row>
    <row r="7713" spans="6:24" x14ac:dyDescent="0.35"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X7713" s="38"/>
    </row>
    <row r="7714" spans="6:24" x14ac:dyDescent="0.35"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X7714" s="38"/>
    </row>
    <row r="7715" spans="6:24" x14ac:dyDescent="0.35"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X7715" s="38"/>
    </row>
    <row r="7716" spans="6:24" x14ac:dyDescent="0.35"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X7716" s="38"/>
    </row>
    <row r="7717" spans="6:24" x14ac:dyDescent="0.35"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X7717" s="38"/>
    </row>
    <row r="7718" spans="6:24" x14ac:dyDescent="0.35"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X7718" s="38"/>
    </row>
    <row r="7719" spans="6:24" x14ac:dyDescent="0.35"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X7719" s="38"/>
    </row>
    <row r="7720" spans="6:24" x14ac:dyDescent="0.35"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X7720" s="38"/>
    </row>
    <row r="7721" spans="6:24" x14ac:dyDescent="0.35"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X7721" s="38"/>
    </row>
    <row r="7722" spans="6:24" x14ac:dyDescent="0.35"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X7722" s="38"/>
    </row>
    <row r="7723" spans="6:24" x14ac:dyDescent="0.35"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X7723" s="38"/>
    </row>
    <row r="7724" spans="6:24" x14ac:dyDescent="0.35"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X7724" s="38"/>
    </row>
    <row r="7725" spans="6:24" x14ac:dyDescent="0.35"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X7725" s="38"/>
    </row>
    <row r="7726" spans="6:24" x14ac:dyDescent="0.35"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X7726" s="38"/>
    </row>
    <row r="7727" spans="6:24" x14ac:dyDescent="0.35"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X7727" s="38"/>
    </row>
    <row r="7728" spans="6:24" x14ac:dyDescent="0.35"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X7728" s="38"/>
    </row>
    <row r="7729" spans="6:24" x14ac:dyDescent="0.35"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X7729" s="38"/>
    </row>
    <row r="7730" spans="6:24" x14ac:dyDescent="0.35"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X7730" s="38"/>
    </row>
    <row r="7731" spans="6:24" x14ac:dyDescent="0.35"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X7731" s="38"/>
    </row>
    <row r="7732" spans="6:24" x14ac:dyDescent="0.35"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X7732" s="38"/>
    </row>
    <row r="7733" spans="6:24" x14ac:dyDescent="0.35"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X7733" s="38"/>
    </row>
    <row r="7734" spans="6:24" x14ac:dyDescent="0.35"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X7734" s="38"/>
    </row>
    <row r="7735" spans="6:24" x14ac:dyDescent="0.35"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X7735" s="38"/>
    </row>
    <row r="7736" spans="6:24" x14ac:dyDescent="0.35"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X7736" s="38"/>
    </row>
    <row r="7737" spans="6:24" x14ac:dyDescent="0.35"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X7737" s="38"/>
    </row>
    <row r="7738" spans="6:24" x14ac:dyDescent="0.35"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X7738" s="38"/>
    </row>
    <row r="7739" spans="6:24" x14ac:dyDescent="0.35"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X7739" s="38"/>
    </row>
    <row r="7740" spans="6:24" x14ac:dyDescent="0.35"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X7740" s="38"/>
    </row>
    <row r="7741" spans="6:24" x14ac:dyDescent="0.35"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X7741" s="38"/>
    </row>
    <row r="7742" spans="6:24" x14ac:dyDescent="0.35"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X7742" s="38"/>
    </row>
    <row r="7743" spans="6:24" x14ac:dyDescent="0.35"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X7743" s="38"/>
    </row>
    <row r="7744" spans="6:24" x14ac:dyDescent="0.35"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X7744" s="38"/>
    </row>
    <row r="7745" spans="6:24" x14ac:dyDescent="0.35"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X7745" s="38"/>
    </row>
    <row r="7746" spans="6:24" x14ac:dyDescent="0.35"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X7746" s="38"/>
    </row>
    <row r="7747" spans="6:24" x14ac:dyDescent="0.35"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X7747" s="38"/>
    </row>
    <row r="7748" spans="6:24" x14ac:dyDescent="0.35"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X7748" s="38"/>
    </row>
    <row r="7749" spans="6:24" x14ac:dyDescent="0.35"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X7749" s="38"/>
    </row>
    <row r="7750" spans="6:24" x14ac:dyDescent="0.35"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X7750" s="38"/>
    </row>
    <row r="7751" spans="6:24" x14ac:dyDescent="0.35"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X7751" s="38"/>
    </row>
    <row r="7752" spans="6:24" x14ac:dyDescent="0.35"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X7752" s="38"/>
    </row>
    <row r="7753" spans="6:24" x14ac:dyDescent="0.35"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X7753" s="38"/>
    </row>
    <row r="7754" spans="6:24" x14ac:dyDescent="0.35"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X7754" s="38"/>
    </row>
    <row r="7755" spans="6:24" x14ac:dyDescent="0.35"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X7755" s="38"/>
    </row>
    <row r="7756" spans="6:24" x14ac:dyDescent="0.35"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X7756" s="38"/>
    </row>
    <row r="7757" spans="6:24" x14ac:dyDescent="0.35"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X7757" s="38"/>
    </row>
    <row r="7758" spans="6:24" x14ac:dyDescent="0.35"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X7758" s="38"/>
    </row>
    <row r="7759" spans="6:24" x14ac:dyDescent="0.35"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X7759" s="38"/>
    </row>
    <row r="7760" spans="6:24" x14ac:dyDescent="0.35"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X7760" s="38"/>
    </row>
    <row r="7761" spans="6:24" x14ac:dyDescent="0.35"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X7761" s="38"/>
    </row>
    <row r="7762" spans="6:24" x14ac:dyDescent="0.35"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X7762" s="38"/>
    </row>
    <row r="7763" spans="6:24" x14ac:dyDescent="0.35"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X7763" s="38"/>
    </row>
    <row r="7764" spans="6:24" x14ac:dyDescent="0.35"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X7764" s="38"/>
    </row>
    <row r="7765" spans="6:24" x14ac:dyDescent="0.35"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X7765" s="38"/>
    </row>
    <row r="7766" spans="6:24" x14ac:dyDescent="0.35"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X7766" s="38"/>
    </row>
    <row r="7767" spans="6:24" x14ac:dyDescent="0.35"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X7767" s="38"/>
    </row>
    <row r="7768" spans="6:24" x14ac:dyDescent="0.35"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X7768" s="38"/>
    </row>
    <row r="7769" spans="6:24" x14ac:dyDescent="0.35"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X7769" s="38"/>
    </row>
    <row r="7770" spans="6:24" x14ac:dyDescent="0.35"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X7770" s="38"/>
    </row>
    <row r="7771" spans="6:24" x14ac:dyDescent="0.35"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X7771" s="38"/>
    </row>
    <row r="7772" spans="6:24" x14ac:dyDescent="0.35"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X7772" s="38"/>
    </row>
    <row r="7773" spans="6:24" x14ac:dyDescent="0.35"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X7773" s="38"/>
    </row>
    <row r="7774" spans="6:24" x14ac:dyDescent="0.35"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X7774" s="38"/>
    </row>
    <row r="7775" spans="6:24" x14ac:dyDescent="0.35"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X7775" s="38"/>
    </row>
    <row r="7776" spans="6:24" x14ac:dyDescent="0.35"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X7776" s="38"/>
    </row>
    <row r="7777" spans="6:24" x14ac:dyDescent="0.35"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X7777" s="38"/>
    </row>
    <row r="7778" spans="6:24" x14ac:dyDescent="0.35"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X7778" s="38"/>
    </row>
    <row r="7779" spans="6:24" x14ac:dyDescent="0.35"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X7779" s="38"/>
    </row>
    <row r="7780" spans="6:24" x14ac:dyDescent="0.35"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X7780" s="38"/>
    </row>
    <row r="7781" spans="6:24" x14ac:dyDescent="0.35"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X7781" s="38"/>
    </row>
    <row r="7782" spans="6:24" x14ac:dyDescent="0.35"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X7782" s="38"/>
    </row>
    <row r="7783" spans="6:24" x14ac:dyDescent="0.35"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X7783" s="38"/>
    </row>
    <row r="7784" spans="6:24" x14ac:dyDescent="0.35"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X7784" s="38"/>
    </row>
    <row r="7785" spans="6:24" x14ac:dyDescent="0.35"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X7785" s="38"/>
    </row>
    <row r="7786" spans="6:24" x14ac:dyDescent="0.35"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X7786" s="38"/>
    </row>
    <row r="7787" spans="6:24" x14ac:dyDescent="0.35"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X7787" s="38"/>
    </row>
    <row r="7788" spans="6:24" x14ac:dyDescent="0.35"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X7788" s="38"/>
    </row>
    <row r="7789" spans="6:24" x14ac:dyDescent="0.35"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X7789" s="38"/>
    </row>
    <row r="7790" spans="6:24" x14ac:dyDescent="0.35"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X7790" s="38"/>
    </row>
    <row r="7791" spans="6:24" x14ac:dyDescent="0.35"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X7791" s="38"/>
    </row>
    <row r="7792" spans="6:24" x14ac:dyDescent="0.35"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X7792" s="38"/>
    </row>
    <row r="7793" spans="6:24" x14ac:dyDescent="0.35"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X7793" s="38"/>
    </row>
    <row r="7794" spans="6:24" x14ac:dyDescent="0.35"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X7794" s="38"/>
    </row>
    <row r="7795" spans="6:24" x14ac:dyDescent="0.35"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X7795" s="38"/>
    </row>
    <row r="7796" spans="6:24" x14ac:dyDescent="0.35"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X7796" s="38"/>
    </row>
    <row r="7797" spans="6:24" x14ac:dyDescent="0.35"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X7797" s="38"/>
    </row>
    <row r="7798" spans="6:24" x14ac:dyDescent="0.35"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X7798" s="38"/>
    </row>
    <row r="7799" spans="6:24" x14ac:dyDescent="0.35"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X7799" s="38"/>
    </row>
    <row r="7800" spans="6:24" x14ac:dyDescent="0.35"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X7800" s="38"/>
    </row>
    <row r="7801" spans="6:24" x14ac:dyDescent="0.35"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X7801" s="38"/>
    </row>
    <row r="7802" spans="6:24" x14ac:dyDescent="0.35"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X7802" s="38"/>
    </row>
    <row r="7803" spans="6:24" x14ac:dyDescent="0.35"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X7803" s="38"/>
    </row>
    <row r="7804" spans="6:24" x14ac:dyDescent="0.35"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X7804" s="38"/>
    </row>
    <row r="7805" spans="6:24" x14ac:dyDescent="0.35"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X7805" s="38"/>
    </row>
    <row r="7806" spans="6:24" x14ac:dyDescent="0.35"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X7806" s="38"/>
    </row>
    <row r="7807" spans="6:24" x14ac:dyDescent="0.35"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X7807" s="38"/>
    </row>
    <row r="7808" spans="6:24" x14ac:dyDescent="0.35"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X7808" s="38"/>
    </row>
    <row r="7809" spans="6:24" x14ac:dyDescent="0.35"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X7809" s="38"/>
    </row>
    <row r="7810" spans="6:24" x14ac:dyDescent="0.35"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X7810" s="38"/>
    </row>
    <row r="7811" spans="6:24" x14ac:dyDescent="0.35"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X7811" s="38"/>
    </row>
    <row r="7812" spans="6:24" x14ac:dyDescent="0.35"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X7812" s="38"/>
    </row>
    <row r="7813" spans="6:24" x14ac:dyDescent="0.35"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X7813" s="38"/>
    </row>
    <row r="7814" spans="6:24" x14ac:dyDescent="0.35"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X7814" s="38"/>
    </row>
    <row r="7815" spans="6:24" x14ac:dyDescent="0.35"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X7815" s="38"/>
    </row>
    <row r="7816" spans="6:24" x14ac:dyDescent="0.35"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X7816" s="38"/>
    </row>
    <row r="7817" spans="6:24" x14ac:dyDescent="0.35"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X7817" s="38"/>
    </row>
    <row r="7818" spans="6:24" x14ac:dyDescent="0.35"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X7818" s="38"/>
    </row>
    <row r="7819" spans="6:24" x14ac:dyDescent="0.35"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X7819" s="38"/>
    </row>
    <row r="7820" spans="6:24" x14ac:dyDescent="0.35"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X7820" s="38"/>
    </row>
    <row r="7821" spans="6:24" x14ac:dyDescent="0.35"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X7821" s="38"/>
    </row>
    <row r="7822" spans="6:24" x14ac:dyDescent="0.35"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X7822" s="38"/>
    </row>
    <row r="7823" spans="6:24" x14ac:dyDescent="0.35"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X7823" s="38"/>
    </row>
    <row r="7824" spans="6:24" x14ac:dyDescent="0.35"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X7824" s="38"/>
    </row>
    <row r="7825" spans="6:24" x14ac:dyDescent="0.35"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X7825" s="38"/>
    </row>
    <row r="7826" spans="6:24" x14ac:dyDescent="0.35"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X7826" s="38"/>
    </row>
    <row r="7827" spans="6:24" x14ac:dyDescent="0.35"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X7827" s="38"/>
    </row>
    <row r="7828" spans="6:24" x14ac:dyDescent="0.35"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X7828" s="38"/>
    </row>
    <row r="7829" spans="6:24" x14ac:dyDescent="0.35"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X7829" s="38"/>
    </row>
    <row r="7830" spans="6:24" x14ac:dyDescent="0.35"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X7830" s="38"/>
    </row>
    <row r="7831" spans="6:24" x14ac:dyDescent="0.35"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X7831" s="38"/>
    </row>
    <row r="7832" spans="6:24" x14ac:dyDescent="0.35"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X7832" s="38"/>
    </row>
    <row r="7833" spans="6:24" x14ac:dyDescent="0.35"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X7833" s="38"/>
    </row>
    <row r="7834" spans="6:24" x14ac:dyDescent="0.35"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X7834" s="38"/>
    </row>
    <row r="7835" spans="6:24" x14ac:dyDescent="0.35"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X7835" s="38"/>
    </row>
    <row r="7836" spans="6:24" x14ac:dyDescent="0.35"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X7836" s="38"/>
    </row>
    <row r="7837" spans="6:24" x14ac:dyDescent="0.35"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X7837" s="38"/>
    </row>
    <row r="7838" spans="6:24" x14ac:dyDescent="0.35"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X7838" s="38"/>
    </row>
    <row r="7839" spans="6:24" x14ac:dyDescent="0.35"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X7839" s="38"/>
    </row>
    <row r="7840" spans="6:24" x14ac:dyDescent="0.35"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X7840" s="38"/>
    </row>
    <row r="7841" spans="6:24" x14ac:dyDescent="0.35"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X7841" s="38"/>
    </row>
    <row r="7842" spans="6:24" x14ac:dyDescent="0.35"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X7842" s="38"/>
    </row>
    <row r="7843" spans="6:24" x14ac:dyDescent="0.35"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X7843" s="38"/>
    </row>
    <row r="7844" spans="6:24" x14ac:dyDescent="0.35"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X7844" s="38"/>
    </row>
    <row r="7845" spans="6:24" x14ac:dyDescent="0.35"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X7845" s="38"/>
    </row>
    <row r="7846" spans="6:24" x14ac:dyDescent="0.35"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X7846" s="38"/>
    </row>
    <row r="7847" spans="6:24" x14ac:dyDescent="0.35"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X7847" s="38"/>
    </row>
    <row r="7848" spans="6:24" x14ac:dyDescent="0.35"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X7848" s="38"/>
    </row>
    <row r="7849" spans="6:24" x14ac:dyDescent="0.35"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X7849" s="38"/>
    </row>
    <row r="7850" spans="6:24" x14ac:dyDescent="0.35"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X7850" s="38"/>
    </row>
    <row r="7851" spans="6:24" x14ac:dyDescent="0.35"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X7851" s="38"/>
    </row>
    <row r="7852" spans="6:24" x14ac:dyDescent="0.35"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X7852" s="38"/>
    </row>
    <row r="7853" spans="6:24" x14ac:dyDescent="0.35"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X7853" s="38"/>
    </row>
    <row r="7854" spans="6:24" x14ac:dyDescent="0.35"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X7854" s="38"/>
    </row>
    <row r="7855" spans="6:24" x14ac:dyDescent="0.35"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X7855" s="38"/>
    </row>
    <row r="7856" spans="6:24" x14ac:dyDescent="0.35"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X7856" s="38"/>
    </row>
    <row r="7857" spans="6:24" x14ac:dyDescent="0.35"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X7857" s="38"/>
    </row>
    <row r="7858" spans="6:24" x14ac:dyDescent="0.35"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X7858" s="38"/>
    </row>
    <row r="7859" spans="6:24" x14ac:dyDescent="0.35"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X7859" s="38"/>
    </row>
    <row r="7860" spans="6:24" x14ac:dyDescent="0.35"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X7860" s="38"/>
    </row>
    <row r="7861" spans="6:24" x14ac:dyDescent="0.35"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X7861" s="38"/>
    </row>
    <row r="7862" spans="6:24" x14ac:dyDescent="0.35"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X7862" s="38"/>
    </row>
    <row r="7863" spans="6:24" x14ac:dyDescent="0.35"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X7863" s="38"/>
    </row>
    <row r="7864" spans="6:24" x14ac:dyDescent="0.35"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X7864" s="38"/>
    </row>
    <row r="7865" spans="6:24" x14ac:dyDescent="0.35"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X7865" s="38"/>
    </row>
    <row r="7866" spans="6:24" x14ac:dyDescent="0.35"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X7866" s="38"/>
    </row>
    <row r="7867" spans="6:24" x14ac:dyDescent="0.35"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X7867" s="38"/>
    </row>
    <row r="7868" spans="6:24" x14ac:dyDescent="0.35"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X7868" s="38"/>
    </row>
    <row r="7869" spans="6:24" x14ac:dyDescent="0.35"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X7869" s="38"/>
    </row>
    <row r="7870" spans="6:24" x14ac:dyDescent="0.35"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X7870" s="38"/>
    </row>
    <row r="7871" spans="6:24" x14ac:dyDescent="0.35"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X7871" s="38"/>
    </row>
    <row r="7872" spans="6:24" x14ac:dyDescent="0.35"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X7872" s="38"/>
    </row>
    <row r="7873" spans="6:24" x14ac:dyDescent="0.35"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X7873" s="38"/>
    </row>
    <row r="7874" spans="6:24" x14ac:dyDescent="0.35"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X7874" s="38"/>
    </row>
    <row r="7875" spans="6:24" x14ac:dyDescent="0.35"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X7875" s="38"/>
    </row>
    <row r="7876" spans="6:24" x14ac:dyDescent="0.35"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X7876" s="38"/>
    </row>
    <row r="7877" spans="6:24" x14ac:dyDescent="0.35"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X7877" s="38"/>
    </row>
    <row r="7878" spans="6:24" x14ac:dyDescent="0.35"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X7878" s="38"/>
    </row>
    <row r="7879" spans="6:24" x14ac:dyDescent="0.35"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X7879" s="38"/>
    </row>
    <row r="7880" spans="6:24" x14ac:dyDescent="0.35"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X7880" s="38"/>
    </row>
    <row r="7881" spans="6:24" x14ac:dyDescent="0.35"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X7881" s="38"/>
    </row>
    <row r="7882" spans="6:24" x14ac:dyDescent="0.35"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X7882" s="38"/>
    </row>
    <row r="7883" spans="6:24" x14ac:dyDescent="0.35"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X7883" s="38"/>
    </row>
    <row r="7884" spans="6:24" x14ac:dyDescent="0.35"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X7884" s="38"/>
    </row>
    <row r="7885" spans="6:24" x14ac:dyDescent="0.35"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X7885" s="38"/>
    </row>
    <row r="7886" spans="6:24" x14ac:dyDescent="0.35"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X7886" s="38"/>
    </row>
    <row r="7887" spans="6:24" x14ac:dyDescent="0.35"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X7887" s="38"/>
    </row>
    <row r="7888" spans="6:24" x14ac:dyDescent="0.35"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X7888" s="38"/>
    </row>
    <row r="7889" spans="6:24" x14ac:dyDescent="0.35"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X7889" s="38"/>
    </row>
    <row r="7890" spans="6:24" x14ac:dyDescent="0.35"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X7890" s="38"/>
    </row>
    <row r="7891" spans="6:24" x14ac:dyDescent="0.35"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X7891" s="38"/>
    </row>
    <row r="7892" spans="6:24" x14ac:dyDescent="0.35"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X7892" s="38"/>
    </row>
    <row r="7893" spans="6:24" x14ac:dyDescent="0.35"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X7893" s="38"/>
    </row>
    <row r="7894" spans="6:24" x14ac:dyDescent="0.35"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X7894" s="38"/>
    </row>
    <row r="7895" spans="6:24" x14ac:dyDescent="0.35"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X7895" s="38"/>
    </row>
    <row r="7896" spans="6:24" x14ac:dyDescent="0.35"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X7896" s="38"/>
    </row>
    <row r="7897" spans="6:24" x14ac:dyDescent="0.35"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X7897" s="38"/>
    </row>
    <row r="7898" spans="6:24" x14ac:dyDescent="0.35"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X7898" s="38"/>
    </row>
    <row r="7899" spans="6:24" x14ac:dyDescent="0.35"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X7899" s="38"/>
    </row>
    <row r="7900" spans="6:24" x14ac:dyDescent="0.35"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X7900" s="38"/>
    </row>
    <row r="7901" spans="6:24" x14ac:dyDescent="0.35"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X7901" s="38"/>
    </row>
    <row r="7902" spans="6:24" x14ac:dyDescent="0.35"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X7902" s="38"/>
    </row>
    <row r="7903" spans="6:24" x14ac:dyDescent="0.35"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X7903" s="38"/>
    </row>
    <row r="7904" spans="6:24" x14ac:dyDescent="0.35"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X7904" s="38"/>
    </row>
    <row r="7905" spans="6:24" x14ac:dyDescent="0.35"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X7905" s="38"/>
    </row>
    <row r="7906" spans="6:24" x14ac:dyDescent="0.35"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X7906" s="38"/>
    </row>
    <row r="7907" spans="6:24" x14ac:dyDescent="0.35"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X7907" s="38"/>
    </row>
    <row r="7908" spans="6:24" x14ac:dyDescent="0.35"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X7908" s="38"/>
    </row>
    <row r="7909" spans="6:24" x14ac:dyDescent="0.35"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X7909" s="38"/>
    </row>
    <row r="7910" spans="6:24" x14ac:dyDescent="0.35"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X7910" s="38"/>
    </row>
    <row r="7911" spans="6:24" x14ac:dyDescent="0.35"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X7911" s="38"/>
    </row>
    <row r="7912" spans="6:24" x14ac:dyDescent="0.35"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X7912" s="38"/>
    </row>
    <row r="7913" spans="6:24" x14ac:dyDescent="0.35"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X7913" s="38"/>
    </row>
    <row r="7914" spans="6:24" x14ac:dyDescent="0.35"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X7914" s="38"/>
    </row>
    <row r="7915" spans="6:24" x14ac:dyDescent="0.35"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X7915" s="38"/>
    </row>
    <row r="7916" spans="6:24" x14ac:dyDescent="0.35"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X7916" s="38"/>
    </row>
    <row r="7917" spans="6:24" x14ac:dyDescent="0.35"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X7917" s="38"/>
    </row>
    <row r="7918" spans="6:24" x14ac:dyDescent="0.35"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X7918" s="38"/>
    </row>
    <row r="7919" spans="6:24" x14ac:dyDescent="0.35"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X7919" s="38"/>
    </row>
    <row r="7920" spans="6:24" x14ac:dyDescent="0.35"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X7920" s="38"/>
    </row>
    <row r="7921" spans="6:24" x14ac:dyDescent="0.35"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X7921" s="38"/>
    </row>
    <row r="7922" spans="6:24" x14ac:dyDescent="0.35"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X7922" s="38"/>
    </row>
    <row r="7923" spans="6:24" x14ac:dyDescent="0.35"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X7923" s="38"/>
    </row>
    <row r="7924" spans="6:24" x14ac:dyDescent="0.35"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X7924" s="38"/>
    </row>
    <row r="7925" spans="6:24" x14ac:dyDescent="0.35"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X7925" s="38"/>
    </row>
    <row r="7926" spans="6:24" x14ac:dyDescent="0.35"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X7926" s="38"/>
    </row>
    <row r="7927" spans="6:24" x14ac:dyDescent="0.35"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X7927" s="38"/>
    </row>
    <row r="7928" spans="6:24" x14ac:dyDescent="0.35"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X7928" s="38"/>
    </row>
    <row r="7929" spans="6:24" x14ac:dyDescent="0.35"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X7929" s="38"/>
    </row>
    <row r="7930" spans="6:24" x14ac:dyDescent="0.35"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X7930" s="38"/>
    </row>
    <row r="7931" spans="6:24" x14ac:dyDescent="0.35"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X7931" s="38"/>
    </row>
    <row r="7932" spans="6:24" x14ac:dyDescent="0.35"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X7932" s="38"/>
    </row>
    <row r="7933" spans="6:24" x14ac:dyDescent="0.35"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X7933" s="38"/>
    </row>
    <row r="7934" spans="6:24" x14ac:dyDescent="0.35"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X7934" s="38"/>
    </row>
    <row r="7935" spans="6:24" x14ac:dyDescent="0.35"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X7935" s="38"/>
    </row>
    <row r="7936" spans="6:24" x14ac:dyDescent="0.35"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X7936" s="38"/>
    </row>
    <row r="7937" spans="6:24" x14ac:dyDescent="0.35"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X7937" s="38"/>
    </row>
    <row r="7938" spans="6:24" x14ac:dyDescent="0.35"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X7938" s="38"/>
    </row>
    <row r="7939" spans="6:24" x14ac:dyDescent="0.35"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X7939" s="38"/>
    </row>
    <row r="7940" spans="6:24" x14ac:dyDescent="0.35"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X7940" s="38"/>
    </row>
    <row r="7941" spans="6:24" x14ac:dyDescent="0.35"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X7941" s="38"/>
    </row>
    <row r="7942" spans="6:24" x14ac:dyDescent="0.35"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X7942" s="38"/>
    </row>
    <row r="7943" spans="6:24" x14ac:dyDescent="0.35"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X7943" s="38"/>
    </row>
    <row r="7944" spans="6:24" x14ac:dyDescent="0.35"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X7944" s="38"/>
    </row>
    <row r="7945" spans="6:24" x14ac:dyDescent="0.35"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X7945" s="38"/>
    </row>
    <row r="7946" spans="6:24" x14ac:dyDescent="0.35"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X7946" s="38"/>
    </row>
    <row r="7947" spans="6:24" x14ac:dyDescent="0.35"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X7947" s="38"/>
    </row>
    <row r="7948" spans="6:24" x14ac:dyDescent="0.35"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X7948" s="38"/>
    </row>
    <row r="7949" spans="6:24" x14ac:dyDescent="0.35"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X7949" s="38"/>
    </row>
    <row r="7950" spans="6:24" x14ac:dyDescent="0.35"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X7950" s="38"/>
    </row>
    <row r="7951" spans="6:24" x14ac:dyDescent="0.35"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X7951" s="38"/>
    </row>
    <row r="7952" spans="6:24" x14ac:dyDescent="0.35"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X7952" s="38"/>
    </row>
    <row r="7953" spans="6:24" x14ac:dyDescent="0.35"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X7953" s="38"/>
    </row>
    <row r="7954" spans="6:24" x14ac:dyDescent="0.35"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X7954" s="38"/>
    </row>
    <row r="7955" spans="6:24" x14ac:dyDescent="0.35"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X7955" s="38"/>
    </row>
    <row r="7956" spans="6:24" x14ac:dyDescent="0.35"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X7956" s="38"/>
    </row>
    <row r="7957" spans="6:24" x14ac:dyDescent="0.35"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X7957" s="38"/>
    </row>
    <row r="7958" spans="6:24" x14ac:dyDescent="0.35"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X7958" s="38"/>
    </row>
    <row r="7959" spans="6:24" x14ac:dyDescent="0.35"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X7959" s="38"/>
    </row>
    <row r="7960" spans="6:24" x14ac:dyDescent="0.35"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X7960" s="38"/>
    </row>
    <row r="7961" spans="6:24" x14ac:dyDescent="0.35"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X7961" s="38"/>
    </row>
    <row r="7962" spans="6:24" x14ac:dyDescent="0.35"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X7962" s="38"/>
    </row>
    <row r="7963" spans="6:24" x14ac:dyDescent="0.35"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X7963" s="38"/>
    </row>
    <row r="7964" spans="6:24" x14ac:dyDescent="0.35"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X7964" s="38"/>
    </row>
    <row r="7965" spans="6:24" x14ac:dyDescent="0.35"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X7965" s="38"/>
    </row>
    <row r="7966" spans="6:24" x14ac:dyDescent="0.35"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X7966" s="38"/>
    </row>
    <row r="7967" spans="6:24" x14ac:dyDescent="0.35"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X7967" s="38"/>
    </row>
    <row r="7968" spans="6:24" x14ac:dyDescent="0.35"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X7968" s="38"/>
    </row>
    <row r="7969" spans="6:24" x14ac:dyDescent="0.35"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X7969" s="38"/>
    </row>
    <row r="7970" spans="6:24" x14ac:dyDescent="0.35"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X7970" s="38"/>
    </row>
    <row r="7971" spans="6:24" x14ac:dyDescent="0.35"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X7971" s="38"/>
    </row>
    <row r="7972" spans="6:24" x14ac:dyDescent="0.35"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X7972" s="38"/>
    </row>
    <row r="7973" spans="6:24" x14ac:dyDescent="0.35"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X7973" s="38"/>
    </row>
    <row r="7974" spans="6:24" x14ac:dyDescent="0.35"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X7974" s="38"/>
    </row>
    <row r="7975" spans="6:24" x14ac:dyDescent="0.35"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X7975" s="38"/>
    </row>
    <row r="7976" spans="6:24" x14ac:dyDescent="0.35"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X7976" s="38"/>
    </row>
    <row r="7977" spans="6:24" x14ac:dyDescent="0.35"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X7977" s="38"/>
    </row>
    <row r="7978" spans="6:24" x14ac:dyDescent="0.35"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X7978" s="38"/>
    </row>
    <row r="7979" spans="6:24" x14ac:dyDescent="0.35"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X7979" s="38"/>
    </row>
    <row r="7980" spans="6:24" x14ac:dyDescent="0.35"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X7980" s="38"/>
    </row>
    <row r="7981" spans="6:24" x14ac:dyDescent="0.35"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X7981" s="38"/>
    </row>
    <row r="7982" spans="6:24" x14ac:dyDescent="0.35"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X7982" s="38"/>
    </row>
    <row r="7983" spans="6:24" x14ac:dyDescent="0.35"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X7983" s="38"/>
    </row>
    <row r="7984" spans="6:24" x14ac:dyDescent="0.35"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X7984" s="38"/>
    </row>
    <row r="7985" spans="6:24" x14ac:dyDescent="0.35"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X7985" s="38"/>
    </row>
    <row r="7986" spans="6:24" x14ac:dyDescent="0.35"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X7986" s="38"/>
    </row>
    <row r="7987" spans="6:24" x14ac:dyDescent="0.35"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X7987" s="38"/>
    </row>
    <row r="7988" spans="6:24" x14ac:dyDescent="0.35"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X7988" s="38"/>
    </row>
    <row r="7989" spans="6:24" x14ac:dyDescent="0.35"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X7989" s="38"/>
    </row>
    <row r="7990" spans="6:24" x14ac:dyDescent="0.35"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X7990" s="38"/>
    </row>
    <row r="7991" spans="6:24" x14ac:dyDescent="0.35"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X7991" s="38"/>
    </row>
    <row r="7992" spans="6:24" x14ac:dyDescent="0.35"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X7992" s="38"/>
    </row>
    <row r="7993" spans="6:24" x14ac:dyDescent="0.35"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X7993" s="38"/>
    </row>
    <row r="7994" spans="6:24" x14ac:dyDescent="0.35"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X7994" s="38"/>
    </row>
    <row r="7995" spans="6:24" x14ac:dyDescent="0.35"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X7995" s="38"/>
    </row>
    <row r="7996" spans="6:24" x14ac:dyDescent="0.35"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X7996" s="38"/>
    </row>
    <row r="7997" spans="6:24" x14ac:dyDescent="0.35"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X7997" s="38"/>
    </row>
    <row r="7998" spans="6:24" x14ac:dyDescent="0.35"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X7998" s="38"/>
    </row>
    <row r="7999" spans="6:24" x14ac:dyDescent="0.35"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X7999" s="38"/>
    </row>
    <row r="8000" spans="6:24" x14ac:dyDescent="0.35"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X8000" s="38"/>
    </row>
    <row r="8001" spans="6:24" x14ac:dyDescent="0.35"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X8001" s="38"/>
    </row>
    <row r="8002" spans="6:24" x14ac:dyDescent="0.35"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X8002" s="38"/>
    </row>
    <row r="8003" spans="6:24" x14ac:dyDescent="0.35"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X8003" s="38"/>
    </row>
    <row r="8004" spans="6:24" x14ac:dyDescent="0.35"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X8004" s="38"/>
    </row>
    <row r="8005" spans="6:24" x14ac:dyDescent="0.35"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X8005" s="38"/>
    </row>
    <row r="8006" spans="6:24" x14ac:dyDescent="0.35"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X8006" s="38"/>
    </row>
    <row r="8007" spans="6:24" x14ac:dyDescent="0.35"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X8007" s="38"/>
    </row>
    <row r="8008" spans="6:24" x14ac:dyDescent="0.35"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X8008" s="38"/>
    </row>
    <row r="8009" spans="6:24" x14ac:dyDescent="0.35"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X8009" s="38"/>
    </row>
    <row r="8010" spans="6:24" x14ac:dyDescent="0.35"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X8010" s="38"/>
    </row>
    <row r="8011" spans="6:24" x14ac:dyDescent="0.35"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X8011" s="38"/>
    </row>
    <row r="8012" spans="6:24" x14ac:dyDescent="0.35"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X8012" s="38"/>
    </row>
    <row r="8013" spans="6:24" x14ac:dyDescent="0.35"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X8013" s="38"/>
    </row>
    <row r="8014" spans="6:24" x14ac:dyDescent="0.35"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X8014" s="38"/>
    </row>
    <row r="8015" spans="6:24" x14ac:dyDescent="0.35"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X8015" s="38"/>
    </row>
    <row r="8016" spans="6:24" x14ac:dyDescent="0.35"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X8016" s="38"/>
    </row>
    <row r="8017" spans="6:24" x14ac:dyDescent="0.35"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X8017" s="38"/>
    </row>
    <row r="8018" spans="6:24" x14ac:dyDescent="0.35"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X8018" s="38"/>
    </row>
    <row r="8019" spans="6:24" x14ac:dyDescent="0.35"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X8019" s="38"/>
    </row>
    <row r="8020" spans="6:24" x14ac:dyDescent="0.35"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X8020" s="38"/>
    </row>
    <row r="8021" spans="6:24" x14ac:dyDescent="0.35"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X8021" s="38"/>
    </row>
    <row r="8022" spans="6:24" x14ac:dyDescent="0.35"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X8022" s="38"/>
    </row>
    <row r="8023" spans="6:24" x14ac:dyDescent="0.35"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X8023" s="38"/>
    </row>
    <row r="8024" spans="6:24" x14ac:dyDescent="0.35"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X8024" s="38"/>
    </row>
    <row r="8025" spans="6:24" x14ac:dyDescent="0.35"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X8025" s="38"/>
    </row>
    <row r="8026" spans="6:24" x14ac:dyDescent="0.35"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X8026" s="38"/>
    </row>
    <row r="8027" spans="6:24" x14ac:dyDescent="0.35"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X8027" s="38"/>
    </row>
    <row r="8028" spans="6:24" x14ac:dyDescent="0.35"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X8028" s="38"/>
    </row>
    <row r="8029" spans="6:24" x14ac:dyDescent="0.35"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X8029" s="38"/>
    </row>
    <row r="8030" spans="6:24" x14ac:dyDescent="0.35"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X8030" s="38"/>
    </row>
    <row r="8031" spans="6:24" x14ac:dyDescent="0.35"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X8031" s="38"/>
    </row>
    <row r="8032" spans="6:24" x14ac:dyDescent="0.35"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X8032" s="38"/>
    </row>
    <row r="8033" spans="6:24" x14ac:dyDescent="0.35"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X8033" s="38"/>
    </row>
    <row r="8034" spans="6:24" x14ac:dyDescent="0.35"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X8034" s="38"/>
    </row>
    <row r="8035" spans="6:24" x14ac:dyDescent="0.35"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X8035" s="38"/>
    </row>
    <row r="8036" spans="6:24" x14ac:dyDescent="0.35"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X8036" s="38"/>
    </row>
    <row r="8037" spans="6:24" x14ac:dyDescent="0.35"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X8037" s="38"/>
    </row>
    <row r="8038" spans="6:24" x14ac:dyDescent="0.35"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X8038" s="38"/>
    </row>
    <row r="8039" spans="6:24" x14ac:dyDescent="0.35"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X8039" s="38"/>
    </row>
    <row r="8040" spans="6:24" x14ac:dyDescent="0.35"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X8040" s="38"/>
    </row>
    <row r="8041" spans="6:24" x14ac:dyDescent="0.35"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X8041" s="38"/>
    </row>
    <row r="8042" spans="6:24" x14ac:dyDescent="0.35"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X8042" s="38"/>
    </row>
    <row r="8043" spans="6:24" x14ac:dyDescent="0.35"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X8043" s="38"/>
    </row>
    <row r="8044" spans="6:24" x14ac:dyDescent="0.35"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X8044" s="38"/>
    </row>
    <row r="8045" spans="6:24" x14ac:dyDescent="0.35"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X8045" s="38"/>
    </row>
    <row r="8046" spans="6:24" x14ac:dyDescent="0.35"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X8046" s="38"/>
    </row>
    <row r="8047" spans="6:24" x14ac:dyDescent="0.35"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X8047" s="38"/>
    </row>
    <row r="8048" spans="6:24" x14ac:dyDescent="0.35"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X8048" s="38"/>
    </row>
    <row r="8049" spans="6:24" x14ac:dyDescent="0.35"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X8049" s="38"/>
    </row>
    <row r="8050" spans="6:24" x14ac:dyDescent="0.35"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X8050" s="38"/>
    </row>
    <row r="8051" spans="6:24" x14ac:dyDescent="0.35"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X8051" s="38"/>
    </row>
    <row r="8052" spans="6:24" x14ac:dyDescent="0.35"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X8052" s="38"/>
    </row>
    <row r="8053" spans="6:24" x14ac:dyDescent="0.35"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X8053" s="38"/>
    </row>
    <row r="8054" spans="6:24" x14ac:dyDescent="0.35"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X8054" s="38"/>
    </row>
    <row r="8055" spans="6:24" x14ac:dyDescent="0.35"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X8055" s="38"/>
    </row>
    <row r="8056" spans="6:24" x14ac:dyDescent="0.35"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X8056" s="38"/>
    </row>
    <row r="8057" spans="6:24" x14ac:dyDescent="0.35"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X8057" s="38"/>
    </row>
    <row r="8058" spans="6:24" x14ac:dyDescent="0.35"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X8058" s="38"/>
    </row>
    <row r="8059" spans="6:24" x14ac:dyDescent="0.35"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X8059" s="38"/>
    </row>
    <row r="8060" spans="6:24" x14ac:dyDescent="0.35"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X8060" s="38"/>
    </row>
    <row r="8061" spans="6:24" x14ac:dyDescent="0.35"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X8061" s="38"/>
    </row>
    <row r="8062" spans="6:24" x14ac:dyDescent="0.35"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X8062" s="38"/>
    </row>
    <row r="8063" spans="6:24" x14ac:dyDescent="0.35"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X8063" s="38"/>
    </row>
    <row r="8064" spans="6:24" x14ac:dyDescent="0.35"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X8064" s="38"/>
    </row>
    <row r="8065" spans="6:24" x14ac:dyDescent="0.35"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X8065" s="38"/>
    </row>
    <row r="8066" spans="6:24" x14ac:dyDescent="0.35"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X8066" s="38"/>
    </row>
    <row r="8067" spans="6:24" x14ac:dyDescent="0.35"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X8067" s="38"/>
    </row>
    <row r="8068" spans="6:24" x14ac:dyDescent="0.35"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X8068" s="38"/>
    </row>
    <row r="8069" spans="6:24" x14ac:dyDescent="0.35"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X8069" s="38"/>
    </row>
    <row r="8070" spans="6:24" x14ac:dyDescent="0.35"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X8070" s="38"/>
    </row>
    <row r="8071" spans="6:24" x14ac:dyDescent="0.35"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X8071" s="38"/>
    </row>
    <row r="8072" spans="6:24" x14ac:dyDescent="0.35"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X8072" s="38"/>
    </row>
    <row r="8073" spans="6:24" x14ac:dyDescent="0.35"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X8073" s="38"/>
    </row>
    <row r="8074" spans="6:24" x14ac:dyDescent="0.35"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X8074" s="38"/>
    </row>
    <row r="8075" spans="6:24" x14ac:dyDescent="0.35"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X8075" s="38"/>
    </row>
    <row r="8076" spans="6:24" x14ac:dyDescent="0.35"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X8076" s="38"/>
    </row>
    <row r="8077" spans="6:24" x14ac:dyDescent="0.35"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X8077" s="38"/>
    </row>
    <row r="8078" spans="6:24" x14ac:dyDescent="0.35"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X8078" s="38"/>
    </row>
    <row r="8079" spans="6:24" x14ac:dyDescent="0.35"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X8079" s="38"/>
    </row>
    <row r="8080" spans="6:24" x14ac:dyDescent="0.35"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X8080" s="38"/>
    </row>
    <row r="8081" spans="6:24" x14ac:dyDescent="0.35"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X8081" s="38"/>
    </row>
    <row r="8082" spans="6:24" x14ac:dyDescent="0.35"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X8082" s="38"/>
    </row>
    <row r="8083" spans="6:24" x14ac:dyDescent="0.35"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X8083" s="38"/>
    </row>
    <row r="8084" spans="6:24" x14ac:dyDescent="0.35"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X8084" s="38"/>
    </row>
    <row r="8085" spans="6:24" x14ac:dyDescent="0.35"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X8085" s="38"/>
    </row>
    <row r="8086" spans="6:24" x14ac:dyDescent="0.35"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X8086" s="38"/>
    </row>
    <row r="8087" spans="6:24" x14ac:dyDescent="0.35"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X8087" s="38"/>
    </row>
    <row r="8088" spans="6:24" x14ac:dyDescent="0.35"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X8088" s="38"/>
    </row>
    <row r="8089" spans="6:24" x14ac:dyDescent="0.35"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X8089" s="38"/>
    </row>
    <row r="8090" spans="6:24" x14ac:dyDescent="0.35"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X8090" s="38"/>
    </row>
    <row r="8091" spans="6:24" x14ac:dyDescent="0.35"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X8091" s="38"/>
    </row>
    <row r="8092" spans="6:24" x14ac:dyDescent="0.35"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X8092" s="38"/>
    </row>
    <row r="8093" spans="6:24" x14ac:dyDescent="0.35"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X8093" s="38"/>
    </row>
    <row r="8094" spans="6:24" x14ac:dyDescent="0.35"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X8094" s="38"/>
    </row>
    <row r="8095" spans="6:24" x14ac:dyDescent="0.35"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X8095" s="38"/>
    </row>
    <row r="8096" spans="6:24" x14ac:dyDescent="0.35"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X8096" s="38"/>
    </row>
    <row r="8097" spans="6:24" x14ac:dyDescent="0.35"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X8097" s="38"/>
    </row>
    <row r="8098" spans="6:24" x14ac:dyDescent="0.35"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X8098" s="38"/>
    </row>
    <row r="8099" spans="6:24" x14ac:dyDescent="0.35"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X8099" s="38"/>
    </row>
    <row r="8100" spans="6:24" x14ac:dyDescent="0.35"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X8100" s="38"/>
    </row>
    <row r="8101" spans="6:24" x14ac:dyDescent="0.35"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X8101" s="38"/>
    </row>
    <row r="8102" spans="6:24" x14ac:dyDescent="0.35"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X8102" s="38"/>
    </row>
    <row r="8103" spans="6:24" x14ac:dyDescent="0.35"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X8103" s="38"/>
    </row>
    <row r="8104" spans="6:24" x14ac:dyDescent="0.35"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X8104" s="38"/>
    </row>
    <row r="8105" spans="6:24" x14ac:dyDescent="0.35"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X8105" s="38"/>
    </row>
    <row r="8106" spans="6:24" x14ac:dyDescent="0.35"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X8106" s="38"/>
    </row>
    <row r="8107" spans="6:24" x14ac:dyDescent="0.35"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X8107" s="38"/>
    </row>
    <row r="8108" spans="6:24" x14ac:dyDescent="0.35"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X8108" s="38"/>
    </row>
    <row r="8109" spans="6:24" x14ac:dyDescent="0.35"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X8109" s="38"/>
    </row>
    <row r="8110" spans="6:24" x14ac:dyDescent="0.35"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X8110" s="38"/>
    </row>
    <row r="8111" spans="6:24" x14ac:dyDescent="0.35"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X8111" s="38"/>
    </row>
    <row r="8112" spans="6:24" x14ac:dyDescent="0.35"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X8112" s="38"/>
    </row>
    <row r="8113" spans="6:24" x14ac:dyDescent="0.35"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X8113" s="38"/>
    </row>
    <row r="8114" spans="6:24" x14ac:dyDescent="0.35"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X8114" s="38"/>
    </row>
    <row r="8115" spans="6:24" x14ac:dyDescent="0.35"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X8115" s="38"/>
    </row>
    <row r="8116" spans="6:24" x14ac:dyDescent="0.35"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X8116" s="38"/>
    </row>
    <row r="8117" spans="6:24" x14ac:dyDescent="0.35"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X8117" s="38"/>
    </row>
    <row r="8118" spans="6:24" x14ac:dyDescent="0.35"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X8118" s="38"/>
    </row>
    <row r="8119" spans="6:24" x14ac:dyDescent="0.35"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X8119" s="38"/>
    </row>
    <row r="8120" spans="6:24" x14ac:dyDescent="0.35"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X8120" s="38"/>
    </row>
    <row r="8121" spans="6:24" x14ac:dyDescent="0.35"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X8121" s="38"/>
    </row>
    <row r="8122" spans="6:24" x14ac:dyDescent="0.35"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X8122" s="38"/>
    </row>
    <row r="8123" spans="6:24" x14ac:dyDescent="0.35"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X8123" s="38"/>
    </row>
    <row r="8124" spans="6:24" x14ac:dyDescent="0.35"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X8124" s="38"/>
    </row>
    <row r="8125" spans="6:24" x14ac:dyDescent="0.35"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X8125" s="38"/>
    </row>
    <row r="8126" spans="6:24" x14ac:dyDescent="0.35"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X8126" s="38"/>
    </row>
    <row r="8127" spans="6:24" x14ac:dyDescent="0.35"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X8127" s="38"/>
    </row>
    <row r="8128" spans="6:24" x14ac:dyDescent="0.35"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X8128" s="38"/>
    </row>
    <row r="8129" spans="6:24" x14ac:dyDescent="0.35"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X8129" s="38"/>
    </row>
    <row r="8130" spans="6:24" x14ac:dyDescent="0.35"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X8130" s="38"/>
    </row>
    <row r="8131" spans="6:24" x14ac:dyDescent="0.35"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X8131" s="38"/>
    </row>
    <row r="8132" spans="6:24" x14ac:dyDescent="0.35"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X8132" s="38"/>
    </row>
    <row r="8133" spans="6:24" x14ac:dyDescent="0.35"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X8133" s="38"/>
    </row>
    <row r="8134" spans="6:24" x14ac:dyDescent="0.35"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X8134" s="38"/>
    </row>
    <row r="8135" spans="6:24" x14ac:dyDescent="0.35"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X8135" s="38"/>
    </row>
    <row r="8136" spans="6:24" x14ac:dyDescent="0.35"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X8136" s="38"/>
    </row>
    <row r="8137" spans="6:24" x14ac:dyDescent="0.35"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X8137" s="38"/>
    </row>
    <row r="8138" spans="6:24" x14ac:dyDescent="0.35"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X8138" s="38"/>
    </row>
    <row r="8139" spans="6:24" x14ac:dyDescent="0.35"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X8139" s="38"/>
    </row>
    <row r="8140" spans="6:24" x14ac:dyDescent="0.35"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X8140" s="38"/>
    </row>
    <row r="8141" spans="6:24" x14ac:dyDescent="0.35"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X8141" s="38"/>
    </row>
    <row r="8142" spans="6:24" x14ac:dyDescent="0.35"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X8142" s="38"/>
    </row>
    <row r="8143" spans="6:24" x14ac:dyDescent="0.35"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X8143" s="38"/>
    </row>
    <row r="8144" spans="6:24" x14ac:dyDescent="0.35"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X8144" s="38"/>
    </row>
    <row r="8145" spans="6:24" x14ac:dyDescent="0.35"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X8145" s="38"/>
    </row>
    <row r="8146" spans="6:24" x14ac:dyDescent="0.35"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X8146" s="38"/>
    </row>
    <row r="8147" spans="6:24" x14ac:dyDescent="0.35"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X8147" s="38"/>
    </row>
    <row r="8148" spans="6:24" x14ac:dyDescent="0.35"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X8148" s="38"/>
    </row>
    <row r="8149" spans="6:24" x14ac:dyDescent="0.35"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X8149" s="38"/>
    </row>
    <row r="8150" spans="6:24" x14ac:dyDescent="0.35"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X8150" s="38"/>
    </row>
    <row r="8151" spans="6:24" x14ac:dyDescent="0.35"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X8151" s="38"/>
    </row>
    <row r="8152" spans="6:24" x14ac:dyDescent="0.35"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X8152" s="38"/>
    </row>
    <row r="8153" spans="6:24" x14ac:dyDescent="0.35"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X8153" s="38"/>
    </row>
    <row r="8154" spans="6:24" x14ac:dyDescent="0.35"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X8154" s="38"/>
    </row>
    <row r="8155" spans="6:24" x14ac:dyDescent="0.35"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X8155" s="38"/>
    </row>
    <row r="8156" spans="6:24" x14ac:dyDescent="0.35"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X8156" s="38"/>
    </row>
    <row r="8157" spans="6:24" x14ac:dyDescent="0.35"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X8157" s="38"/>
    </row>
    <row r="8158" spans="6:24" x14ac:dyDescent="0.35"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X8158" s="38"/>
    </row>
    <row r="8159" spans="6:24" x14ac:dyDescent="0.35"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X8159" s="38"/>
    </row>
    <row r="8160" spans="6:24" x14ac:dyDescent="0.35"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X8160" s="38"/>
    </row>
    <row r="8161" spans="6:24" x14ac:dyDescent="0.35"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X8161" s="38"/>
    </row>
    <row r="8162" spans="6:24" x14ac:dyDescent="0.35"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X8162" s="38"/>
    </row>
    <row r="8163" spans="6:24" x14ac:dyDescent="0.35"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X8163" s="38"/>
    </row>
    <row r="8164" spans="6:24" x14ac:dyDescent="0.35"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X8164" s="38"/>
    </row>
    <row r="8165" spans="6:24" x14ac:dyDescent="0.35"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X8165" s="38"/>
    </row>
    <row r="8166" spans="6:24" x14ac:dyDescent="0.35"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X8166" s="38"/>
    </row>
    <row r="8167" spans="6:24" x14ac:dyDescent="0.35"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X8167" s="38"/>
    </row>
    <row r="8168" spans="6:24" x14ac:dyDescent="0.35"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X8168" s="38"/>
    </row>
    <row r="8169" spans="6:24" x14ac:dyDescent="0.35"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X8169" s="38"/>
    </row>
    <row r="8170" spans="6:24" x14ac:dyDescent="0.35"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X8170" s="38"/>
    </row>
    <row r="8171" spans="6:24" x14ac:dyDescent="0.35"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X8171" s="38"/>
    </row>
    <row r="8172" spans="6:24" x14ac:dyDescent="0.35"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X8172" s="38"/>
    </row>
    <row r="8173" spans="6:24" x14ac:dyDescent="0.35"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X8173" s="38"/>
    </row>
    <row r="8174" spans="6:24" x14ac:dyDescent="0.35"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X8174" s="38"/>
    </row>
    <row r="8175" spans="6:24" x14ac:dyDescent="0.35"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X8175" s="38"/>
    </row>
    <row r="8176" spans="6:24" x14ac:dyDescent="0.35"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X8176" s="38"/>
    </row>
    <row r="8177" spans="6:24" x14ac:dyDescent="0.35"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X8177" s="38"/>
    </row>
    <row r="8178" spans="6:24" x14ac:dyDescent="0.35"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X8178" s="38"/>
    </row>
    <row r="8179" spans="6:24" x14ac:dyDescent="0.35"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X8179" s="38"/>
    </row>
    <row r="8180" spans="6:24" x14ac:dyDescent="0.35"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X8180" s="38"/>
    </row>
    <row r="8181" spans="6:24" x14ac:dyDescent="0.35"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X8181" s="38"/>
    </row>
    <row r="8182" spans="6:24" x14ac:dyDescent="0.35"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X8182" s="38"/>
    </row>
    <row r="8183" spans="6:24" x14ac:dyDescent="0.35"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X8183" s="38"/>
    </row>
    <row r="8184" spans="6:24" x14ac:dyDescent="0.35"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X8184" s="38"/>
    </row>
    <row r="8185" spans="6:24" x14ac:dyDescent="0.35"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X8185" s="38"/>
    </row>
    <row r="8186" spans="6:24" x14ac:dyDescent="0.35"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X8186" s="38"/>
    </row>
    <row r="8187" spans="6:24" x14ac:dyDescent="0.35"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X8187" s="38"/>
    </row>
    <row r="8188" spans="6:24" x14ac:dyDescent="0.35"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X8188" s="38"/>
    </row>
    <row r="8189" spans="6:24" x14ac:dyDescent="0.35"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X8189" s="38"/>
    </row>
    <row r="8190" spans="6:24" x14ac:dyDescent="0.35"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X8190" s="38"/>
    </row>
    <row r="8191" spans="6:24" x14ac:dyDescent="0.35"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X8191" s="38"/>
    </row>
    <row r="8192" spans="6:24" x14ac:dyDescent="0.35"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X8192" s="38"/>
    </row>
    <row r="8193" spans="6:24" x14ac:dyDescent="0.35"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X8193" s="38"/>
    </row>
    <row r="8194" spans="6:24" x14ac:dyDescent="0.35"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X8194" s="38"/>
    </row>
    <row r="8195" spans="6:24" x14ac:dyDescent="0.35"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X8195" s="38"/>
    </row>
    <row r="8196" spans="6:24" x14ac:dyDescent="0.35"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X8196" s="38"/>
    </row>
    <row r="8197" spans="6:24" x14ac:dyDescent="0.35"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X8197" s="38"/>
    </row>
    <row r="8198" spans="6:24" x14ac:dyDescent="0.35"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X8198" s="38"/>
    </row>
    <row r="8199" spans="6:24" x14ac:dyDescent="0.35"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X8199" s="38"/>
    </row>
    <row r="8200" spans="6:24" x14ac:dyDescent="0.35"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X8200" s="38"/>
    </row>
    <row r="8201" spans="6:24" x14ac:dyDescent="0.35"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X8201" s="38"/>
    </row>
    <row r="8202" spans="6:24" x14ac:dyDescent="0.35"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X8202" s="38"/>
    </row>
    <row r="8203" spans="6:24" x14ac:dyDescent="0.35"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X8203" s="38"/>
    </row>
    <row r="8204" spans="6:24" x14ac:dyDescent="0.35"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X8204" s="38"/>
    </row>
    <row r="8205" spans="6:24" x14ac:dyDescent="0.35"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X8205" s="38"/>
    </row>
    <row r="8206" spans="6:24" x14ac:dyDescent="0.35"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X8206" s="38"/>
    </row>
    <row r="8207" spans="6:24" x14ac:dyDescent="0.35"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X8207" s="38"/>
    </row>
    <row r="8208" spans="6:24" x14ac:dyDescent="0.35"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X8208" s="38"/>
    </row>
    <row r="8209" spans="6:24" x14ac:dyDescent="0.35"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X8209" s="38"/>
    </row>
    <row r="8210" spans="6:24" x14ac:dyDescent="0.35"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X8210" s="38"/>
    </row>
    <row r="8211" spans="6:24" x14ac:dyDescent="0.35"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X8211" s="38"/>
    </row>
    <row r="8212" spans="6:24" x14ac:dyDescent="0.35"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X8212" s="38"/>
    </row>
    <row r="8213" spans="6:24" x14ac:dyDescent="0.35"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X8213" s="38"/>
    </row>
    <row r="8214" spans="6:24" x14ac:dyDescent="0.35"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X8214" s="38"/>
    </row>
    <row r="8215" spans="6:24" x14ac:dyDescent="0.35"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X8215" s="38"/>
    </row>
    <row r="8216" spans="6:24" x14ac:dyDescent="0.35"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X8216" s="38"/>
    </row>
    <row r="8217" spans="6:24" x14ac:dyDescent="0.35"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X8217" s="38"/>
    </row>
    <row r="8218" spans="6:24" x14ac:dyDescent="0.35"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X8218" s="38"/>
    </row>
    <row r="8219" spans="6:24" x14ac:dyDescent="0.35"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X8219" s="38"/>
    </row>
    <row r="8220" spans="6:24" x14ac:dyDescent="0.35"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X8220" s="38"/>
    </row>
    <row r="8221" spans="6:24" x14ac:dyDescent="0.35"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X8221" s="38"/>
    </row>
    <row r="8222" spans="6:24" x14ac:dyDescent="0.35"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X8222" s="38"/>
    </row>
    <row r="8223" spans="6:24" x14ac:dyDescent="0.35"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X8223" s="38"/>
    </row>
    <row r="8224" spans="6:24" x14ac:dyDescent="0.35"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X8224" s="38"/>
    </row>
    <row r="8225" spans="6:24" x14ac:dyDescent="0.35"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X8225" s="38"/>
    </row>
    <row r="8226" spans="6:24" x14ac:dyDescent="0.35"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X8226" s="38"/>
    </row>
    <row r="8227" spans="6:24" x14ac:dyDescent="0.35"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X8227" s="38"/>
    </row>
    <row r="8228" spans="6:24" x14ac:dyDescent="0.35"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X8228" s="38"/>
    </row>
    <row r="8229" spans="6:24" x14ac:dyDescent="0.35"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X8229" s="38"/>
    </row>
    <row r="8230" spans="6:24" x14ac:dyDescent="0.35"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X8230" s="38"/>
    </row>
    <row r="8231" spans="6:24" x14ac:dyDescent="0.35"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X8231" s="38"/>
    </row>
    <row r="8232" spans="6:24" x14ac:dyDescent="0.35"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X8232" s="38"/>
    </row>
    <row r="8233" spans="6:24" x14ac:dyDescent="0.35"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X8233" s="38"/>
    </row>
    <row r="8234" spans="6:24" x14ac:dyDescent="0.35"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X8234" s="38"/>
    </row>
    <row r="8235" spans="6:24" x14ac:dyDescent="0.35"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X8235" s="38"/>
    </row>
    <row r="8236" spans="6:24" x14ac:dyDescent="0.35"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X8236" s="38"/>
    </row>
    <row r="8237" spans="6:24" x14ac:dyDescent="0.35"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X8237" s="38"/>
    </row>
    <row r="8238" spans="6:24" x14ac:dyDescent="0.35"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X8238" s="38"/>
    </row>
    <row r="8239" spans="6:24" x14ac:dyDescent="0.35"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X8239" s="38"/>
    </row>
    <row r="8240" spans="6:24" x14ac:dyDescent="0.35"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X8240" s="38"/>
    </row>
    <row r="8241" spans="6:24" x14ac:dyDescent="0.35"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X8241" s="38"/>
    </row>
    <row r="8242" spans="6:24" x14ac:dyDescent="0.35"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X8242" s="38"/>
    </row>
    <row r="8243" spans="6:24" x14ac:dyDescent="0.35"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X8243" s="38"/>
    </row>
    <row r="8244" spans="6:24" x14ac:dyDescent="0.35"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X8244" s="38"/>
    </row>
    <row r="8245" spans="6:24" x14ac:dyDescent="0.35"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X8245" s="38"/>
    </row>
    <row r="8246" spans="6:24" x14ac:dyDescent="0.35"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X8246" s="38"/>
    </row>
    <row r="8247" spans="6:24" x14ac:dyDescent="0.35"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X8247" s="38"/>
    </row>
    <row r="8248" spans="6:24" x14ac:dyDescent="0.35"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X8248" s="38"/>
    </row>
    <row r="8249" spans="6:24" x14ac:dyDescent="0.35"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X8249" s="38"/>
    </row>
    <row r="8250" spans="6:24" x14ac:dyDescent="0.35"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X8250" s="38"/>
    </row>
    <row r="8251" spans="6:24" x14ac:dyDescent="0.35"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X8251" s="38"/>
    </row>
    <row r="8252" spans="6:24" x14ac:dyDescent="0.35"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X8252" s="38"/>
    </row>
    <row r="8253" spans="6:24" x14ac:dyDescent="0.35"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X8253" s="38"/>
    </row>
    <row r="8254" spans="6:24" x14ac:dyDescent="0.35"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X8254" s="38"/>
    </row>
    <row r="8255" spans="6:24" x14ac:dyDescent="0.35"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X8255" s="38"/>
    </row>
    <row r="8256" spans="6:24" x14ac:dyDescent="0.35"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X8256" s="38"/>
    </row>
    <row r="8257" spans="6:24" x14ac:dyDescent="0.35"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X8257" s="38"/>
    </row>
    <row r="8258" spans="6:24" x14ac:dyDescent="0.35"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X8258" s="38"/>
    </row>
    <row r="8259" spans="6:24" x14ac:dyDescent="0.35"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X8259" s="38"/>
    </row>
    <row r="8260" spans="6:24" x14ac:dyDescent="0.35"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X8260" s="38"/>
    </row>
    <row r="8261" spans="6:24" x14ac:dyDescent="0.35"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X8261" s="38"/>
    </row>
    <row r="8262" spans="6:24" x14ac:dyDescent="0.35"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X8262" s="38"/>
    </row>
    <row r="8263" spans="6:24" x14ac:dyDescent="0.35"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X8263" s="38"/>
    </row>
    <row r="8264" spans="6:24" x14ac:dyDescent="0.35"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X8264" s="38"/>
    </row>
    <row r="8265" spans="6:24" x14ac:dyDescent="0.35"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X8265" s="38"/>
    </row>
    <row r="8266" spans="6:24" x14ac:dyDescent="0.35"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X8266" s="38"/>
    </row>
    <row r="8267" spans="6:24" x14ac:dyDescent="0.35"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X8267" s="38"/>
    </row>
    <row r="8268" spans="6:24" x14ac:dyDescent="0.35"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X8268" s="38"/>
    </row>
    <row r="8269" spans="6:24" x14ac:dyDescent="0.35"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X8269" s="38"/>
    </row>
    <row r="8270" spans="6:24" x14ac:dyDescent="0.35"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X8270" s="38"/>
    </row>
    <row r="8271" spans="6:24" x14ac:dyDescent="0.35"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X8271" s="38"/>
    </row>
    <row r="8272" spans="6:24" x14ac:dyDescent="0.35"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X8272" s="38"/>
    </row>
    <row r="8273" spans="6:24" x14ac:dyDescent="0.35"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X8273" s="38"/>
    </row>
    <row r="8274" spans="6:24" x14ac:dyDescent="0.35"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X8274" s="38"/>
    </row>
    <row r="8275" spans="6:24" x14ac:dyDescent="0.35"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X8275" s="38"/>
    </row>
    <row r="8276" spans="6:24" x14ac:dyDescent="0.35"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X8276" s="38"/>
    </row>
    <row r="8277" spans="6:24" x14ac:dyDescent="0.35"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X8277" s="38"/>
    </row>
    <row r="8278" spans="6:24" x14ac:dyDescent="0.35"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X8278" s="38"/>
    </row>
    <row r="8279" spans="6:24" x14ac:dyDescent="0.35"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X8279" s="38"/>
    </row>
    <row r="8280" spans="6:24" x14ac:dyDescent="0.35"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X8280" s="38"/>
    </row>
    <row r="8281" spans="6:24" x14ac:dyDescent="0.35"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X8281" s="38"/>
    </row>
    <row r="8282" spans="6:24" x14ac:dyDescent="0.35"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X8282" s="38"/>
    </row>
    <row r="8283" spans="6:24" x14ac:dyDescent="0.35"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X8283" s="38"/>
    </row>
    <row r="8284" spans="6:24" x14ac:dyDescent="0.35"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X8284" s="38"/>
    </row>
    <row r="8285" spans="6:24" x14ac:dyDescent="0.35"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X8285" s="38"/>
    </row>
    <row r="8286" spans="6:24" x14ac:dyDescent="0.35"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X8286" s="38"/>
    </row>
    <row r="8287" spans="6:24" x14ac:dyDescent="0.35"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X8287" s="38"/>
    </row>
    <row r="8288" spans="6:24" x14ac:dyDescent="0.35"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X8288" s="38"/>
    </row>
    <row r="8289" spans="6:24" x14ac:dyDescent="0.35"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X8289" s="38"/>
    </row>
    <row r="8290" spans="6:24" x14ac:dyDescent="0.35"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X8290" s="38"/>
    </row>
    <row r="8291" spans="6:24" x14ac:dyDescent="0.35"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X8291" s="38"/>
    </row>
    <row r="8292" spans="6:24" x14ac:dyDescent="0.35"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X8292" s="38"/>
    </row>
    <row r="8293" spans="6:24" x14ac:dyDescent="0.35"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X8293" s="38"/>
    </row>
    <row r="8294" spans="6:24" x14ac:dyDescent="0.35"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X8294" s="38"/>
    </row>
    <row r="8295" spans="6:24" x14ac:dyDescent="0.35"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X8295" s="38"/>
    </row>
    <row r="8296" spans="6:24" x14ac:dyDescent="0.35"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X8296" s="38"/>
    </row>
    <row r="8297" spans="6:24" x14ac:dyDescent="0.35"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X8297" s="38"/>
    </row>
    <row r="8298" spans="6:24" x14ac:dyDescent="0.35"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X8298" s="38"/>
    </row>
    <row r="8299" spans="6:24" x14ac:dyDescent="0.35"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X8299" s="38"/>
    </row>
    <row r="8300" spans="6:24" x14ac:dyDescent="0.35"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X8300" s="38"/>
    </row>
    <row r="8301" spans="6:24" x14ac:dyDescent="0.35"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X8301" s="38"/>
    </row>
    <row r="8302" spans="6:24" x14ac:dyDescent="0.35"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X8302" s="38"/>
    </row>
    <row r="8303" spans="6:24" x14ac:dyDescent="0.35"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X8303" s="38"/>
    </row>
    <row r="8304" spans="6:24" x14ac:dyDescent="0.35"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X8304" s="38"/>
    </row>
    <row r="8305" spans="6:24" x14ac:dyDescent="0.35"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X8305" s="38"/>
    </row>
    <row r="8306" spans="6:24" x14ac:dyDescent="0.35"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X8306" s="38"/>
    </row>
    <row r="8307" spans="6:24" x14ac:dyDescent="0.35"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X8307" s="38"/>
    </row>
    <row r="8308" spans="6:24" x14ac:dyDescent="0.35"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X8308" s="38"/>
    </row>
    <row r="8309" spans="6:24" x14ac:dyDescent="0.35"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X8309" s="38"/>
    </row>
    <row r="8310" spans="6:24" x14ac:dyDescent="0.35"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X8310" s="38"/>
    </row>
    <row r="8311" spans="6:24" x14ac:dyDescent="0.35"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X8311" s="38"/>
    </row>
    <row r="8312" spans="6:24" x14ac:dyDescent="0.35"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X8312" s="38"/>
    </row>
    <row r="8313" spans="6:24" x14ac:dyDescent="0.35"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X8313" s="38"/>
    </row>
    <row r="8314" spans="6:24" x14ac:dyDescent="0.35"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X8314" s="38"/>
    </row>
    <row r="8315" spans="6:24" x14ac:dyDescent="0.35"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X8315" s="38"/>
    </row>
    <row r="8316" spans="6:24" x14ac:dyDescent="0.35"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X8316" s="38"/>
    </row>
    <row r="8317" spans="6:24" x14ac:dyDescent="0.35"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X8317" s="38"/>
    </row>
    <row r="8318" spans="6:24" x14ac:dyDescent="0.35"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X8318" s="38"/>
    </row>
    <row r="8319" spans="6:24" x14ac:dyDescent="0.35"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X8319" s="38"/>
    </row>
    <row r="8320" spans="6:24" x14ac:dyDescent="0.35"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X8320" s="38"/>
    </row>
    <row r="8321" spans="6:24" x14ac:dyDescent="0.35"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X8321" s="38"/>
    </row>
    <row r="8322" spans="6:24" x14ac:dyDescent="0.35"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X8322" s="38"/>
    </row>
    <row r="8323" spans="6:24" x14ac:dyDescent="0.35"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X8323" s="38"/>
    </row>
    <row r="8324" spans="6:24" x14ac:dyDescent="0.35"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X8324" s="38"/>
    </row>
    <row r="8325" spans="6:24" x14ac:dyDescent="0.35"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X8325" s="38"/>
    </row>
    <row r="8326" spans="6:24" x14ac:dyDescent="0.35"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X8326" s="38"/>
    </row>
    <row r="8327" spans="6:24" x14ac:dyDescent="0.35"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X8327" s="38"/>
    </row>
    <row r="8328" spans="6:24" x14ac:dyDescent="0.35"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X8328" s="38"/>
    </row>
    <row r="8329" spans="6:24" x14ac:dyDescent="0.35"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X8329" s="38"/>
    </row>
    <row r="8330" spans="6:24" x14ac:dyDescent="0.35"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X8330" s="38"/>
    </row>
    <row r="8331" spans="6:24" x14ac:dyDescent="0.35"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X8331" s="38"/>
    </row>
    <row r="8332" spans="6:24" x14ac:dyDescent="0.35"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X8332" s="38"/>
    </row>
    <row r="8333" spans="6:24" x14ac:dyDescent="0.35"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X8333" s="38"/>
    </row>
    <row r="8334" spans="6:24" x14ac:dyDescent="0.35"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X8334" s="38"/>
    </row>
    <row r="8335" spans="6:24" x14ac:dyDescent="0.35"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X8335" s="38"/>
    </row>
    <row r="8336" spans="6:24" x14ac:dyDescent="0.35"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X8336" s="38"/>
    </row>
    <row r="8337" spans="6:24" x14ac:dyDescent="0.35"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X8337" s="38"/>
    </row>
    <row r="8338" spans="6:24" x14ac:dyDescent="0.35"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X8338" s="38"/>
    </row>
    <row r="8339" spans="6:24" x14ac:dyDescent="0.35"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X8339" s="38"/>
    </row>
    <row r="8340" spans="6:24" x14ac:dyDescent="0.35"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X8340" s="38"/>
    </row>
    <row r="8341" spans="6:24" x14ac:dyDescent="0.35"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X8341" s="38"/>
    </row>
    <row r="8342" spans="6:24" x14ac:dyDescent="0.35"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X8342" s="38"/>
    </row>
    <row r="8343" spans="6:24" x14ac:dyDescent="0.35"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X8343" s="38"/>
    </row>
    <row r="8344" spans="6:24" x14ac:dyDescent="0.35"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X8344" s="38"/>
    </row>
    <row r="8345" spans="6:24" x14ac:dyDescent="0.35"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X8345" s="38"/>
    </row>
    <row r="8346" spans="6:24" x14ac:dyDescent="0.35"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X8346" s="38"/>
    </row>
    <row r="8347" spans="6:24" x14ac:dyDescent="0.35"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X8347" s="38"/>
    </row>
    <row r="8348" spans="6:24" x14ac:dyDescent="0.35"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X8348" s="38"/>
    </row>
    <row r="8349" spans="6:24" x14ac:dyDescent="0.35"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X8349" s="38"/>
    </row>
    <row r="8350" spans="6:24" x14ac:dyDescent="0.35"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X8350" s="38"/>
    </row>
    <row r="8351" spans="6:24" x14ac:dyDescent="0.35"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X8351" s="38"/>
    </row>
    <row r="8352" spans="6:24" x14ac:dyDescent="0.35"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X8352" s="38"/>
    </row>
    <row r="8353" spans="6:24" x14ac:dyDescent="0.35"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X8353" s="38"/>
    </row>
    <row r="8354" spans="6:24" x14ac:dyDescent="0.35"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X8354" s="38"/>
    </row>
    <row r="8355" spans="6:24" x14ac:dyDescent="0.35"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X8355" s="38"/>
    </row>
    <row r="8356" spans="6:24" x14ac:dyDescent="0.35"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X8356" s="38"/>
    </row>
    <row r="8357" spans="6:24" x14ac:dyDescent="0.35"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X8357" s="38"/>
    </row>
    <row r="8358" spans="6:24" x14ac:dyDescent="0.35"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X8358" s="38"/>
    </row>
    <row r="8359" spans="6:24" x14ac:dyDescent="0.35"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X8359" s="38"/>
    </row>
    <row r="8360" spans="6:24" x14ac:dyDescent="0.35"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X8360" s="38"/>
    </row>
    <row r="8361" spans="6:24" x14ac:dyDescent="0.35"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X8361" s="38"/>
    </row>
    <row r="8362" spans="6:24" x14ac:dyDescent="0.35"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X8362" s="38"/>
    </row>
    <row r="8363" spans="6:24" x14ac:dyDescent="0.35"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X8363" s="38"/>
    </row>
    <row r="8364" spans="6:24" x14ac:dyDescent="0.35"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X8364" s="38"/>
    </row>
    <row r="8365" spans="6:24" x14ac:dyDescent="0.35"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X8365" s="38"/>
    </row>
    <row r="8366" spans="6:24" x14ac:dyDescent="0.35"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X8366" s="38"/>
    </row>
    <row r="8367" spans="6:24" x14ac:dyDescent="0.35"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X8367" s="38"/>
    </row>
    <row r="8368" spans="6:24" x14ac:dyDescent="0.35"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X8368" s="38"/>
    </row>
    <row r="8369" spans="6:24" x14ac:dyDescent="0.35"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X8369" s="38"/>
    </row>
    <row r="8370" spans="6:24" x14ac:dyDescent="0.35"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X8370" s="38"/>
    </row>
    <row r="8371" spans="6:24" x14ac:dyDescent="0.35"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X8371" s="38"/>
    </row>
    <row r="8372" spans="6:24" x14ac:dyDescent="0.35"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X8372" s="38"/>
    </row>
    <row r="8373" spans="6:24" x14ac:dyDescent="0.35"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X8373" s="38"/>
    </row>
    <row r="8374" spans="6:24" x14ac:dyDescent="0.35"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X8374" s="38"/>
    </row>
    <row r="8375" spans="6:24" x14ac:dyDescent="0.35"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X8375" s="38"/>
    </row>
    <row r="8376" spans="6:24" x14ac:dyDescent="0.35"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X8376" s="38"/>
    </row>
    <row r="8377" spans="6:24" x14ac:dyDescent="0.35"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X8377" s="38"/>
    </row>
    <row r="8378" spans="6:24" x14ac:dyDescent="0.35"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X8378" s="38"/>
    </row>
    <row r="8379" spans="6:24" x14ac:dyDescent="0.35"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X8379" s="38"/>
    </row>
    <row r="8380" spans="6:24" x14ac:dyDescent="0.35"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X8380" s="38"/>
    </row>
    <row r="8381" spans="6:24" x14ac:dyDescent="0.35"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X8381" s="38"/>
    </row>
    <row r="8382" spans="6:24" x14ac:dyDescent="0.35"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X8382" s="38"/>
    </row>
    <row r="8383" spans="6:24" x14ac:dyDescent="0.35"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X8383" s="38"/>
    </row>
    <row r="8384" spans="6:24" x14ac:dyDescent="0.35"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X8384" s="38"/>
    </row>
    <row r="8385" spans="6:24" x14ac:dyDescent="0.35"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X8385" s="38"/>
    </row>
    <row r="8386" spans="6:24" x14ac:dyDescent="0.35"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X8386" s="38"/>
    </row>
    <row r="8387" spans="6:24" x14ac:dyDescent="0.35"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X8387" s="38"/>
    </row>
    <row r="8388" spans="6:24" x14ac:dyDescent="0.35"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X8388" s="38"/>
    </row>
    <row r="8389" spans="6:24" x14ac:dyDescent="0.35"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X8389" s="38"/>
    </row>
    <row r="8390" spans="6:24" x14ac:dyDescent="0.35"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X8390" s="38"/>
    </row>
    <row r="8391" spans="6:24" x14ac:dyDescent="0.35"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X8391" s="38"/>
    </row>
    <row r="8392" spans="6:24" x14ac:dyDescent="0.35"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X8392" s="38"/>
    </row>
    <row r="8393" spans="6:24" x14ac:dyDescent="0.35"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X8393" s="38"/>
    </row>
    <row r="8394" spans="6:24" x14ac:dyDescent="0.35"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X8394" s="38"/>
    </row>
    <row r="8395" spans="6:24" x14ac:dyDescent="0.35"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X8395" s="38"/>
    </row>
    <row r="8396" spans="6:24" x14ac:dyDescent="0.35"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X8396" s="38"/>
    </row>
    <row r="8397" spans="6:24" x14ac:dyDescent="0.35"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X8397" s="38"/>
    </row>
    <row r="8398" spans="6:24" x14ac:dyDescent="0.35"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X8398" s="38"/>
    </row>
    <row r="8399" spans="6:24" x14ac:dyDescent="0.35"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X8399" s="38"/>
    </row>
    <row r="8400" spans="6:24" x14ac:dyDescent="0.35"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X8400" s="38"/>
    </row>
    <row r="8401" spans="6:24" x14ac:dyDescent="0.35"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X8401" s="38"/>
    </row>
    <row r="8402" spans="6:24" x14ac:dyDescent="0.35"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X8402" s="38"/>
    </row>
    <row r="8403" spans="6:24" x14ac:dyDescent="0.35"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X8403" s="38"/>
    </row>
    <row r="8404" spans="6:24" x14ac:dyDescent="0.35"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X8404" s="38"/>
    </row>
    <row r="8405" spans="6:24" x14ac:dyDescent="0.35"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X8405" s="38"/>
    </row>
    <row r="8406" spans="6:24" x14ac:dyDescent="0.35"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X8406" s="38"/>
    </row>
    <row r="8407" spans="6:24" x14ac:dyDescent="0.35"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X8407" s="38"/>
    </row>
    <row r="8408" spans="6:24" x14ac:dyDescent="0.35"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X8408" s="38"/>
    </row>
    <row r="8409" spans="6:24" x14ac:dyDescent="0.35"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X8409" s="38"/>
    </row>
    <row r="8410" spans="6:24" x14ac:dyDescent="0.35"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X8410" s="38"/>
    </row>
    <row r="8411" spans="6:24" x14ac:dyDescent="0.35"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X8411" s="38"/>
    </row>
    <row r="8412" spans="6:24" x14ac:dyDescent="0.35"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X8412" s="38"/>
    </row>
    <row r="8413" spans="6:24" x14ac:dyDescent="0.35"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X8413" s="38"/>
    </row>
    <row r="8414" spans="6:24" x14ac:dyDescent="0.35"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X8414" s="38"/>
    </row>
    <row r="8415" spans="6:24" x14ac:dyDescent="0.35"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X8415" s="38"/>
    </row>
    <row r="8416" spans="6:24" x14ac:dyDescent="0.35"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X8416" s="38"/>
    </row>
    <row r="8417" spans="6:24" x14ac:dyDescent="0.35"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X8417" s="38"/>
    </row>
    <row r="8418" spans="6:24" x14ac:dyDescent="0.35"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X8418" s="38"/>
    </row>
    <row r="8419" spans="6:24" x14ac:dyDescent="0.35"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X8419" s="38"/>
    </row>
    <row r="8420" spans="6:24" x14ac:dyDescent="0.35"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X8420" s="38"/>
    </row>
    <row r="8421" spans="6:24" x14ac:dyDescent="0.35"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X8421" s="38"/>
    </row>
    <row r="8422" spans="6:24" x14ac:dyDescent="0.35"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X8422" s="38"/>
    </row>
    <row r="8423" spans="6:24" x14ac:dyDescent="0.35"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X8423" s="38"/>
    </row>
    <row r="8424" spans="6:24" x14ac:dyDescent="0.35"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X8424" s="38"/>
    </row>
    <row r="8425" spans="6:24" x14ac:dyDescent="0.35"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X8425" s="38"/>
    </row>
    <row r="8426" spans="6:24" x14ac:dyDescent="0.35"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X8426" s="38"/>
    </row>
    <row r="8427" spans="6:24" x14ac:dyDescent="0.35"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X8427" s="38"/>
    </row>
    <row r="8428" spans="6:24" x14ac:dyDescent="0.35"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X8428" s="38"/>
    </row>
    <row r="8429" spans="6:24" x14ac:dyDescent="0.35"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X8429" s="38"/>
    </row>
    <row r="8430" spans="6:24" x14ac:dyDescent="0.35"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X8430" s="38"/>
    </row>
    <row r="8431" spans="6:24" x14ac:dyDescent="0.35"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X8431" s="38"/>
    </row>
    <row r="8432" spans="6:24" x14ac:dyDescent="0.35"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X8432" s="38"/>
    </row>
    <row r="8433" spans="6:24" x14ac:dyDescent="0.35"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X8433" s="38"/>
    </row>
    <row r="8434" spans="6:24" x14ac:dyDescent="0.35"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X8434" s="38"/>
    </row>
    <row r="8435" spans="6:24" x14ac:dyDescent="0.35"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X8435" s="38"/>
    </row>
    <row r="8436" spans="6:24" x14ac:dyDescent="0.35"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X8436" s="38"/>
    </row>
    <row r="8437" spans="6:24" x14ac:dyDescent="0.35"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X8437" s="38"/>
    </row>
    <row r="8438" spans="6:24" x14ac:dyDescent="0.35"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X8438" s="38"/>
    </row>
    <row r="8439" spans="6:24" x14ac:dyDescent="0.35"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X8439" s="38"/>
    </row>
    <row r="8440" spans="6:24" x14ac:dyDescent="0.35"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X8440" s="38"/>
    </row>
    <row r="8441" spans="6:24" x14ac:dyDescent="0.35"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X8441" s="38"/>
    </row>
    <row r="8442" spans="6:24" x14ac:dyDescent="0.35"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X8442" s="38"/>
    </row>
    <row r="8443" spans="6:24" x14ac:dyDescent="0.35"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X8443" s="38"/>
    </row>
    <row r="8444" spans="6:24" x14ac:dyDescent="0.35"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X8444" s="38"/>
    </row>
    <row r="8445" spans="6:24" x14ac:dyDescent="0.35"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X8445" s="38"/>
    </row>
    <row r="8446" spans="6:24" x14ac:dyDescent="0.35"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X8446" s="38"/>
    </row>
    <row r="8447" spans="6:24" x14ac:dyDescent="0.35"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X8447" s="38"/>
    </row>
    <row r="8448" spans="6:24" x14ac:dyDescent="0.35"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X8448" s="38"/>
    </row>
    <row r="8449" spans="6:24" x14ac:dyDescent="0.35"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X8449" s="38"/>
    </row>
    <row r="8450" spans="6:24" x14ac:dyDescent="0.35"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X8450" s="38"/>
    </row>
    <row r="8451" spans="6:24" x14ac:dyDescent="0.35"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X8451" s="38"/>
    </row>
    <row r="8452" spans="6:24" x14ac:dyDescent="0.35"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X8452" s="38"/>
    </row>
    <row r="8453" spans="6:24" x14ac:dyDescent="0.35"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X8453" s="38"/>
    </row>
    <row r="8454" spans="6:24" x14ac:dyDescent="0.35"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X8454" s="38"/>
    </row>
    <row r="8455" spans="6:24" x14ac:dyDescent="0.35"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X8455" s="38"/>
    </row>
    <row r="8456" spans="6:24" x14ac:dyDescent="0.35"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X8456" s="38"/>
    </row>
    <row r="8457" spans="6:24" x14ac:dyDescent="0.35"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X8457" s="38"/>
    </row>
    <row r="8458" spans="6:24" x14ac:dyDescent="0.35"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X8458" s="38"/>
    </row>
    <row r="8459" spans="6:24" x14ac:dyDescent="0.35"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X8459" s="38"/>
    </row>
    <row r="8460" spans="6:24" x14ac:dyDescent="0.35"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X8460" s="38"/>
    </row>
    <row r="8461" spans="6:24" x14ac:dyDescent="0.35"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X8461" s="38"/>
    </row>
    <row r="8462" spans="6:24" x14ac:dyDescent="0.35"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X8462" s="38"/>
    </row>
    <row r="8463" spans="6:24" x14ac:dyDescent="0.35"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X8463" s="38"/>
    </row>
    <row r="8464" spans="6:24" x14ac:dyDescent="0.35"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X8464" s="38"/>
    </row>
    <row r="8465" spans="6:24" x14ac:dyDescent="0.35"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X8465" s="38"/>
    </row>
    <row r="8466" spans="6:24" x14ac:dyDescent="0.35"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X8466" s="38"/>
    </row>
    <row r="8467" spans="6:24" x14ac:dyDescent="0.35"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X8467" s="38"/>
    </row>
    <row r="8468" spans="6:24" x14ac:dyDescent="0.35"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X8468" s="38"/>
    </row>
    <row r="8469" spans="6:24" x14ac:dyDescent="0.35"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X8469" s="38"/>
    </row>
    <row r="8470" spans="6:24" x14ac:dyDescent="0.35"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X8470" s="38"/>
    </row>
    <row r="8471" spans="6:24" x14ac:dyDescent="0.35"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X8471" s="38"/>
    </row>
    <row r="8472" spans="6:24" x14ac:dyDescent="0.35"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X8472" s="38"/>
    </row>
    <row r="8473" spans="6:24" x14ac:dyDescent="0.35"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X8473" s="38"/>
    </row>
    <row r="8474" spans="6:24" x14ac:dyDescent="0.35"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X8474" s="38"/>
    </row>
    <row r="8475" spans="6:24" x14ac:dyDescent="0.35"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X8475" s="38"/>
    </row>
    <row r="8476" spans="6:24" x14ac:dyDescent="0.35"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X8476" s="38"/>
    </row>
    <row r="8477" spans="6:24" x14ac:dyDescent="0.35"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X8477" s="38"/>
    </row>
    <row r="8478" spans="6:24" x14ac:dyDescent="0.35"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X8478" s="38"/>
    </row>
    <row r="8479" spans="6:24" x14ac:dyDescent="0.35"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X8479" s="38"/>
    </row>
    <row r="8480" spans="6:24" x14ac:dyDescent="0.35"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X8480" s="38"/>
    </row>
    <row r="8481" spans="6:24" x14ac:dyDescent="0.35"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X8481" s="38"/>
    </row>
    <row r="8482" spans="6:24" x14ac:dyDescent="0.35"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X8482" s="38"/>
    </row>
    <row r="8483" spans="6:24" x14ac:dyDescent="0.35"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X8483" s="38"/>
    </row>
    <row r="8484" spans="6:24" x14ac:dyDescent="0.35"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X8484" s="38"/>
    </row>
    <row r="8485" spans="6:24" x14ac:dyDescent="0.35"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X8485" s="38"/>
    </row>
    <row r="8486" spans="6:24" x14ac:dyDescent="0.35"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X8486" s="38"/>
    </row>
    <row r="8487" spans="6:24" x14ac:dyDescent="0.35"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X8487" s="38"/>
    </row>
    <row r="8488" spans="6:24" x14ac:dyDescent="0.35"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X8488" s="38"/>
    </row>
    <row r="8489" spans="6:24" x14ac:dyDescent="0.35"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X8489" s="38"/>
    </row>
    <row r="8490" spans="6:24" x14ac:dyDescent="0.35"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X8490" s="38"/>
    </row>
    <row r="8491" spans="6:24" x14ac:dyDescent="0.35"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X8491" s="38"/>
    </row>
    <row r="8492" spans="6:24" x14ac:dyDescent="0.35"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X8492" s="38"/>
    </row>
    <row r="8493" spans="6:24" x14ac:dyDescent="0.35"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X8493" s="38"/>
    </row>
    <row r="8494" spans="6:24" x14ac:dyDescent="0.35"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X8494" s="38"/>
    </row>
    <row r="8495" spans="6:24" x14ac:dyDescent="0.35"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X8495" s="38"/>
    </row>
    <row r="8496" spans="6:24" x14ac:dyDescent="0.35"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X8496" s="38"/>
    </row>
    <row r="8497" spans="6:24" x14ac:dyDescent="0.35"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X8497" s="38"/>
    </row>
    <row r="8498" spans="6:24" x14ac:dyDescent="0.35"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X8498" s="38"/>
    </row>
    <row r="8499" spans="6:24" x14ac:dyDescent="0.35"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X8499" s="38"/>
    </row>
    <row r="8500" spans="6:24" x14ac:dyDescent="0.35"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X8500" s="38"/>
    </row>
    <row r="8501" spans="6:24" x14ac:dyDescent="0.35"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X8501" s="38"/>
    </row>
    <row r="8502" spans="6:24" x14ac:dyDescent="0.35"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X8502" s="38"/>
    </row>
    <row r="8503" spans="6:24" x14ac:dyDescent="0.35"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X8503" s="38"/>
    </row>
    <row r="8504" spans="6:24" x14ac:dyDescent="0.35"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X8504" s="38"/>
    </row>
    <row r="8505" spans="6:24" x14ac:dyDescent="0.35"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X8505" s="38"/>
    </row>
    <row r="8506" spans="6:24" x14ac:dyDescent="0.35"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X8506" s="38"/>
    </row>
    <row r="8507" spans="6:24" x14ac:dyDescent="0.35"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X8507" s="38"/>
    </row>
    <row r="8508" spans="6:24" x14ac:dyDescent="0.35"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X8508" s="38"/>
    </row>
    <row r="8509" spans="6:24" x14ac:dyDescent="0.35"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X8509" s="38"/>
    </row>
    <row r="8510" spans="6:24" x14ac:dyDescent="0.35"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X8510" s="38"/>
    </row>
    <row r="8511" spans="6:24" x14ac:dyDescent="0.35"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X8511" s="38"/>
    </row>
    <row r="8512" spans="6:24" x14ac:dyDescent="0.35"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X8512" s="38"/>
    </row>
    <row r="8513" spans="6:24" x14ac:dyDescent="0.35"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X8513" s="38"/>
    </row>
    <row r="8514" spans="6:24" x14ac:dyDescent="0.35"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X8514" s="38"/>
    </row>
    <row r="8515" spans="6:24" x14ac:dyDescent="0.35"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X8515" s="38"/>
    </row>
    <row r="8516" spans="6:24" x14ac:dyDescent="0.35"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X8516" s="38"/>
    </row>
    <row r="8517" spans="6:24" x14ac:dyDescent="0.35"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X8517" s="38"/>
    </row>
    <row r="8518" spans="6:24" x14ac:dyDescent="0.35"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X8518" s="38"/>
    </row>
    <row r="8519" spans="6:24" x14ac:dyDescent="0.35"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X8519" s="38"/>
    </row>
    <row r="8520" spans="6:24" x14ac:dyDescent="0.35"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X8520" s="38"/>
    </row>
    <row r="8521" spans="6:24" x14ac:dyDescent="0.35"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X8521" s="38"/>
    </row>
    <row r="8522" spans="6:24" x14ac:dyDescent="0.35"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X8522" s="38"/>
    </row>
    <row r="8523" spans="6:24" x14ac:dyDescent="0.35"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X8523" s="38"/>
    </row>
    <row r="8524" spans="6:24" x14ac:dyDescent="0.35"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X8524" s="38"/>
    </row>
    <row r="8525" spans="6:24" x14ac:dyDescent="0.35"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X8525" s="38"/>
    </row>
    <row r="8526" spans="6:24" x14ac:dyDescent="0.35"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X8526" s="38"/>
    </row>
    <row r="8527" spans="6:24" x14ac:dyDescent="0.35"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X8527" s="38"/>
    </row>
    <row r="8528" spans="6:24" x14ac:dyDescent="0.35"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X8528" s="38"/>
    </row>
    <row r="8529" spans="6:24" x14ac:dyDescent="0.35"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X8529" s="38"/>
    </row>
    <row r="8530" spans="6:24" x14ac:dyDescent="0.35"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X8530" s="38"/>
    </row>
    <row r="8531" spans="6:24" x14ac:dyDescent="0.35"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X8531" s="38"/>
    </row>
    <row r="8532" spans="6:24" x14ac:dyDescent="0.35"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X8532" s="38"/>
    </row>
    <row r="8533" spans="6:24" x14ac:dyDescent="0.35"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X8533" s="38"/>
    </row>
    <row r="8534" spans="6:24" x14ac:dyDescent="0.35"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X8534" s="38"/>
    </row>
    <row r="8535" spans="6:24" x14ac:dyDescent="0.35"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X8535" s="38"/>
    </row>
    <row r="8536" spans="6:24" x14ac:dyDescent="0.35"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X8536" s="38"/>
    </row>
    <row r="8537" spans="6:24" x14ac:dyDescent="0.35"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X8537" s="38"/>
    </row>
    <row r="8538" spans="6:24" x14ac:dyDescent="0.35"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X8538" s="38"/>
    </row>
    <row r="8539" spans="6:24" x14ac:dyDescent="0.35"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X8539" s="38"/>
    </row>
    <row r="8540" spans="6:24" x14ac:dyDescent="0.35"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X8540" s="38"/>
    </row>
    <row r="8541" spans="6:24" x14ac:dyDescent="0.35"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X8541" s="38"/>
    </row>
    <row r="8542" spans="6:24" x14ac:dyDescent="0.35"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X8542" s="38"/>
    </row>
    <row r="8543" spans="6:24" x14ac:dyDescent="0.35"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X8543" s="38"/>
    </row>
    <row r="8544" spans="6:24" x14ac:dyDescent="0.35"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X8544" s="38"/>
    </row>
    <row r="8545" spans="6:24" x14ac:dyDescent="0.35"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X8545" s="38"/>
    </row>
    <row r="8546" spans="6:24" x14ac:dyDescent="0.35"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X8546" s="38"/>
    </row>
    <row r="8547" spans="6:24" x14ac:dyDescent="0.35"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X8547" s="38"/>
    </row>
    <row r="8548" spans="6:24" x14ac:dyDescent="0.35"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X8548" s="38"/>
    </row>
    <row r="8549" spans="6:24" x14ac:dyDescent="0.35"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X8549" s="38"/>
    </row>
    <row r="8550" spans="6:24" x14ac:dyDescent="0.35"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X8550" s="38"/>
    </row>
    <row r="8551" spans="6:24" x14ac:dyDescent="0.35"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X8551" s="38"/>
    </row>
    <row r="8552" spans="6:24" x14ac:dyDescent="0.35"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X8552" s="38"/>
    </row>
    <row r="8553" spans="6:24" x14ac:dyDescent="0.35"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X8553" s="38"/>
    </row>
    <row r="8554" spans="6:24" x14ac:dyDescent="0.35"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X8554" s="38"/>
    </row>
    <row r="8555" spans="6:24" x14ac:dyDescent="0.35"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X8555" s="38"/>
    </row>
    <row r="8556" spans="6:24" x14ac:dyDescent="0.35"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X8556" s="38"/>
    </row>
    <row r="8557" spans="6:24" x14ac:dyDescent="0.35"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X8557" s="38"/>
    </row>
    <row r="8558" spans="6:24" x14ac:dyDescent="0.35"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X8558" s="38"/>
    </row>
    <row r="8559" spans="6:24" x14ac:dyDescent="0.35"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X8559" s="38"/>
    </row>
    <row r="8560" spans="6:24" x14ac:dyDescent="0.35"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X8560" s="38"/>
    </row>
    <row r="8561" spans="6:24" x14ac:dyDescent="0.35"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X8561" s="38"/>
    </row>
    <row r="8562" spans="6:24" x14ac:dyDescent="0.35"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X8562" s="38"/>
    </row>
    <row r="8563" spans="6:24" x14ac:dyDescent="0.35"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X8563" s="38"/>
    </row>
    <row r="8564" spans="6:24" x14ac:dyDescent="0.35"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X8564" s="38"/>
    </row>
    <row r="8565" spans="6:24" x14ac:dyDescent="0.35"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X8565" s="38"/>
    </row>
    <row r="8566" spans="6:24" x14ac:dyDescent="0.35"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X8566" s="38"/>
    </row>
    <row r="8567" spans="6:24" x14ac:dyDescent="0.35"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X8567" s="38"/>
    </row>
    <row r="8568" spans="6:24" x14ac:dyDescent="0.35"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X8568" s="38"/>
    </row>
    <row r="8569" spans="6:24" x14ac:dyDescent="0.35"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X8569" s="38"/>
    </row>
    <row r="8570" spans="6:24" x14ac:dyDescent="0.35"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X8570" s="38"/>
    </row>
    <row r="8571" spans="6:24" x14ac:dyDescent="0.35"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X8571" s="38"/>
    </row>
    <row r="8572" spans="6:24" x14ac:dyDescent="0.35"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X8572" s="38"/>
    </row>
    <row r="8573" spans="6:24" x14ac:dyDescent="0.35"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X8573" s="38"/>
    </row>
    <row r="8574" spans="6:24" x14ac:dyDescent="0.35"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X8574" s="38"/>
    </row>
    <row r="8575" spans="6:24" x14ac:dyDescent="0.35"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X8575" s="38"/>
    </row>
    <row r="8576" spans="6:24" x14ac:dyDescent="0.35"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X8576" s="38"/>
    </row>
    <row r="8577" spans="6:24" x14ac:dyDescent="0.35"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X8577" s="38"/>
    </row>
    <row r="8578" spans="6:24" x14ac:dyDescent="0.35"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X8578" s="38"/>
    </row>
    <row r="8579" spans="6:24" x14ac:dyDescent="0.35"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X8579" s="38"/>
    </row>
    <row r="8580" spans="6:24" x14ac:dyDescent="0.35"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X8580" s="38"/>
    </row>
    <row r="8581" spans="6:24" x14ac:dyDescent="0.35"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X8581" s="38"/>
    </row>
    <row r="8582" spans="6:24" x14ac:dyDescent="0.35"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X8582" s="38"/>
    </row>
    <row r="8583" spans="6:24" x14ac:dyDescent="0.35"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X8583" s="38"/>
    </row>
    <row r="8584" spans="6:24" x14ac:dyDescent="0.35"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X8584" s="38"/>
    </row>
    <row r="8585" spans="6:24" x14ac:dyDescent="0.35"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X8585" s="38"/>
    </row>
    <row r="8586" spans="6:24" x14ac:dyDescent="0.35"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X8586" s="38"/>
    </row>
    <row r="8587" spans="6:24" x14ac:dyDescent="0.35"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X8587" s="38"/>
    </row>
    <row r="8588" spans="6:24" x14ac:dyDescent="0.35"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X8588" s="38"/>
    </row>
    <row r="8589" spans="6:24" x14ac:dyDescent="0.35"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X8589" s="38"/>
    </row>
    <row r="8590" spans="6:24" x14ac:dyDescent="0.35"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X8590" s="38"/>
    </row>
    <row r="8591" spans="6:24" x14ac:dyDescent="0.35"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X8591" s="38"/>
    </row>
    <row r="8592" spans="6:24" x14ac:dyDescent="0.35"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X8592" s="38"/>
    </row>
    <row r="8593" spans="6:24" x14ac:dyDescent="0.35"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X8593" s="38"/>
    </row>
    <row r="8594" spans="6:24" x14ac:dyDescent="0.35"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X8594" s="38"/>
    </row>
    <row r="8595" spans="6:24" x14ac:dyDescent="0.35"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X8595" s="38"/>
    </row>
    <row r="8596" spans="6:24" x14ac:dyDescent="0.35"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X8596" s="38"/>
    </row>
    <row r="8597" spans="6:24" x14ac:dyDescent="0.35"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X8597" s="38"/>
    </row>
    <row r="8598" spans="6:24" x14ac:dyDescent="0.35"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X8598" s="38"/>
    </row>
    <row r="8599" spans="6:24" x14ac:dyDescent="0.35"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X8599" s="38"/>
    </row>
    <row r="8600" spans="6:24" x14ac:dyDescent="0.35"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X8600" s="38"/>
    </row>
    <row r="8601" spans="6:24" x14ac:dyDescent="0.35"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X8601" s="38"/>
    </row>
    <row r="8602" spans="6:24" x14ac:dyDescent="0.35"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X8602" s="38"/>
    </row>
    <row r="8603" spans="6:24" x14ac:dyDescent="0.35"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X8603" s="38"/>
    </row>
    <row r="8604" spans="6:24" x14ac:dyDescent="0.35"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X8604" s="38"/>
    </row>
    <row r="8605" spans="6:24" x14ac:dyDescent="0.35"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X8605" s="38"/>
    </row>
    <row r="8606" spans="6:24" x14ac:dyDescent="0.35"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X8606" s="38"/>
    </row>
    <row r="8607" spans="6:24" x14ac:dyDescent="0.35"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X8607" s="38"/>
    </row>
    <row r="8608" spans="6:24" x14ac:dyDescent="0.35"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X8608" s="38"/>
    </row>
    <row r="8609" spans="6:24" x14ac:dyDescent="0.35"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X8609" s="38"/>
    </row>
    <row r="8610" spans="6:24" x14ac:dyDescent="0.35"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X8610" s="38"/>
    </row>
    <row r="8611" spans="6:24" x14ac:dyDescent="0.35"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X8611" s="38"/>
    </row>
    <row r="8612" spans="6:24" x14ac:dyDescent="0.35"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X8612" s="38"/>
    </row>
    <row r="8613" spans="6:24" x14ac:dyDescent="0.35"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X8613" s="38"/>
    </row>
    <row r="8614" spans="6:24" x14ac:dyDescent="0.35"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X8614" s="38"/>
    </row>
    <row r="8615" spans="6:24" x14ac:dyDescent="0.35"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X8615" s="38"/>
    </row>
    <row r="8616" spans="6:24" x14ac:dyDescent="0.35"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X8616" s="38"/>
    </row>
    <row r="8617" spans="6:24" x14ac:dyDescent="0.35"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X8617" s="38"/>
    </row>
    <row r="8618" spans="6:24" x14ac:dyDescent="0.35"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X8618" s="38"/>
    </row>
    <row r="8619" spans="6:24" x14ac:dyDescent="0.35"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X8619" s="38"/>
    </row>
    <row r="8620" spans="6:24" x14ac:dyDescent="0.35"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X8620" s="38"/>
    </row>
    <row r="8621" spans="6:24" x14ac:dyDescent="0.35"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X8621" s="38"/>
    </row>
    <row r="8622" spans="6:24" x14ac:dyDescent="0.35"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X8622" s="38"/>
    </row>
    <row r="8623" spans="6:24" x14ac:dyDescent="0.35"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X8623" s="38"/>
    </row>
    <row r="8624" spans="6:24" x14ac:dyDescent="0.35"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X8624" s="38"/>
    </row>
    <row r="8625" spans="6:24" x14ac:dyDescent="0.35"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X8625" s="38"/>
    </row>
    <row r="8626" spans="6:24" x14ac:dyDescent="0.35"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X8626" s="38"/>
    </row>
    <row r="8627" spans="6:24" x14ac:dyDescent="0.35"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X8627" s="38"/>
    </row>
    <row r="8628" spans="6:24" x14ac:dyDescent="0.35"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X8628" s="38"/>
    </row>
    <row r="8629" spans="6:24" x14ac:dyDescent="0.35"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X8629" s="38"/>
    </row>
    <row r="8630" spans="6:24" x14ac:dyDescent="0.35"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X8630" s="38"/>
    </row>
    <row r="8631" spans="6:24" x14ac:dyDescent="0.35"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X8631" s="38"/>
    </row>
    <row r="8632" spans="6:24" x14ac:dyDescent="0.35"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X8632" s="38"/>
    </row>
    <row r="8633" spans="6:24" x14ac:dyDescent="0.35"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X8633" s="38"/>
    </row>
    <row r="8634" spans="6:24" x14ac:dyDescent="0.35"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X8634" s="38"/>
    </row>
    <row r="8635" spans="6:24" x14ac:dyDescent="0.35"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X8635" s="38"/>
    </row>
    <row r="8636" spans="6:24" x14ac:dyDescent="0.35"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X8636" s="38"/>
    </row>
    <row r="8637" spans="6:24" x14ac:dyDescent="0.35"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X8637" s="38"/>
    </row>
    <row r="8638" spans="6:24" x14ac:dyDescent="0.35"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X8638" s="38"/>
    </row>
    <row r="8639" spans="6:24" x14ac:dyDescent="0.35"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X8639" s="38"/>
    </row>
    <row r="8640" spans="6:24" x14ac:dyDescent="0.35"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X8640" s="38"/>
    </row>
    <row r="8641" spans="6:24" x14ac:dyDescent="0.35"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X8641" s="38"/>
    </row>
    <row r="8642" spans="6:24" x14ac:dyDescent="0.35"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X8642" s="38"/>
    </row>
    <row r="8643" spans="6:24" x14ac:dyDescent="0.35"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X8643" s="38"/>
    </row>
    <row r="8644" spans="6:24" x14ac:dyDescent="0.35"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X8644" s="38"/>
    </row>
    <row r="8645" spans="6:24" x14ac:dyDescent="0.35"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X8645" s="38"/>
    </row>
    <row r="8646" spans="6:24" x14ac:dyDescent="0.35"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X8646" s="38"/>
    </row>
    <row r="8647" spans="6:24" x14ac:dyDescent="0.35"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X8647" s="38"/>
    </row>
    <row r="8648" spans="6:24" x14ac:dyDescent="0.35"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X8648" s="38"/>
    </row>
    <row r="8649" spans="6:24" x14ac:dyDescent="0.35"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X8649" s="38"/>
    </row>
    <row r="8650" spans="6:24" x14ac:dyDescent="0.35"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X8650" s="38"/>
    </row>
    <row r="8651" spans="6:24" x14ac:dyDescent="0.35"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X8651" s="38"/>
    </row>
    <row r="8652" spans="6:24" x14ac:dyDescent="0.35"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X8652" s="38"/>
    </row>
    <row r="8653" spans="6:24" x14ac:dyDescent="0.35"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X8653" s="38"/>
    </row>
    <row r="8654" spans="6:24" x14ac:dyDescent="0.35"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X8654" s="38"/>
    </row>
    <row r="8655" spans="6:24" x14ac:dyDescent="0.35"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X8655" s="38"/>
    </row>
    <row r="8656" spans="6:24" x14ac:dyDescent="0.35"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X8656" s="38"/>
    </row>
    <row r="8657" spans="6:24" x14ac:dyDescent="0.35"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X8657" s="38"/>
    </row>
    <row r="8658" spans="6:24" x14ac:dyDescent="0.35"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X8658" s="38"/>
    </row>
    <row r="8659" spans="6:24" x14ac:dyDescent="0.35"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X8659" s="38"/>
    </row>
    <row r="8660" spans="6:24" x14ac:dyDescent="0.35"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X8660" s="38"/>
    </row>
    <row r="8661" spans="6:24" x14ac:dyDescent="0.35"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X8661" s="38"/>
    </row>
    <row r="8662" spans="6:24" x14ac:dyDescent="0.35"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X8662" s="38"/>
    </row>
    <row r="8663" spans="6:24" x14ac:dyDescent="0.35"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X8663" s="38"/>
    </row>
    <row r="8664" spans="6:24" x14ac:dyDescent="0.35"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X8664" s="38"/>
    </row>
    <row r="8665" spans="6:24" x14ac:dyDescent="0.35"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X8665" s="38"/>
    </row>
    <row r="8666" spans="6:24" x14ac:dyDescent="0.35"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X8666" s="38"/>
    </row>
    <row r="8667" spans="6:24" x14ac:dyDescent="0.35"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X8667" s="38"/>
    </row>
    <row r="8668" spans="6:24" x14ac:dyDescent="0.35"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X8668" s="38"/>
    </row>
    <row r="8669" spans="6:24" x14ac:dyDescent="0.35"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X8669" s="38"/>
    </row>
    <row r="8670" spans="6:24" x14ac:dyDescent="0.35"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X8670" s="38"/>
    </row>
    <row r="8671" spans="6:24" x14ac:dyDescent="0.35"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X8671" s="38"/>
    </row>
    <row r="8672" spans="6:24" x14ac:dyDescent="0.35"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X8672" s="38"/>
    </row>
    <row r="8673" spans="6:24" x14ac:dyDescent="0.35"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X8673" s="38"/>
    </row>
    <row r="8674" spans="6:24" x14ac:dyDescent="0.35"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X8674" s="38"/>
    </row>
    <row r="8675" spans="6:24" x14ac:dyDescent="0.35"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X8675" s="38"/>
    </row>
    <row r="8676" spans="6:24" x14ac:dyDescent="0.35"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X8676" s="38"/>
    </row>
    <row r="8677" spans="6:24" x14ac:dyDescent="0.35"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X8677" s="38"/>
    </row>
    <row r="8678" spans="6:24" x14ac:dyDescent="0.35"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X8678" s="38"/>
    </row>
    <row r="8679" spans="6:24" x14ac:dyDescent="0.35"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X8679" s="38"/>
    </row>
    <row r="8680" spans="6:24" x14ac:dyDescent="0.35"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X8680" s="38"/>
    </row>
    <row r="8681" spans="6:24" x14ac:dyDescent="0.35"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X8681" s="38"/>
    </row>
    <row r="8682" spans="6:24" x14ac:dyDescent="0.35"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X8682" s="38"/>
    </row>
    <row r="8683" spans="6:24" x14ac:dyDescent="0.35"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X8683" s="38"/>
    </row>
    <row r="8684" spans="6:24" x14ac:dyDescent="0.35"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X8684" s="38"/>
    </row>
    <row r="8685" spans="6:24" x14ac:dyDescent="0.35"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X8685" s="38"/>
    </row>
    <row r="8686" spans="6:24" x14ac:dyDescent="0.35"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X8686" s="38"/>
    </row>
    <row r="8687" spans="6:24" x14ac:dyDescent="0.35"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X8687" s="38"/>
    </row>
    <row r="8688" spans="6:24" x14ac:dyDescent="0.35"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X8688" s="38"/>
    </row>
    <row r="8689" spans="6:24" x14ac:dyDescent="0.35"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X8689" s="38"/>
    </row>
    <row r="8690" spans="6:24" x14ac:dyDescent="0.35"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X8690" s="38"/>
    </row>
    <row r="8691" spans="6:24" x14ac:dyDescent="0.35"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X8691" s="38"/>
    </row>
    <row r="8692" spans="6:24" x14ac:dyDescent="0.35"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X8692" s="38"/>
    </row>
    <row r="8693" spans="6:24" x14ac:dyDescent="0.35"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X8693" s="38"/>
    </row>
    <row r="8694" spans="6:24" x14ac:dyDescent="0.35"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X8694" s="38"/>
    </row>
    <row r="8695" spans="6:24" x14ac:dyDescent="0.35"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X8695" s="38"/>
    </row>
    <row r="8696" spans="6:24" x14ac:dyDescent="0.35"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X8696" s="38"/>
    </row>
    <row r="8697" spans="6:24" x14ac:dyDescent="0.35"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X8697" s="38"/>
    </row>
    <row r="8698" spans="6:24" x14ac:dyDescent="0.35"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X8698" s="38"/>
    </row>
    <row r="8699" spans="6:24" x14ac:dyDescent="0.35"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X8699" s="38"/>
    </row>
    <row r="8700" spans="6:24" x14ac:dyDescent="0.35"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X8700" s="38"/>
    </row>
    <row r="8701" spans="6:24" x14ac:dyDescent="0.35"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X8701" s="38"/>
    </row>
    <row r="8702" spans="6:24" x14ac:dyDescent="0.35"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X8702" s="38"/>
    </row>
    <row r="8703" spans="6:24" x14ac:dyDescent="0.35"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X8703" s="38"/>
    </row>
    <row r="8704" spans="6:24" x14ac:dyDescent="0.35"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X8704" s="38"/>
    </row>
    <row r="8705" spans="6:24" x14ac:dyDescent="0.35"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X8705" s="38"/>
    </row>
    <row r="8706" spans="6:24" x14ac:dyDescent="0.35"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X8706" s="38"/>
    </row>
    <row r="8707" spans="6:24" x14ac:dyDescent="0.35"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X8707" s="38"/>
    </row>
    <row r="8708" spans="6:24" x14ac:dyDescent="0.35"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X8708" s="38"/>
    </row>
    <row r="8709" spans="6:24" x14ac:dyDescent="0.35"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X8709" s="38"/>
    </row>
    <row r="8710" spans="6:24" x14ac:dyDescent="0.35"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X8710" s="38"/>
    </row>
    <row r="8711" spans="6:24" x14ac:dyDescent="0.35"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X8711" s="38"/>
    </row>
    <row r="8712" spans="6:24" x14ac:dyDescent="0.35"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X8712" s="38"/>
    </row>
    <row r="8713" spans="6:24" x14ac:dyDescent="0.35"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X8713" s="38"/>
    </row>
    <row r="8714" spans="6:24" x14ac:dyDescent="0.35"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X8714" s="38"/>
    </row>
    <row r="8715" spans="6:24" x14ac:dyDescent="0.35"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X8715" s="38"/>
    </row>
    <row r="8716" spans="6:24" x14ac:dyDescent="0.35"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X8716" s="38"/>
    </row>
    <row r="8717" spans="6:24" x14ac:dyDescent="0.35"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X8717" s="38"/>
    </row>
    <row r="8718" spans="6:24" x14ac:dyDescent="0.35"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X8718" s="38"/>
    </row>
    <row r="8719" spans="6:24" x14ac:dyDescent="0.35"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X8719" s="38"/>
    </row>
    <row r="8720" spans="6:24" x14ac:dyDescent="0.35"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X8720" s="38"/>
    </row>
    <row r="8721" spans="6:24" x14ac:dyDescent="0.35"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X8721" s="38"/>
    </row>
    <row r="8722" spans="6:24" x14ac:dyDescent="0.35"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X8722" s="38"/>
    </row>
    <row r="8723" spans="6:24" x14ac:dyDescent="0.35"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X8723" s="38"/>
    </row>
    <row r="8724" spans="6:24" x14ac:dyDescent="0.35"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X8724" s="38"/>
    </row>
    <row r="8725" spans="6:24" x14ac:dyDescent="0.35"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X8725" s="38"/>
    </row>
    <row r="8726" spans="6:24" x14ac:dyDescent="0.35"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X8726" s="38"/>
    </row>
    <row r="8727" spans="6:24" x14ac:dyDescent="0.35"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X8727" s="38"/>
    </row>
    <row r="8728" spans="6:24" x14ac:dyDescent="0.35"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X8728" s="38"/>
    </row>
    <row r="8729" spans="6:24" x14ac:dyDescent="0.35"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X8729" s="38"/>
    </row>
    <row r="8730" spans="6:24" x14ac:dyDescent="0.35"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X8730" s="38"/>
    </row>
    <row r="8731" spans="6:24" x14ac:dyDescent="0.35"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X8731" s="38"/>
    </row>
    <row r="8732" spans="6:24" x14ac:dyDescent="0.35"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X8732" s="38"/>
    </row>
    <row r="8733" spans="6:24" x14ac:dyDescent="0.35"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X8733" s="38"/>
    </row>
    <row r="8734" spans="6:24" x14ac:dyDescent="0.35"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X8734" s="38"/>
    </row>
    <row r="8735" spans="6:24" x14ac:dyDescent="0.35"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X8735" s="38"/>
    </row>
    <row r="8736" spans="6:24" x14ac:dyDescent="0.35"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X8736" s="38"/>
    </row>
    <row r="8737" spans="6:24" x14ac:dyDescent="0.35"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X8737" s="38"/>
    </row>
    <row r="8738" spans="6:24" x14ac:dyDescent="0.35"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X8738" s="38"/>
    </row>
    <row r="8739" spans="6:24" x14ac:dyDescent="0.35"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X8739" s="38"/>
    </row>
    <row r="8740" spans="6:24" x14ac:dyDescent="0.35"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X8740" s="38"/>
    </row>
    <row r="8741" spans="6:24" x14ac:dyDescent="0.35"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X8741" s="38"/>
    </row>
    <row r="8742" spans="6:24" x14ac:dyDescent="0.35"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X8742" s="38"/>
    </row>
    <row r="8743" spans="6:24" x14ac:dyDescent="0.35"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X8743" s="38"/>
    </row>
    <row r="8744" spans="6:24" x14ac:dyDescent="0.35"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X8744" s="38"/>
    </row>
    <row r="8745" spans="6:24" x14ac:dyDescent="0.35"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X8745" s="38"/>
    </row>
    <row r="8746" spans="6:24" x14ac:dyDescent="0.35"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X8746" s="38"/>
    </row>
    <row r="8747" spans="6:24" x14ac:dyDescent="0.35"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X8747" s="38"/>
    </row>
    <row r="8748" spans="6:24" x14ac:dyDescent="0.35"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X8748" s="38"/>
    </row>
    <row r="8749" spans="6:24" x14ac:dyDescent="0.35"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X8749" s="38"/>
    </row>
    <row r="8750" spans="6:24" x14ac:dyDescent="0.35"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X8750" s="38"/>
    </row>
    <row r="8751" spans="6:24" x14ac:dyDescent="0.35"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X8751" s="38"/>
    </row>
    <row r="8752" spans="6:24" x14ac:dyDescent="0.35"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X8752" s="38"/>
    </row>
    <row r="8753" spans="6:24" x14ac:dyDescent="0.35"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X8753" s="38"/>
    </row>
    <row r="8754" spans="6:24" x14ac:dyDescent="0.35"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X8754" s="38"/>
    </row>
    <row r="8755" spans="6:24" x14ac:dyDescent="0.35"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X8755" s="38"/>
    </row>
    <row r="8756" spans="6:24" x14ac:dyDescent="0.35"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X8756" s="38"/>
    </row>
    <row r="8757" spans="6:24" x14ac:dyDescent="0.35"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X8757" s="38"/>
    </row>
    <row r="8758" spans="6:24" x14ac:dyDescent="0.35"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X8758" s="38"/>
    </row>
    <row r="8759" spans="6:24" x14ac:dyDescent="0.35"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X8759" s="38"/>
    </row>
    <row r="8760" spans="6:24" x14ac:dyDescent="0.35"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X8760" s="38"/>
    </row>
    <row r="8761" spans="6:24" x14ac:dyDescent="0.35"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X8761" s="38"/>
    </row>
    <row r="8762" spans="6:24" x14ac:dyDescent="0.35"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X8762" s="38"/>
    </row>
    <row r="8763" spans="6:24" x14ac:dyDescent="0.35"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X8763" s="38"/>
    </row>
    <row r="8764" spans="6:24" x14ac:dyDescent="0.35"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X8764" s="38"/>
    </row>
    <row r="8765" spans="6:24" x14ac:dyDescent="0.35"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X8765" s="38"/>
    </row>
    <row r="8766" spans="6:24" x14ac:dyDescent="0.35"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X8766" s="38"/>
    </row>
    <row r="8767" spans="6:24" x14ac:dyDescent="0.35"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X8767" s="38"/>
    </row>
    <row r="8768" spans="6:24" x14ac:dyDescent="0.35"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X8768" s="38"/>
    </row>
    <row r="8769" spans="6:24" x14ac:dyDescent="0.35"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X8769" s="38"/>
    </row>
    <row r="8770" spans="6:24" x14ac:dyDescent="0.35"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X8770" s="38"/>
    </row>
    <row r="8771" spans="6:24" x14ac:dyDescent="0.35"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X8771" s="38"/>
    </row>
    <row r="8772" spans="6:24" x14ac:dyDescent="0.35"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X8772" s="38"/>
    </row>
    <row r="8773" spans="6:24" x14ac:dyDescent="0.35"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X8773" s="38"/>
    </row>
    <row r="8774" spans="6:24" x14ac:dyDescent="0.35"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X8774" s="38"/>
    </row>
    <row r="8775" spans="6:24" x14ac:dyDescent="0.35"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X8775" s="38"/>
    </row>
    <row r="8776" spans="6:24" x14ac:dyDescent="0.35"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X8776" s="38"/>
    </row>
    <row r="8777" spans="6:24" x14ac:dyDescent="0.35"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X8777" s="38"/>
    </row>
    <row r="8778" spans="6:24" x14ac:dyDescent="0.35"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X8778" s="38"/>
    </row>
    <row r="8779" spans="6:24" x14ac:dyDescent="0.35"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X8779" s="38"/>
    </row>
    <row r="8780" spans="6:24" x14ac:dyDescent="0.35"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X8780" s="38"/>
    </row>
    <row r="8781" spans="6:24" x14ac:dyDescent="0.35"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X8781" s="38"/>
    </row>
    <row r="8782" spans="6:24" x14ac:dyDescent="0.35"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X8782" s="38"/>
    </row>
    <row r="8783" spans="6:24" x14ac:dyDescent="0.35"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X8783" s="38"/>
    </row>
    <row r="8784" spans="6:24" x14ac:dyDescent="0.35"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X8784" s="38"/>
    </row>
    <row r="8785" spans="6:24" x14ac:dyDescent="0.35"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X8785" s="38"/>
    </row>
    <row r="8786" spans="6:24" x14ac:dyDescent="0.35"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X8786" s="38"/>
    </row>
    <row r="8787" spans="6:24" x14ac:dyDescent="0.35"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X8787" s="38"/>
    </row>
    <row r="8788" spans="6:24" x14ac:dyDescent="0.35"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X8788" s="38"/>
    </row>
    <row r="8789" spans="6:24" x14ac:dyDescent="0.35"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X8789" s="38"/>
    </row>
    <row r="8790" spans="6:24" x14ac:dyDescent="0.35"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X8790" s="38"/>
    </row>
    <row r="8791" spans="6:24" x14ac:dyDescent="0.35"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X8791" s="38"/>
    </row>
    <row r="8792" spans="6:24" x14ac:dyDescent="0.35"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X8792" s="38"/>
    </row>
    <row r="8793" spans="6:24" x14ac:dyDescent="0.35"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X8793" s="38"/>
    </row>
    <row r="8794" spans="6:24" x14ac:dyDescent="0.35"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X8794" s="38"/>
    </row>
    <row r="8795" spans="6:24" x14ac:dyDescent="0.35"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X8795" s="38"/>
    </row>
    <row r="8796" spans="6:24" x14ac:dyDescent="0.35"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X8796" s="38"/>
    </row>
    <row r="8797" spans="6:24" x14ac:dyDescent="0.35"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X8797" s="38"/>
    </row>
    <row r="8798" spans="6:24" x14ac:dyDescent="0.35"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X8798" s="38"/>
    </row>
    <row r="8799" spans="6:24" x14ac:dyDescent="0.35"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X8799" s="38"/>
    </row>
    <row r="8800" spans="6:24" x14ac:dyDescent="0.35"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X8800" s="38"/>
    </row>
    <row r="8801" spans="6:24" x14ac:dyDescent="0.35"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X8801" s="38"/>
    </row>
    <row r="8802" spans="6:24" x14ac:dyDescent="0.35"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X8802" s="38"/>
    </row>
    <row r="8803" spans="6:24" x14ac:dyDescent="0.35"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X8803" s="38"/>
    </row>
    <row r="8804" spans="6:24" x14ac:dyDescent="0.35"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X8804" s="38"/>
    </row>
    <row r="8805" spans="6:24" x14ac:dyDescent="0.35"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X8805" s="38"/>
    </row>
    <row r="8806" spans="6:24" x14ac:dyDescent="0.35"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X8806" s="38"/>
    </row>
    <row r="8807" spans="6:24" x14ac:dyDescent="0.35"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X8807" s="38"/>
    </row>
    <row r="8808" spans="6:24" x14ac:dyDescent="0.35"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X8808" s="38"/>
    </row>
    <row r="8809" spans="6:24" x14ac:dyDescent="0.35"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X8809" s="38"/>
    </row>
    <row r="8810" spans="6:24" x14ac:dyDescent="0.35"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X8810" s="38"/>
    </row>
    <row r="8811" spans="6:24" x14ac:dyDescent="0.35"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X8811" s="38"/>
    </row>
    <row r="8812" spans="6:24" x14ac:dyDescent="0.35"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X8812" s="38"/>
    </row>
    <row r="8813" spans="6:24" x14ac:dyDescent="0.35"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X8813" s="38"/>
    </row>
    <row r="8814" spans="6:24" x14ac:dyDescent="0.35"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X8814" s="38"/>
    </row>
    <row r="8815" spans="6:24" x14ac:dyDescent="0.35"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X8815" s="38"/>
    </row>
    <row r="8816" spans="6:24" x14ac:dyDescent="0.35"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X8816" s="38"/>
    </row>
    <row r="8817" spans="6:24" x14ac:dyDescent="0.35"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X8817" s="38"/>
    </row>
    <row r="8818" spans="6:24" x14ac:dyDescent="0.35"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X8818" s="38"/>
    </row>
    <row r="8819" spans="6:24" x14ac:dyDescent="0.35"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X8819" s="38"/>
    </row>
    <row r="8820" spans="6:24" x14ac:dyDescent="0.35"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X8820" s="38"/>
    </row>
    <row r="8821" spans="6:24" x14ac:dyDescent="0.35"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X8821" s="38"/>
    </row>
    <row r="8822" spans="6:24" x14ac:dyDescent="0.35"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X8822" s="38"/>
    </row>
    <row r="8823" spans="6:24" x14ac:dyDescent="0.35"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X8823" s="38"/>
    </row>
    <row r="8824" spans="6:24" x14ac:dyDescent="0.35"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X8824" s="38"/>
    </row>
    <row r="8825" spans="6:24" x14ac:dyDescent="0.35"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X8825" s="38"/>
    </row>
    <row r="8826" spans="6:24" x14ac:dyDescent="0.35"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X8826" s="38"/>
    </row>
    <row r="8827" spans="6:24" x14ac:dyDescent="0.35"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X8827" s="38"/>
    </row>
    <row r="8828" spans="6:24" x14ac:dyDescent="0.35"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X8828" s="38"/>
    </row>
    <row r="8829" spans="6:24" x14ac:dyDescent="0.35"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X8829" s="38"/>
    </row>
    <row r="8830" spans="6:24" x14ac:dyDescent="0.35"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X8830" s="38"/>
    </row>
    <row r="8831" spans="6:24" x14ac:dyDescent="0.35"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X8831" s="38"/>
    </row>
    <row r="8832" spans="6:24" x14ac:dyDescent="0.35"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X8832" s="38"/>
    </row>
    <row r="8833" spans="6:24" x14ac:dyDescent="0.35"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X8833" s="38"/>
    </row>
    <row r="8834" spans="6:24" x14ac:dyDescent="0.35"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X8834" s="38"/>
    </row>
    <row r="8835" spans="6:24" x14ac:dyDescent="0.35"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X8835" s="38"/>
    </row>
    <row r="8836" spans="6:24" x14ac:dyDescent="0.35"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X8836" s="38"/>
    </row>
    <row r="8837" spans="6:24" x14ac:dyDescent="0.35"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X8837" s="38"/>
    </row>
    <row r="8838" spans="6:24" x14ac:dyDescent="0.35"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X8838" s="38"/>
    </row>
    <row r="8839" spans="6:24" x14ac:dyDescent="0.35"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X8839" s="38"/>
    </row>
    <row r="8840" spans="6:24" x14ac:dyDescent="0.35"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X8840" s="38"/>
    </row>
    <row r="8841" spans="6:24" x14ac:dyDescent="0.35"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X8841" s="38"/>
    </row>
    <row r="8842" spans="6:24" x14ac:dyDescent="0.35"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X8842" s="38"/>
    </row>
    <row r="8843" spans="6:24" x14ac:dyDescent="0.35"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X8843" s="38"/>
    </row>
    <row r="8844" spans="6:24" x14ac:dyDescent="0.35"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X8844" s="38"/>
    </row>
    <row r="8845" spans="6:24" x14ac:dyDescent="0.35"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X8845" s="38"/>
    </row>
    <row r="8846" spans="6:24" x14ac:dyDescent="0.35"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X8846" s="38"/>
    </row>
    <row r="8847" spans="6:24" x14ac:dyDescent="0.35"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X8847" s="38"/>
    </row>
    <row r="8848" spans="6:24" x14ac:dyDescent="0.35"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X8848" s="38"/>
    </row>
    <row r="8849" spans="6:24" x14ac:dyDescent="0.35"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X8849" s="38"/>
    </row>
    <row r="8850" spans="6:24" x14ac:dyDescent="0.35"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X8850" s="38"/>
    </row>
    <row r="8851" spans="6:24" x14ac:dyDescent="0.35"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X8851" s="38"/>
    </row>
    <row r="8852" spans="6:24" x14ac:dyDescent="0.35"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X8852" s="38"/>
    </row>
    <row r="8853" spans="6:24" x14ac:dyDescent="0.35"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X8853" s="38"/>
    </row>
    <row r="8854" spans="6:24" x14ac:dyDescent="0.35"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X8854" s="38"/>
    </row>
    <row r="8855" spans="6:24" x14ac:dyDescent="0.35"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X8855" s="38"/>
    </row>
    <row r="8856" spans="6:24" x14ac:dyDescent="0.35"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X8856" s="38"/>
    </row>
    <row r="8857" spans="6:24" x14ac:dyDescent="0.35"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X8857" s="38"/>
    </row>
    <row r="8858" spans="6:24" x14ac:dyDescent="0.35"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X8858" s="38"/>
    </row>
    <row r="8859" spans="6:24" x14ac:dyDescent="0.35"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X8859" s="38"/>
    </row>
    <row r="8860" spans="6:24" x14ac:dyDescent="0.35"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X8860" s="38"/>
    </row>
    <row r="8861" spans="6:24" x14ac:dyDescent="0.35"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X8861" s="38"/>
    </row>
    <row r="8862" spans="6:24" x14ac:dyDescent="0.35"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X8862" s="38"/>
    </row>
    <row r="8863" spans="6:24" x14ac:dyDescent="0.35"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X8863" s="38"/>
    </row>
    <row r="8864" spans="6:24" x14ac:dyDescent="0.35"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X8864" s="38"/>
    </row>
    <row r="8865" spans="6:24" x14ac:dyDescent="0.35"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X8865" s="38"/>
    </row>
    <row r="8866" spans="6:24" x14ac:dyDescent="0.35"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X8866" s="38"/>
    </row>
    <row r="8867" spans="6:24" x14ac:dyDescent="0.35"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X8867" s="38"/>
    </row>
    <row r="8868" spans="6:24" x14ac:dyDescent="0.35"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X8868" s="38"/>
    </row>
    <row r="8869" spans="6:24" x14ac:dyDescent="0.35"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X8869" s="38"/>
    </row>
    <row r="8870" spans="6:24" x14ac:dyDescent="0.35"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X8870" s="38"/>
    </row>
    <row r="8871" spans="6:24" x14ac:dyDescent="0.35"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X8871" s="38"/>
    </row>
    <row r="8872" spans="6:24" x14ac:dyDescent="0.35"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X8872" s="38"/>
    </row>
    <row r="8873" spans="6:24" x14ac:dyDescent="0.35"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X8873" s="38"/>
    </row>
    <row r="8874" spans="6:24" x14ac:dyDescent="0.35"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X8874" s="38"/>
    </row>
    <row r="8875" spans="6:24" x14ac:dyDescent="0.35"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X8875" s="38"/>
    </row>
    <row r="8876" spans="6:24" x14ac:dyDescent="0.35"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X8876" s="38"/>
    </row>
    <row r="8877" spans="6:24" x14ac:dyDescent="0.35"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X8877" s="38"/>
    </row>
    <row r="8878" spans="6:24" x14ac:dyDescent="0.35"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X8878" s="38"/>
    </row>
    <row r="8879" spans="6:24" x14ac:dyDescent="0.35"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X8879" s="38"/>
    </row>
    <row r="8880" spans="6:24" x14ac:dyDescent="0.35"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X8880" s="38"/>
    </row>
    <row r="8881" spans="6:24" x14ac:dyDescent="0.35"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X8881" s="38"/>
    </row>
    <row r="8882" spans="6:24" x14ac:dyDescent="0.35"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X8882" s="38"/>
    </row>
    <row r="8883" spans="6:24" x14ac:dyDescent="0.35"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X8883" s="38"/>
    </row>
    <row r="8884" spans="6:24" x14ac:dyDescent="0.35"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X8884" s="38"/>
    </row>
    <row r="8885" spans="6:24" x14ac:dyDescent="0.35"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X8885" s="38"/>
    </row>
    <row r="8886" spans="6:24" x14ac:dyDescent="0.35"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X8886" s="38"/>
    </row>
    <row r="8887" spans="6:24" x14ac:dyDescent="0.35"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X8887" s="38"/>
    </row>
    <row r="8888" spans="6:24" x14ac:dyDescent="0.35"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X8888" s="38"/>
    </row>
    <row r="8889" spans="6:24" x14ac:dyDescent="0.35"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X8889" s="38"/>
    </row>
    <row r="8890" spans="6:24" x14ac:dyDescent="0.35"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X8890" s="38"/>
    </row>
    <row r="8891" spans="6:24" x14ac:dyDescent="0.35"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X8891" s="38"/>
    </row>
    <row r="8892" spans="6:24" x14ac:dyDescent="0.35"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X8892" s="38"/>
    </row>
    <row r="8893" spans="6:24" x14ac:dyDescent="0.35"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X8893" s="38"/>
    </row>
    <row r="8894" spans="6:24" x14ac:dyDescent="0.35"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X8894" s="38"/>
    </row>
    <row r="8895" spans="6:24" x14ac:dyDescent="0.35"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X8895" s="38"/>
    </row>
    <row r="8896" spans="6:24" x14ac:dyDescent="0.35"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X8896" s="38"/>
    </row>
    <row r="8897" spans="6:24" x14ac:dyDescent="0.35"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X8897" s="38"/>
    </row>
    <row r="8898" spans="6:24" x14ac:dyDescent="0.35"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X8898" s="38"/>
    </row>
    <row r="8899" spans="6:24" x14ac:dyDescent="0.35"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X8899" s="38"/>
    </row>
    <row r="8900" spans="6:24" x14ac:dyDescent="0.35"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X8900" s="38"/>
    </row>
    <row r="8901" spans="6:24" x14ac:dyDescent="0.35"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X8901" s="38"/>
    </row>
    <row r="8902" spans="6:24" x14ac:dyDescent="0.35"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X8902" s="38"/>
    </row>
    <row r="8903" spans="6:24" x14ac:dyDescent="0.35"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X8903" s="38"/>
    </row>
    <row r="8904" spans="6:24" x14ac:dyDescent="0.35"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X8904" s="38"/>
    </row>
    <row r="8905" spans="6:24" x14ac:dyDescent="0.35"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X8905" s="38"/>
    </row>
    <row r="8906" spans="6:24" x14ac:dyDescent="0.35"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X8906" s="38"/>
    </row>
    <row r="8907" spans="6:24" x14ac:dyDescent="0.35"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X8907" s="38"/>
    </row>
    <row r="8908" spans="6:24" x14ac:dyDescent="0.35"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X8908" s="38"/>
    </row>
    <row r="8909" spans="6:24" x14ac:dyDescent="0.35"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X8909" s="38"/>
    </row>
    <row r="8910" spans="6:24" x14ac:dyDescent="0.35"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X8910" s="38"/>
    </row>
    <row r="8911" spans="6:24" x14ac:dyDescent="0.35"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X8911" s="38"/>
    </row>
    <row r="8912" spans="6:24" x14ac:dyDescent="0.35"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X8912" s="38"/>
    </row>
    <row r="8913" spans="6:24" x14ac:dyDescent="0.35"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X8913" s="38"/>
    </row>
    <row r="8914" spans="6:24" x14ac:dyDescent="0.35"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X8914" s="38"/>
    </row>
    <row r="8915" spans="6:24" x14ac:dyDescent="0.35"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X8915" s="38"/>
    </row>
    <row r="8916" spans="6:24" x14ac:dyDescent="0.35"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X8916" s="38"/>
    </row>
    <row r="8917" spans="6:24" x14ac:dyDescent="0.35"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X8917" s="38"/>
    </row>
    <row r="8918" spans="6:24" x14ac:dyDescent="0.35"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X8918" s="38"/>
    </row>
    <row r="8919" spans="6:24" x14ac:dyDescent="0.35"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X8919" s="38"/>
    </row>
    <row r="8920" spans="6:24" x14ac:dyDescent="0.35"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X8920" s="38"/>
    </row>
    <row r="8921" spans="6:24" x14ac:dyDescent="0.35"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X8921" s="38"/>
    </row>
    <row r="8922" spans="6:24" x14ac:dyDescent="0.35"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X8922" s="38"/>
    </row>
    <row r="8923" spans="6:24" x14ac:dyDescent="0.35"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X8923" s="38"/>
    </row>
    <row r="8924" spans="6:24" x14ac:dyDescent="0.35"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X8924" s="38"/>
    </row>
    <row r="8925" spans="6:24" x14ac:dyDescent="0.35"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X8925" s="38"/>
    </row>
    <row r="8926" spans="6:24" x14ac:dyDescent="0.35"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X8926" s="38"/>
    </row>
    <row r="8927" spans="6:24" x14ac:dyDescent="0.35"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X8927" s="38"/>
    </row>
    <row r="8928" spans="6:24" x14ac:dyDescent="0.35"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X8928" s="38"/>
    </row>
    <row r="8929" spans="6:24" x14ac:dyDescent="0.35"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X8929" s="38"/>
    </row>
    <row r="8930" spans="6:24" x14ac:dyDescent="0.35"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X8930" s="38"/>
    </row>
    <row r="8931" spans="6:24" x14ac:dyDescent="0.35"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X8931" s="38"/>
    </row>
    <row r="8932" spans="6:24" x14ac:dyDescent="0.35"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X8932" s="38"/>
    </row>
    <row r="8933" spans="6:24" x14ac:dyDescent="0.35"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X8933" s="38"/>
    </row>
    <row r="8934" spans="6:24" x14ac:dyDescent="0.35"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X8934" s="38"/>
    </row>
    <row r="8935" spans="6:24" x14ac:dyDescent="0.35"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X8935" s="38"/>
    </row>
    <row r="8936" spans="6:24" x14ac:dyDescent="0.35"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X8936" s="38"/>
    </row>
    <row r="8937" spans="6:24" x14ac:dyDescent="0.35"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X8937" s="38"/>
    </row>
    <row r="8938" spans="6:24" x14ac:dyDescent="0.35"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X8938" s="38"/>
    </row>
    <row r="8939" spans="6:24" x14ac:dyDescent="0.35"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X8939" s="38"/>
    </row>
    <row r="8940" spans="6:24" x14ac:dyDescent="0.35"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X8940" s="38"/>
    </row>
    <row r="8941" spans="6:24" x14ac:dyDescent="0.35"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X8941" s="38"/>
    </row>
    <row r="8942" spans="6:24" x14ac:dyDescent="0.35"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X8942" s="38"/>
    </row>
    <row r="8943" spans="6:24" x14ac:dyDescent="0.35"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X8943" s="38"/>
    </row>
    <row r="8944" spans="6:24" x14ac:dyDescent="0.35"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X8944" s="38"/>
    </row>
    <row r="8945" spans="6:24" x14ac:dyDescent="0.35"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X8945" s="38"/>
    </row>
    <row r="8946" spans="6:24" x14ac:dyDescent="0.35"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X8946" s="38"/>
    </row>
    <row r="8947" spans="6:24" x14ac:dyDescent="0.35"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X8947" s="38"/>
    </row>
    <row r="8948" spans="6:24" x14ac:dyDescent="0.35"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X8948" s="38"/>
    </row>
    <row r="8949" spans="6:24" x14ac:dyDescent="0.35"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X8949" s="38"/>
    </row>
    <row r="8950" spans="6:24" x14ac:dyDescent="0.35"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X8950" s="38"/>
    </row>
    <row r="8951" spans="6:24" x14ac:dyDescent="0.35"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X8951" s="38"/>
    </row>
    <row r="8952" spans="6:24" x14ac:dyDescent="0.35"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X8952" s="38"/>
    </row>
    <row r="8953" spans="6:24" x14ac:dyDescent="0.35"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X8953" s="38"/>
    </row>
    <row r="8954" spans="6:24" x14ac:dyDescent="0.35"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X8954" s="38"/>
    </row>
    <row r="8955" spans="6:24" x14ac:dyDescent="0.35"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X8955" s="38"/>
    </row>
    <row r="8956" spans="6:24" x14ac:dyDescent="0.35"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X8956" s="38"/>
    </row>
    <row r="8957" spans="6:24" x14ac:dyDescent="0.35"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X8957" s="38"/>
    </row>
    <row r="8958" spans="6:24" x14ac:dyDescent="0.35"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X8958" s="38"/>
    </row>
    <row r="8959" spans="6:24" x14ac:dyDescent="0.35"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X8959" s="38"/>
    </row>
    <row r="8960" spans="6:24" x14ac:dyDescent="0.35"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X8960" s="38"/>
    </row>
    <row r="8961" spans="6:24" x14ac:dyDescent="0.35"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X8961" s="38"/>
    </row>
    <row r="8962" spans="6:24" x14ac:dyDescent="0.35"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X8962" s="38"/>
    </row>
    <row r="8963" spans="6:24" x14ac:dyDescent="0.35"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X8963" s="38"/>
    </row>
    <row r="8964" spans="6:24" x14ac:dyDescent="0.35"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X8964" s="38"/>
    </row>
    <row r="8965" spans="6:24" x14ac:dyDescent="0.35"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X8965" s="38"/>
    </row>
    <row r="8966" spans="6:24" x14ac:dyDescent="0.35"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X8966" s="38"/>
    </row>
    <row r="8967" spans="6:24" x14ac:dyDescent="0.35"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X8967" s="38"/>
    </row>
    <row r="8968" spans="6:24" x14ac:dyDescent="0.35"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X8968" s="38"/>
    </row>
    <row r="8969" spans="6:24" x14ac:dyDescent="0.35"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X8969" s="38"/>
    </row>
    <row r="8970" spans="6:24" x14ac:dyDescent="0.35"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X8970" s="38"/>
    </row>
    <row r="8971" spans="6:24" x14ac:dyDescent="0.35"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X8971" s="38"/>
    </row>
    <row r="8972" spans="6:24" x14ac:dyDescent="0.35"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X8972" s="38"/>
    </row>
    <row r="8973" spans="6:24" x14ac:dyDescent="0.35"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X8973" s="38"/>
    </row>
    <row r="8974" spans="6:24" x14ac:dyDescent="0.35"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X8974" s="38"/>
    </row>
    <row r="8975" spans="6:24" x14ac:dyDescent="0.35"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X8975" s="38"/>
    </row>
    <row r="8976" spans="6:24" x14ac:dyDescent="0.35"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X8976" s="38"/>
    </row>
    <row r="8977" spans="6:24" x14ac:dyDescent="0.35"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X8977" s="38"/>
    </row>
    <row r="8978" spans="6:24" x14ac:dyDescent="0.35"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X8978" s="38"/>
    </row>
    <row r="8979" spans="6:24" x14ac:dyDescent="0.35"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X8979" s="38"/>
    </row>
    <row r="8980" spans="6:24" x14ac:dyDescent="0.35"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X8980" s="38"/>
    </row>
    <row r="8981" spans="6:24" x14ac:dyDescent="0.35"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X8981" s="38"/>
    </row>
    <row r="8982" spans="6:24" x14ac:dyDescent="0.35"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X8982" s="38"/>
    </row>
    <row r="8983" spans="6:24" x14ac:dyDescent="0.35"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X8983" s="38"/>
    </row>
    <row r="8984" spans="6:24" x14ac:dyDescent="0.35"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X8984" s="38"/>
    </row>
    <row r="8985" spans="6:24" x14ac:dyDescent="0.35"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X8985" s="38"/>
    </row>
    <row r="8986" spans="6:24" x14ac:dyDescent="0.35"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X8986" s="38"/>
    </row>
    <row r="8987" spans="6:24" x14ac:dyDescent="0.35"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X8987" s="38"/>
    </row>
    <row r="8988" spans="6:24" x14ac:dyDescent="0.35"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X8988" s="38"/>
    </row>
    <row r="8989" spans="6:24" x14ac:dyDescent="0.35"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X8989" s="38"/>
    </row>
    <row r="8990" spans="6:24" x14ac:dyDescent="0.35"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X8990" s="38"/>
    </row>
    <row r="8991" spans="6:24" x14ac:dyDescent="0.35"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X8991" s="38"/>
    </row>
    <row r="8992" spans="6:24" x14ac:dyDescent="0.35"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X8992" s="38"/>
    </row>
    <row r="8993" spans="6:24" x14ac:dyDescent="0.35"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X8993" s="38"/>
    </row>
    <row r="8994" spans="6:24" x14ac:dyDescent="0.35"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X8994" s="38"/>
    </row>
    <row r="8995" spans="6:24" x14ac:dyDescent="0.35"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X8995" s="38"/>
    </row>
    <row r="8996" spans="6:24" x14ac:dyDescent="0.35"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X8996" s="38"/>
    </row>
    <row r="8997" spans="6:24" x14ac:dyDescent="0.35"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X8997" s="38"/>
    </row>
    <row r="8998" spans="6:24" x14ac:dyDescent="0.35"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X8998" s="38"/>
    </row>
    <row r="8999" spans="6:24" x14ac:dyDescent="0.35"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X8999" s="38"/>
    </row>
    <row r="9000" spans="6:24" x14ac:dyDescent="0.35"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X9000" s="38"/>
    </row>
    <row r="9001" spans="6:24" x14ac:dyDescent="0.35"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X9001" s="38"/>
    </row>
    <row r="9002" spans="6:24" x14ac:dyDescent="0.35"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X9002" s="38"/>
    </row>
    <row r="9003" spans="6:24" x14ac:dyDescent="0.35"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X9003" s="38"/>
    </row>
    <row r="9004" spans="6:24" x14ac:dyDescent="0.35"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X9004" s="38"/>
    </row>
    <row r="9005" spans="6:24" x14ac:dyDescent="0.35"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X9005" s="38"/>
    </row>
    <row r="9006" spans="6:24" x14ac:dyDescent="0.35"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X9006" s="38"/>
    </row>
    <row r="9007" spans="6:24" x14ac:dyDescent="0.35"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X9007" s="38"/>
    </row>
    <row r="9008" spans="6:24" x14ac:dyDescent="0.35"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X9008" s="38"/>
    </row>
    <row r="9009" spans="6:24" x14ac:dyDescent="0.35"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X9009" s="38"/>
    </row>
    <row r="9010" spans="6:24" x14ac:dyDescent="0.35"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X9010" s="38"/>
    </row>
    <row r="9011" spans="6:24" x14ac:dyDescent="0.35"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X9011" s="38"/>
    </row>
    <row r="9012" spans="6:24" x14ac:dyDescent="0.35"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X9012" s="38"/>
    </row>
    <row r="9013" spans="6:24" x14ac:dyDescent="0.35"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X9013" s="38"/>
    </row>
    <row r="9014" spans="6:24" x14ac:dyDescent="0.35"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X9014" s="38"/>
    </row>
    <row r="9015" spans="6:24" x14ac:dyDescent="0.35"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X9015" s="38"/>
    </row>
    <row r="9016" spans="6:24" x14ac:dyDescent="0.35"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X9016" s="38"/>
    </row>
    <row r="9017" spans="6:24" x14ac:dyDescent="0.35"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X9017" s="38"/>
    </row>
    <row r="9018" spans="6:24" x14ac:dyDescent="0.35"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X9018" s="38"/>
    </row>
    <row r="9019" spans="6:24" x14ac:dyDescent="0.35"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X9019" s="38"/>
    </row>
    <row r="9020" spans="6:24" x14ac:dyDescent="0.35"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X9020" s="38"/>
    </row>
    <row r="9021" spans="6:24" x14ac:dyDescent="0.35"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X9021" s="38"/>
    </row>
    <row r="9022" spans="6:24" x14ac:dyDescent="0.35"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X9022" s="38"/>
    </row>
    <row r="9023" spans="6:24" x14ac:dyDescent="0.35"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X9023" s="38"/>
    </row>
    <row r="9024" spans="6:24" x14ac:dyDescent="0.35"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X9024" s="38"/>
    </row>
    <row r="9025" spans="6:24" x14ac:dyDescent="0.35"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X9025" s="38"/>
    </row>
    <row r="9026" spans="6:24" x14ac:dyDescent="0.35"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X9026" s="38"/>
    </row>
    <row r="9027" spans="6:24" x14ac:dyDescent="0.35"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X9027" s="38"/>
    </row>
    <row r="9028" spans="6:24" x14ac:dyDescent="0.35"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X9028" s="38"/>
    </row>
    <row r="9029" spans="6:24" x14ac:dyDescent="0.35"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X9029" s="38"/>
    </row>
    <row r="9030" spans="6:24" x14ac:dyDescent="0.35"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X9030" s="38"/>
    </row>
    <row r="9031" spans="6:24" x14ac:dyDescent="0.35"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X9031" s="38"/>
    </row>
    <row r="9032" spans="6:24" x14ac:dyDescent="0.35"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X9032" s="38"/>
    </row>
    <row r="9033" spans="6:24" x14ac:dyDescent="0.35"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X9033" s="38"/>
    </row>
    <row r="9034" spans="6:24" x14ac:dyDescent="0.35"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X9034" s="38"/>
    </row>
    <row r="9035" spans="6:24" x14ac:dyDescent="0.35"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X9035" s="38"/>
    </row>
    <row r="9036" spans="6:24" x14ac:dyDescent="0.35"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X9036" s="38"/>
    </row>
    <row r="9037" spans="6:24" x14ac:dyDescent="0.35"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X9037" s="38"/>
    </row>
    <row r="9038" spans="6:24" x14ac:dyDescent="0.35"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X9038" s="38"/>
    </row>
    <row r="9039" spans="6:24" x14ac:dyDescent="0.35"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X9039" s="38"/>
    </row>
    <row r="9040" spans="6:24" x14ac:dyDescent="0.35"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X9040" s="38"/>
    </row>
    <row r="9041" spans="6:24" x14ac:dyDescent="0.35"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X9041" s="38"/>
    </row>
    <row r="9042" spans="6:24" x14ac:dyDescent="0.35"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X9042" s="38"/>
    </row>
    <row r="9043" spans="6:24" x14ac:dyDescent="0.35"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X9043" s="38"/>
    </row>
    <row r="9044" spans="6:24" x14ac:dyDescent="0.35"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X9044" s="38"/>
    </row>
    <row r="9045" spans="6:24" x14ac:dyDescent="0.35"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X9045" s="38"/>
    </row>
    <row r="9046" spans="6:24" x14ac:dyDescent="0.35"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X9046" s="38"/>
    </row>
    <row r="9047" spans="6:24" x14ac:dyDescent="0.35"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X9047" s="38"/>
    </row>
    <row r="9048" spans="6:24" x14ac:dyDescent="0.35"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X9048" s="38"/>
    </row>
    <row r="9049" spans="6:24" x14ac:dyDescent="0.35"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X9049" s="38"/>
    </row>
    <row r="9050" spans="6:24" x14ac:dyDescent="0.35"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X9050" s="38"/>
    </row>
    <row r="9051" spans="6:24" x14ac:dyDescent="0.35"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X9051" s="38"/>
    </row>
    <row r="9052" spans="6:24" x14ac:dyDescent="0.35"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X9052" s="38"/>
    </row>
    <row r="9053" spans="6:24" x14ac:dyDescent="0.35"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X9053" s="38"/>
    </row>
    <row r="9054" spans="6:24" x14ac:dyDescent="0.35"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X9054" s="38"/>
    </row>
    <row r="9055" spans="6:24" x14ac:dyDescent="0.35"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X9055" s="38"/>
    </row>
    <row r="9056" spans="6:24" x14ac:dyDescent="0.35"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X9056" s="38"/>
    </row>
    <row r="9057" spans="6:24" x14ac:dyDescent="0.35"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X9057" s="38"/>
    </row>
    <row r="9058" spans="6:24" x14ac:dyDescent="0.35"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X9058" s="38"/>
    </row>
    <row r="9059" spans="6:24" x14ac:dyDescent="0.35"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X9059" s="38"/>
    </row>
    <row r="9060" spans="6:24" x14ac:dyDescent="0.35"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X9060" s="38"/>
    </row>
    <row r="9061" spans="6:24" x14ac:dyDescent="0.35"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X9061" s="38"/>
    </row>
    <row r="9062" spans="6:24" x14ac:dyDescent="0.35"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X9062" s="38"/>
    </row>
    <row r="9063" spans="6:24" x14ac:dyDescent="0.35"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X9063" s="38"/>
    </row>
    <row r="9064" spans="6:24" x14ac:dyDescent="0.35"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X9064" s="38"/>
    </row>
    <row r="9065" spans="6:24" x14ac:dyDescent="0.35"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X9065" s="38"/>
    </row>
    <row r="9066" spans="6:24" x14ac:dyDescent="0.35"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X9066" s="38"/>
    </row>
    <row r="9067" spans="6:24" x14ac:dyDescent="0.35"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X9067" s="38"/>
    </row>
    <row r="9068" spans="6:24" x14ac:dyDescent="0.35"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X9068" s="38"/>
    </row>
    <row r="9069" spans="6:24" x14ac:dyDescent="0.35"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X9069" s="38"/>
    </row>
    <row r="9070" spans="6:24" x14ac:dyDescent="0.35"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X9070" s="38"/>
    </row>
    <row r="9071" spans="6:24" x14ac:dyDescent="0.35"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X9071" s="38"/>
    </row>
    <row r="9072" spans="6:24" x14ac:dyDescent="0.35"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X9072" s="38"/>
    </row>
    <row r="9073" spans="6:24" x14ac:dyDescent="0.35"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X9073" s="38"/>
    </row>
    <row r="9074" spans="6:24" x14ac:dyDescent="0.35"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X9074" s="38"/>
    </row>
    <row r="9075" spans="6:24" x14ac:dyDescent="0.35"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X9075" s="38"/>
    </row>
    <row r="9076" spans="6:24" x14ac:dyDescent="0.35"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X9076" s="38"/>
    </row>
    <row r="9077" spans="6:24" x14ac:dyDescent="0.35"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X9077" s="38"/>
    </row>
    <row r="9078" spans="6:24" x14ac:dyDescent="0.35"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X9078" s="38"/>
    </row>
    <row r="9079" spans="6:24" x14ac:dyDescent="0.35"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X9079" s="38"/>
    </row>
    <row r="9080" spans="6:24" x14ac:dyDescent="0.35"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X9080" s="38"/>
    </row>
    <row r="9081" spans="6:24" x14ac:dyDescent="0.35"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X9081" s="38"/>
    </row>
    <row r="9082" spans="6:24" x14ac:dyDescent="0.35"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X9082" s="38"/>
    </row>
    <row r="9083" spans="6:24" x14ac:dyDescent="0.35"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X9083" s="38"/>
    </row>
    <row r="9084" spans="6:24" x14ac:dyDescent="0.35"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X9084" s="38"/>
    </row>
    <row r="9085" spans="6:24" x14ac:dyDescent="0.35"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X9085" s="38"/>
    </row>
    <row r="9086" spans="6:24" x14ac:dyDescent="0.35"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X9086" s="38"/>
    </row>
    <row r="9087" spans="6:24" x14ac:dyDescent="0.35"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X9087" s="38"/>
    </row>
    <row r="9088" spans="6:24" x14ac:dyDescent="0.35"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X9088" s="38"/>
    </row>
    <row r="9089" spans="6:24" x14ac:dyDescent="0.35"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X9089" s="38"/>
    </row>
    <row r="9090" spans="6:24" x14ac:dyDescent="0.35"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X9090" s="38"/>
    </row>
    <row r="9091" spans="6:24" x14ac:dyDescent="0.35"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X9091" s="38"/>
    </row>
    <row r="9092" spans="6:24" x14ac:dyDescent="0.35"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X9092" s="38"/>
    </row>
    <row r="9093" spans="6:24" x14ac:dyDescent="0.35"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X9093" s="38"/>
    </row>
    <row r="9094" spans="6:24" x14ac:dyDescent="0.35"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X9094" s="38"/>
    </row>
    <row r="9095" spans="6:24" x14ac:dyDescent="0.35"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X9095" s="38"/>
    </row>
    <row r="9096" spans="6:24" x14ac:dyDescent="0.35"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X9096" s="38"/>
    </row>
    <row r="9097" spans="6:24" x14ac:dyDescent="0.35"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X9097" s="38"/>
    </row>
    <row r="9098" spans="6:24" x14ac:dyDescent="0.35"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X9098" s="38"/>
    </row>
    <row r="9099" spans="6:24" x14ac:dyDescent="0.35"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X9099" s="38"/>
    </row>
    <row r="9100" spans="6:24" x14ac:dyDescent="0.35"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X9100" s="38"/>
    </row>
    <row r="9101" spans="6:24" x14ac:dyDescent="0.35"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X9101" s="38"/>
    </row>
    <row r="9102" spans="6:24" x14ac:dyDescent="0.35"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X9102" s="38"/>
    </row>
    <row r="9103" spans="6:24" x14ac:dyDescent="0.35"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X9103" s="38"/>
    </row>
    <row r="9104" spans="6:24" x14ac:dyDescent="0.35"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X9104" s="38"/>
    </row>
    <row r="9105" spans="6:24" x14ac:dyDescent="0.35"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X9105" s="38"/>
    </row>
    <row r="9106" spans="6:24" x14ac:dyDescent="0.35"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X9106" s="38"/>
    </row>
    <row r="9107" spans="6:24" x14ac:dyDescent="0.35"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X9107" s="38"/>
    </row>
    <row r="9108" spans="6:24" x14ac:dyDescent="0.35"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X9108" s="38"/>
    </row>
    <row r="9109" spans="6:24" x14ac:dyDescent="0.35"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X9109" s="38"/>
    </row>
    <row r="9110" spans="6:24" x14ac:dyDescent="0.35"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X9110" s="38"/>
    </row>
    <row r="9111" spans="6:24" x14ac:dyDescent="0.35"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X9111" s="38"/>
    </row>
    <row r="9112" spans="6:24" x14ac:dyDescent="0.35"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X9112" s="38"/>
    </row>
    <row r="9113" spans="6:24" x14ac:dyDescent="0.35"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X9113" s="38"/>
    </row>
    <row r="9114" spans="6:24" x14ac:dyDescent="0.35"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X9114" s="38"/>
    </row>
    <row r="9115" spans="6:24" x14ac:dyDescent="0.35"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X9115" s="38"/>
    </row>
    <row r="9116" spans="6:24" x14ac:dyDescent="0.35"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X9116" s="38"/>
    </row>
    <row r="9117" spans="6:24" x14ac:dyDescent="0.35"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X9117" s="38"/>
    </row>
    <row r="9118" spans="6:24" x14ac:dyDescent="0.35"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X9118" s="38"/>
    </row>
    <row r="9119" spans="6:24" x14ac:dyDescent="0.35"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X9119" s="38"/>
    </row>
    <row r="9120" spans="6:24" x14ac:dyDescent="0.35"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X9120" s="38"/>
    </row>
    <row r="9121" spans="6:24" x14ac:dyDescent="0.35"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X9121" s="38"/>
    </row>
    <row r="9122" spans="6:24" x14ac:dyDescent="0.35"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X9122" s="38"/>
    </row>
    <row r="9123" spans="6:24" x14ac:dyDescent="0.35"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X9123" s="38"/>
    </row>
    <row r="9124" spans="6:24" x14ac:dyDescent="0.35"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X9124" s="38"/>
    </row>
    <row r="9125" spans="6:24" x14ac:dyDescent="0.35"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X9125" s="38"/>
    </row>
    <row r="9126" spans="6:24" x14ac:dyDescent="0.35"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X9126" s="38"/>
    </row>
    <row r="9127" spans="6:24" x14ac:dyDescent="0.35"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X9127" s="38"/>
    </row>
    <row r="9128" spans="6:24" x14ac:dyDescent="0.35"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X9128" s="38"/>
    </row>
    <row r="9129" spans="6:24" x14ac:dyDescent="0.35"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X9129" s="38"/>
    </row>
    <row r="9130" spans="6:24" x14ac:dyDescent="0.35"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X9130" s="38"/>
    </row>
    <row r="9131" spans="6:24" x14ac:dyDescent="0.35"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X9131" s="38"/>
    </row>
    <row r="9132" spans="6:24" x14ac:dyDescent="0.35"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X9132" s="38"/>
    </row>
    <row r="9133" spans="6:24" x14ac:dyDescent="0.35"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X9133" s="38"/>
    </row>
    <row r="9134" spans="6:24" x14ac:dyDescent="0.35"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X9134" s="38"/>
    </row>
    <row r="9135" spans="6:24" x14ac:dyDescent="0.35"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X9135" s="38"/>
    </row>
    <row r="9136" spans="6:24" x14ac:dyDescent="0.35"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X9136" s="38"/>
    </row>
    <row r="9137" spans="6:24" x14ac:dyDescent="0.35"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X9137" s="38"/>
    </row>
    <row r="9138" spans="6:24" x14ac:dyDescent="0.35"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X9138" s="38"/>
    </row>
    <row r="9139" spans="6:24" x14ac:dyDescent="0.35"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X9139" s="38"/>
    </row>
    <row r="9140" spans="6:24" x14ac:dyDescent="0.35"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X9140" s="38"/>
    </row>
    <row r="9141" spans="6:24" x14ac:dyDescent="0.35"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X9141" s="38"/>
    </row>
    <row r="9142" spans="6:24" x14ac:dyDescent="0.35"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X9142" s="38"/>
    </row>
    <row r="9143" spans="6:24" x14ac:dyDescent="0.35"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X9143" s="38"/>
    </row>
    <row r="9144" spans="6:24" x14ac:dyDescent="0.35"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X9144" s="38"/>
    </row>
    <row r="9145" spans="6:24" x14ac:dyDescent="0.35"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X9145" s="38"/>
    </row>
    <row r="9146" spans="6:24" x14ac:dyDescent="0.35"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X9146" s="38"/>
    </row>
    <row r="9147" spans="6:24" x14ac:dyDescent="0.35"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X9147" s="38"/>
    </row>
    <row r="9148" spans="6:24" x14ac:dyDescent="0.35"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X9148" s="38"/>
    </row>
    <row r="9149" spans="6:24" x14ac:dyDescent="0.35"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X9149" s="38"/>
    </row>
    <row r="9150" spans="6:24" x14ac:dyDescent="0.35"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X9150" s="38"/>
    </row>
    <row r="9151" spans="6:24" x14ac:dyDescent="0.35"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X9151" s="38"/>
    </row>
    <row r="9152" spans="6:24" x14ac:dyDescent="0.35"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X9152" s="38"/>
    </row>
    <row r="9153" spans="6:24" x14ac:dyDescent="0.35"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X9153" s="38"/>
    </row>
    <row r="9154" spans="6:24" x14ac:dyDescent="0.35"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X9154" s="38"/>
    </row>
    <row r="9155" spans="6:24" x14ac:dyDescent="0.35"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X9155" s="38"/>
    </row>
    <row r="9156" spans="6:24" x14ac:dyDescent="0.35"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X9156" s="38"/>
    </row>
    <row r="9157" spans="6:24" x14ac:dyDescent="0.35"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X9157" s="38"/>
    </row>
    <row r="9158" spans="6:24" x14ac:dyDescent="0.35"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X9158" s="38"/>
    </row>
    <row r="9159" spans="6:24" x14ac:dyDescent="0.35"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X9159" s="38"/>
    </row>
    <row r="9160" spans="6:24" x14ac:dyDescent="0.35"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X9160" s="38"/>
    </row>
    <row r="9161" spans="6:24" x14ac:dyDescent="0.35"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X9161" s="38"/>
    </row>
    <row r="9162" spans="6:24" x14ac:dyDescent="0.35"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X9162" s="38"/>
    </row>
    <row r="9163" spans="6:24" x14ac:dyDescent="0.35"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X9163" s="38"/>
    </row>
    <row r="9164" spans="6:24" x14ac:dyDescent="0.35"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X9164" s="38"/>
    </row>
    <row r="9165" spans="6:24" x14ac:dyDescent="0.35"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X9165" s="38"/>
    </row>
    <row r="9166" spans="6:24" x14ac:dyDescent="0.35"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X9166" s="38"/>
    </row>
    <row r="9167" spans="6:24" x14ac:dyDescent="0.35"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X9167" s="38"/>
    </row>
    <row r="9168" spans="6:24" x14ac:dyDescent="0.35"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X9168" s="38"/>
    </row>
    <row r="9169" spans="6:24" x14ac:dyDescent="0.35"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X9169" s="38"/>
    </row>
    <row r="9170" spans="6:24" x14ac:dyDescent="0.35"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X9170" s="38"/>
    </row>
    <row r="9171" spans="6:24" x14ac:dyDescent="0.35"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X9171" s="38"/>
    </row>
    <row r="9172" spans="6:24" x14ac:dyDescent="0.35"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X9172" s="38"/>
    </row>
    <row r="9173" spans="6:24" x14ac:dyDescent="0.35"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X9173" s="38"/>
    </row>
    <row r="9174" spans="6:24" x14ac:dyDescent="0.35"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X9174" s="38"/>
    </row>
    <row r="9175" spans="6:24" x14ac:dyDescent="0.35"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X9175" s="38"/>
    </row>
    <row r="9176" spans="6:24" x14ac:dyDescent="0.35"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X9176" s="38"/>
    </row>
    <row r="9177" spans="6:24" x14ac:dyDescent="0.35"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X9177" s="38"/>
    </row>
    <row r="9178" spans="6:24" x14ac:dyDescent="0.35"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X9178" s="38"/>
    </row>
    <row r="9179" spans="6:24" x14ac:dyDescent="0.35"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X9179" s="38"/>
    </row>
    <row r="9180" spans="6:24" x14ac:dyDescent="0.35"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X9180" s="38"/>
    </row>
    <row r="9181" spans="6:24" x14ac:dyDescent="0.35"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X9181" s="38"/>
    </row>
    <row r="9182" spans="6:24" x14ac:dyDescent="0.35"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X9182" s="38"/>
    </row>
    <row r="9183" spans="6:24" x14ac:dyDescent="0.35"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X9183" s="38"/>
    </row>
    <row r="9184" spans="6:24" x14ac:dyDescent="0.35"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X9184" s="38"/>
    </row>
    <row r="9185" spans="6:24" x14ac:dyDescent="0.35"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X9185" s="38"/>
    </row>
    <row r="9186" spans="6:24" x14ac:dyDescent="0.35"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X9186" s="38"/>
    </row>
    <row r="9187" spans="6:24" x14ac:dyDescent="0.35"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X9187" s="38"/>
    </row>
    <row r="9188" spans="6:24" x14ac:dyDescent="0.35"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X9188" s="38"/>
    </row>
    <row r="9189" spans="6:24" x14ac:dyDescent="0.35"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X9189" s="38"/>
    </row>
    <row r="9190" spans="6:24" x14ac:dyDescent="0.35"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X9190" s="38"/>
    </row>
    <row r="9191" spans="6:24" x14ac:dyDescent="0.35"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X9191" s="38"/>
    </row>
    <row r="9192" spans="6:24" x14ac:dyDescent="0.35"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X9192" s="38"/>
    </row>
    <row r="9193" spans="6:24" x14ac:dyDescent="0.35"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X9193" s="38"/>
    </row>
    <row r="9194" spans="6:24" x14ac:dyDescent="0.35"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X9194" s="38"/>
    </row>
    <row r="9195" spans="6:24" x14ac:dyDescent="0.35"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X9195" s="38"/>
    </row>
    <row r="9196" spans="6:24" x14ac:dyDescent="0.35"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X9196" s="38"/>
    </row>
    <row r="9197" spans="6:24" x14ac:dyDescent="0.35"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X9197" s="38"/>
    </row>
    <row r="9198" spans="6:24" x14ac:dyDescent="0.35"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X9198" s="38"/>
    </row>
    <row r="9199" spans="6:24" x14ac:dyDescent="0.35"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X9199" s="38"/>
    </row>
    <row r="9200" spans="6:24" x14ac:dyDescent="0.35"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X9200" s="38"/>
    </row>
    <row r="9201" spans="6:24" x14ac:dyDescent="0.35"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X9201" s="38"/>
    </row>
    <row r="9202" spans="6:24" x14ac:dyDescent="0.35"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X9202" s="38"/>
    </row>
    <row r="9203" spans="6:24" x14ac:dyDescent="0.35"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X9203" s="38"/>
    </row>
    <row r="9204" spans="6:24" x14ac:dyDescent="0.35"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X9204" s="38"/>
    </row>
    <row r="9205" spans="6:24" x14ac:dyDescent="0.35"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X9205" s="38"/>
    </row>
    <row r="9206" spans="6:24" x14ac:dyDescent="0.35"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X9206" s="38"/>
    </row>
    <row r="9207" spans="6:24" x14ac:dyDescent="0.35"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X9207" s="38"/>
    </row>
    <row r="9208" spans="6:24" x14ac:dyDescent="0.35"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X9208" s="38"/>
    </row>
    <row r="9209" spans="6:24" x14ac:dyDescent="0.35"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X9209" s="38"/>
    </row>
    <row r="9210" spans="6:24" x14ac:dyDescent="0.35"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X9210" s="38"/>
    </row>
    <row r="9211" spans="6:24" x14ac:dyDescent="0.35"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X9211" s="38"/>
    </row>
    <row r="9212" spans="6:24" x14ac:dyDescent="0.35"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X9212" s="38"/>
    </row>
    <row r="9213" spans="6:24" x14ac:dyDescent="0.35"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X9213" s="38"/>
    </row>
    <row r="9214" spans="6:24" x14ac:dyDescent="0.35"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X9214" s="38"/>
    </row>
    <row r="9215" spans="6:24" x14ac:dyDescent="0.35"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X9215" s="38"/>
    </row>
    <row r="9216" spans="6:24" x14ac:dyDescent="0.35"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X9216" s="38"/>
    </row>
    <row r="9217" spans="6:24" x14ac:dyDescent="0.35"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X9217" s="38"/>
    </row>
    <row r="9218" spans="6:24" x14ac:dyDescent="0.35"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X9218" s="38"/>
    </row>
    <row r="9219" spans="6:24" x14ac:dyDescent="0.35"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X9219" s="38"/>
    </row>
    <row r="9220" spans="6:24" x14ac:dyDescent="0.35"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X9220" s="38"/>
    </row>
    <row r="9221" spans="6:24" x14ac:dyDescent="0.35"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X9221" s="38"/>
    </row>
    <row r="9222" spans="6:24" x14ac:dyDescent="0.35"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X9222" s="38"/>
    </row>
    <row r="9223" spans="6:24" x14ac:dyDescent="0.35"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X9223" s="38"/>
    </row>
    <row r="9224" spans="6:24" x14ac:dyDescent="0.35"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X9224" s="38"/>
    </row>
    <row r="9225" spans="6:24" x14ac:dyDescent="0.35"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X9225" s="38"/>
    </row>
    <row r="9226" spans="6:24" x14ac:dyDescent="0.35"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X9226" s="38"/>
    </row>
    <row r="9227" spans="6:24" x14ac:dyDescent="0.35"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X9227" s="38"/>
    </row>
    <row r="9228" spans="6:24" x14ac:dyDescent="0.35"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X9228" s="38"/>
    </row>
    <row r="9229" spans="6:24" x14ac:dyDescent="0.35"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X9229" s="38"/>
    </row>
    <row r="9230" spans="6:24" x14ac:dyDescent="0.35"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X9230" s="38"/>
    </row>
    <row r="9231" spans="6:24" x14ac:dyDescent="0.35"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X9231" s="38"/>
    </row>
    <row r="9232" spans="6:24" x14ac:dyDescent="0.35"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X9232" s="38"/>
    </row>
    <row r="9233" spans="6:24" x14ac:dyDescent="0.35"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X9233" s="38"/>
    </row>
    <row r="9234" spans="6:24" x14ac:dyDescent="0.35"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X9234" s="38"/>
    </row>
    <row r="9235" spans="6:24" x14ac:dyDescent="0.35"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X9235" s="38"/>
    </row>
    <row r="9236" spans="6:24" x14ac:dyDescent="0.35"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X9236" s="38"/>
    </row>
    <row r="9237" spans="6:24" x14ac:dyDescent="0.35"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X9237" s="38"/>
    </row>
    <row r="9238" spans="6:24" x14ac:dyDescent="0.35"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X9238" s="38"/>
    </row>
    <row r="9239" spans="6:24" x14ac:dyDescent="0.35"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X9239" s="38"/>
    </row>
    <row r="9240" spans="6:24" x14ac:dyDescent="0.35"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X9240" s="38"/>
    </row>
    <row r="9241" spans="6:24" x14ac:dyDescent="0.35"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X9241" s="38"/>
    </row>
    <row r="9242" spans="6:24" x14ac:dyDescent="0.35"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X9242" s="38"/>
    </row>
    <row r="9243" spans="6:24" x14ac:dyDescent="0.35"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X9243" s="38"/>
    </row>
    <row r="9244" spans="6:24" x14ac:dyDescent="0.35"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X9244" s="38"/>
    </row>
    <row r="9245" spans="6:24" x14ac:dyDescent="0.35"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X9245" s="38"/>
    </row>
    <row r="9246" spans="6:24" x14ac:dyDescent="0.35"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X9246" s="38"/>
    </row>
    <row r="9247" spans="6:24" x14ac:dyDescent="0.35"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X9247" s="38"/>
    </row>
    <row r="9248" spans="6:24" x14ac:dyDescent="0.35"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X9248" s="38"/>
    </row>
    <row r="9249" spans="6:24" x14ac:dyDescent="0.35"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X9249" s="38"/>
    </row>
    <row r="9250" spans="6:24" x14ac:dyDescent="0.35"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X9250" s="38"/>
    </row>
    <row r="9251" spans="6:24" x14ac:dyDescent="0.35"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X9251" s="38"/>
    </row>
    <row r="9252" spans="6:24" x14ac:dyDescent="0.35"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X9252" s="38"/>
    </row>
    <row r="9253" spans="6:24" x14ac:dyDescent="0.35"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X9253" s="38"/>
    </row>
    <row r="9254" spans="6:24" x14ac:dyDescent="0.35"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X9254" s="38"/>
    </row>
    <row r="9255" spans="6:24" x14ac:dyDescent="0.35"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X9255" s="38"/>
    </row>
    <row r="9256" spans="6:24" x14ac:dyDescent="0.35"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X9256" s="38"/>
    </row>
    <row r="9257" spans="6:24" x14ac:dyDescent="0.35"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X9257" s="38"/>
    </row>
    <row r="9258" spans="6:24" x14ac:dyDescent="0.35"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X9258" s="38"/>
    </row>
    <row r="9259" spans="6:24" x14ac:dyDescent="0.35"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X9259" s="38"/>
    </row>
    <row r="9260" spans="6:24" x14ac:dyDescent="0.35"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X9260" s="38"/>
    </row>
    <row r="9261" spans="6:24" x14ac:dyDescent="0.35"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X9261" s="38"/>
    </row>
    <row r="9262" spans="6:24" x14ac:dyDescent="0.35"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X9262" s="38"/>
    </row>
    <row r="9263" spans="6:24" x14ac:dyDescent="0.35"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X9263" s="38"/>
    </row>
    <row r="9264" spans="6:24" x14ac:dyDescent="0.35"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X9264" s="38"/>
    </row>
    <row r="9265" spans="6:24" x14ac:dyDescent="0.35"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X9265" s="38"/>
    </row>
    <row r="9266" spans="6:24" x14ac:dyDescent="0.35"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X9266" s="38"/>
    </row>
    <row r="9267" spans="6:24" x14ac:dyDescent="0.35"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X9267" s="38"/>
    </row>
    <row r="9268" spans="6:24" x14ac:dyDescent="0.35"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X9268" s="38"/>
    </row>
    <row r="9269" spans="6:24" x14ac:dyDescent="0.35"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X9269" s="38"/>
    </row>
    <row r="9270" spans="6:24" x14ac:dyDescent="0.35"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X9270" s="38"/>
    </row>
    <row r="9271" spans="6:24" x14ac:dyDescent="0.35"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X9271" s="38"/>
    </row>
    <row r="9272" spans="6:24" x14ac:dyDescent="0.35"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X9272" s="38"/>
    </row>
    <row r="9273" spans="6:24" x14ac:dyDescent="0.35"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X9273" s="38"/>
    </row>
    <row r="9274" spans="6:24" x14ac:dyDescent="0.35"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X9274" s="38"/>
    </row>
    <row r="9275" spans="6:24" x14ac:dyDescent="0.35"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X9275" s="38"/>
    </row>
    <row r="9276" spans="6:24" x14ac:dyDescent="0.35"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X9276" s="38"/>
    </row>
    <row r="9277" spans="6:24" x14ac:dyDescent="0.35"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X9277" s="38"/>
    </row>
    <row r="9278" spans="6:24" x14ac:dyDescent="0.35"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X9278" s="38"/>
    </row>
    <row r="9279" spans="6:24" x14ac:dyDescent="0.35"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X9279" s="38"/>
    </row>
    <row r="9280" spans="6:24" x14ac:dyDescent="0.35"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X9280" s="38"/>
    </row>
    <row r="9281" spans="6:24" x14ac:dyDescent="0.35"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X9281" s="38"/>
    </row>
    <row r="9282" spans="6:24" x14ac:dyDescent="0.35"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X9282" s="38"/>
    </row>
    <row r="9283" spans="6:24" x14ac:dyDescent="0.35"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X9283" s="38"/>
    </row>
    <row r="9284" spans="6:24" x14ac:dyDescent="0.35"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X9284" s="38"/>
    </row>
    <row r="9285" spans="6:24" x14ac:dyDescent="0.35"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X9285" s="38"/>
    </row>
    <row r="9286" spans="6:24" x14ac:dyDescent="0.35"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X9286" s="38"/>
    </row>
    <row r="9287" spans="6:24" x14ac:dyDescent="0.35"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X9287" s="38"/>
    </row>
    <row r="9288" spans="6:24" x14ac:dyDescent="0.35"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X9288" s="38"/>
    </row>
    <row r="9289" spans="6:24" x14ac:dyDescent="0.35"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X9289" s="38"/>
    </row>
    <row r="9290" spans="6:24" x14ac:dyDescent="0.35"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X9290" s="38"/>
    </row>
    <row r="9291" spans="6:24" x14ac:dyDescent="0.35"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X9291" s="38"/>
    </row>
    <row r="9292" spans="6:24" x14ac:dyDescent="0.35"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X9292" s="38"/>
    </row>
    <row r="9293" spans="6:24" x14ac:dyDescent="0.35"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X9293" s="38"/>
    </row>
    <row r="9294" spans="6:24" x14ac:dyDescent="0.35"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X9294" s="38"/>
    </row>
    <row r="9295" spans="6:24" x14ac:dyDescent="0.35"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X9295" s="38"/>
    </row>
    <row r="9296" spans="6:24" x14ac:dyDescent="0.35"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X9296" s="38"/>
    </row>
    <row r="9297" spans="6:24" x14ac:dyDescent="0.35"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X9297" s="38"/>
    </row>
    <row r="9298" spans="6:24" x14ac:dyDescent="0.35"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X9298" s="38"/>
    </row>
    <row r="9299" spans="6:24" x14ac:dyDescent="0.35"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X9299" s="38"/>
    </row>
    <row r="9300" spans="6:24" x14ac:dyDescent="0.35"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X9300" s="38"/>
    </row>
    <row r="9301" spans="6:24" x14ac:dyDescent="0.35"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X9301" s="38"/>
    </row>
    <row r="9302" spans="6:24" x14ac:dyDescent="0.35"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X9302" s="38"/>
    </row>
    <row r="9303" spans="6:24" x14ac:dyDescent="0.35"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X9303" s="38"/>
    </row>
    <row r="9304" spans="6:24" x14ac:dyDescent="0.35"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X9304" s="38"/>
    </row>
    <row r="9305" spans="6:24" x14ac:dyDescent="0.35"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X9305" s="38"/>
    </row>
    <row r="9306" spans="6:24" x14ac:dyDescent="0.35"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X9306" s="38"/>
    </row>
    <row r="9307" spans="6:24" x14ac:dyDescent="0.35"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X9307" s="38"/>
    </row>
    <row r="9308" spans="6:24" x14ac:dyDescent="0.35"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X9308" s="38"/>
    </row>
    <row r="9309" spans="6:24" x14ac:dyDescent="0.35"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X9309" s="38"/>
    </row>
    <row r="9310" spans="6:24" x14ac:dyDescent="0.35"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X9310" s="38"/>
    </row>
    <row r="9311" spans="6:24" x14ac:dyDescent="0.35"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X9311" s="38"/>
    </row>
    <row r="9312" spans="6:24" x14ac:dyDescent="0.35"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X9312" s="38"/>
    </row>
    <row r="9313" spans="6:24" x14ac:dyDescent="0.35"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X9313" s="38"/>
    </row>
    <row r="9314" spans="6:24" x14ac:dyDescent="0.35"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X9314" s="38"/>
    </row>
    <row r="9315" spans="6:24" x14ac:dyDescent="0.35"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X9315" s="38"/>
    </row>
    <row r="9316" spans="6:24" x14ac:dyDescent="0.35"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X9316" s="38"/>
    </row>
    <row r="9317" spans="6:24" x14ac:dyDescent="0.35"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X9317" s="38"/>
    </row>
    <row r="9318" spans="6:24" x14ac:dyDescent="0.35"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X9318" s="38"/>
    </row>
    <row r="9319" spans="6:24" x14ac:dyDescent="0.35"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X9319" s="38"/>
    </row>
    <row r="9320" spans="6:24" x14ac:dyDescent="0.35"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X9320" s="38"/>
    </row>
    <row r="9321" spans="6:24" x14ac:dyDescent="0.35"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X9321" s="38"/>
    </row>
    <row r="9322" spans="6:24" x14ac:dyDescent="0.35"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X9322" s="38"/>
    </row>
    <row r="9323" spans="6:24" x14ac:dyDescent="0.35"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X9323" s="38"/>
    </row>
    <row r="9324" spans="6:24" x14ac:dyDescent="0.35"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X9324" s="38"/>
    </row>
    <row r="9325" spans="6:24" x14ac:dyDescent="0.35"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X9325" s="38"/>
    </row>
    <row r="9326" spans="6:24" x14ac:dyDescent="0.35"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X9326" s="38"/>
    </row>
    <row r="9327" spans="6:24" x14ac:dyDescent="0.35"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X9327" s="38"/>
    </row>
    <row r="9328" spans="6:24" x14ac:dyDescent="0.35"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X9328" s="38"/>
    </row>
    <row r="9329" spans="6:24" x14ac:dyDescent="0.35"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X9329" s="38"/>
    </row>
    <row r="9330" spans="6:24" x14ac:dyDescent="0.35"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X9330" s="38"/>
    </row>
    <row r="9331" spans="6:24" x14ac:dyDescent="0.35"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X9331" s="38"/>
    </row>
    <row r="9332" spans="6:24" x14ac:dyDescent="0.35"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X9332" s="38"/>
    </row>
    <row r="9333" spans="6:24" x14ac:dyDescent="0.35"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X9333" s="38"/>
    </row>
    <row r="9334" spans="6:24" x14ac:dyDescent="0.35"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X9334" s="38"/>
    </row>
    <row r="9335" spans="6:24" x14ac:dyDescent="0.35"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X9335" s="38"/>
    </row>
    <row r="9336" spans="6:24" x14ac:dyDescent="0.35"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X9336" s="38"/>
    </row>
    <row r="9337" spans="6:24" x14ac:dyDescent="0.35"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X9337" s="38"/>
    </row>
    <row r="9338" spans="6:24" x14ac:dyDescent="0.35"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X9338" s="38"/>
    </row>
    <row r="9339" spans="6:24" x14ac:dyDescent="0.35"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X9339" s="38"/>
    </row>
    <row r="9340" spans="6:24" x14ac:dyDescent="0.35"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X9340" s="38"/>
    </row>
    <row r="9341" spans="6:24" x14ac:dyDescent="0.35"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X9341" s="38"/>
    </row>
    <row r="9342" spans="6:24" x14ac:dyDescent="0.35"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X9342" s="38"/>
    </row>
    <row r="9343" spans="6:24" x14ac:dyDescent="0.35"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X9343" s="38"/>
    </row>
    <row r="9344" spans="6:24" x14ac:dyDescent="0.35"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X9344" s="38"/>
    </row>
    <row r="9345" spans="6:24" x14ac:dyDescent="0.35"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X9345" s="38"/>
    </row>
    <row r="9346" spans="6:24" x14ac:dyDescent="0.35"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X9346" s="38"/>
    </row>
    <row r="9347" spans="6:24" x14ac:dyDescent="0.35"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X9347" s="38"/>
    </row>
    <row r="9348" spans="6:24" x14ac:dyDescent="0.35"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X9348" s="38"/>
    </row>
    <row r="9349" spans="6:24" x14ac:dyDescent="0.35"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X9349" s="38"/>
    </row>
    <row r="9350" spans="6:24" x14ac:dyDescent="0.35"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X9350" s="38"/>
    </row>
    <row r="9351" spans="6:24" x14ac:dyDescent="0.35"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X9351" s="38"/>
    </row>
    <row r="9352" spans="6:24" x14ac:dyDescent="0.35"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X9352" s="38"/>
    </row>
    <row r="9353" spans="6:24" x14ac:dyDescent="0.35"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X9353" s="38"/>
    </row>
    <row r="9354" spans="6:24" x14ac:dyDescent="0.35"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X9354" s="38"/>
    </row>
    <row r="9355" spans="6:24" x14ac:dyDescent="0.35"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X9355" s="38"/>
    </row>
    <row r="9356" spans="6:24" x14ac:dyDescent="0.35"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X9356" s="38"/>
    </row>
    <row r="9357" spans="6:24" x14ac:dyDescent="0.35"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X9357" s="38"/>
    </row>
    <row r="9358" spans="6:24" x14ac:dyDescent="0.35"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X9358" s="38"/>
    </row>
    <row r="9359" spans="6:24" x14ac:dyDescent="0.35"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X9359" s="38"/>
    </row>
    <row r="9360" spans="6:24" x14ac:dyDescent="0.35"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X9360" s="38"/>
    </row>
    <row r="9361" spans="6:24" x14ac:dyDescent="0.35"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X9361" s="38"/>
    </row>
    <row r="9362" spans="6:24" x14ac:dyDescent="0.35"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X9362" s="38"/>
    </row>
    <row r="9363" spans="6:24" x14ac:dyDescent="0.35"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X9363" s="38"/>
    </row>
    <row r="9364" spans="6:24" x14ac:dyDescent="0.35"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X9364" s="38"/>
    </row>
    <row r="9365" spans="6:24" x14ac:dyDescent="0.35"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X9365" s="38"/>
    </row>
    <row r="9366" spans="6:24" x14ac:dyDescent="0.35"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X9366" s="38"/>
    </row>
    <row r="9367" spans="6:24" x14ac:dyDescent="0.35"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X9367" s="38"/>
    </row>
    <row r="9368" spans="6:24" x14ac:dyDescent="0.35"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X9368" s="38"/>
    </row>
    <row r="9369" spans="6:24" x14ac:dyDescent="0.35"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X9369" s="38"/>
    </row>
    <row r="9370" spans="6:24" x14ac:dyDescent="0.35"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X9370" s="38"/>
    </row>
    <row r="9371" spans="6:24" x14ac:dyDescent="0.35"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X9371" s="38"/>
    </row>
    <row r="9372" spans="6:24" x14ac:dyDescent="0.35"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X9372" s="38"/>
    </row>
    <row r="9373" spans="6:24" x14ac:dyDescent="0.35"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X9373" s="38"/>
    </row>
    <row r="9374" spans="6:24" x14ac:dyDescent="0.35"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X9374" s="38"/>
    </row>
    <row r="9375" spans="6:24" x14ac:dyDescent="0.35"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X9375" s="38"/>
    </row>
    <row r="9376" spans="6:24" x14ac:dyDescent="0.35"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X9376" s="38"/>
    </row>
    <row r="9377" spans="6:24" x14ac:dyDescent="0.35"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X9377" s="38"/>
    </row>
    <row r="9378" spans="6:24" x14ac:dyDescent="0.35"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X9378" s="38"/>
    </row>
    <row r="9379" spans="6:24" x14ac:dyDescent="0.35"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X9379" s="38"/>
    </row>
    <row r="9380" spans="6:24" x14ac:dyDescent="0.35"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X9380" s="38"/>
    </row>
    <row r="9381" spans="6:24" x14ac:dyDescent="0.35"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X9381" s="38"/>
    </row>
    <row r="9382" spans="6:24" x14ac:dyDescent="0.35"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X9382" s="38"/>
    </row>
    <row r="9383" spans="6:24" x14ac:dyDescent="0.35"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X9383" s="38"/>
    </row>
    <row r="9384" spans="6:24" x14ac:dyDescent="0.35"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X9384" s="38"/>
    </row>
    <row r="9385" spans="6:24" x14ac:dyDescent="0.35"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X9385" s="38"/>
    </row>
    <row r="9386" spans="6:24" x14ac:dyDescent="0.35"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X9386" s="38"/>
    </row>
    <row r="9387" spans="6:24" x14ac:dyDescent="0.35"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X9387" s="38"/>
    </row>
    <row r="9388" spans="6:24" x14ac:dyDescent="0.35"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X9388" s="38"/>
    </row>
    <row r="9389" spans="6:24" x14ac:dyDescent="0.35"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X9389" s="38"/>
    </row>
    <row r="9390" spans="6:24" x14ac:dyDescent="0.35"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X9390" s="38"/>
    </row>
    <row r="9391" spans="6:24" x14ac:dyDescent="0.35"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X9391" s="38"/>
    </row>
    <row r="9392" spans="6:24" x14ac:dyDescent="0.35"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X9392" s="38"/>
    </row>
    <row r="9393" spans="6:24" x14ac:dyDescent="0.35"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X9393" s="38"/>
    </row>
    <row r="9394" spans="6:24" x14ac:dyDescent="0.35"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X9394" s="38"/>
    </row>
    <row r="9395" spans="6:24" x14ac:dyDescent="0.35"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X9395" s="38"/>
    </row>
    <row r="9396" spans="6:24" x14ac:dyDescent="0.35"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X9396" s="38"/>
    </row>
    <row r="9397" spans="6:24" x14ac:dyDescent="0.35"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X9397" s="38"/>
    </row>
    <row r="9398" spans="6:24" x14ac:dyDescent="0.35"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X9398" s="38"/>
    </row>
    <row r="9399" spans="6:24" x14ac:dyDescent="0.35"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X9399" s="38"/>
    </row>
    <row r="9400" spans="6:24" x14ac:dyDescent="0.35"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X9400" s="38"/>
    </row>
    <row r="9401" spans="6:24" x14ac:dyDescent="0.35"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X9401" s="38"/>
    </row>
    <row r="9402" spans="6:24" x14ac:dyDescent="0.35"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X9402" s="38"/>
    </row>
    <row r="9403" spans="6:24" x14ac:dyDescent="0.35"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X9403" s="38"/>
    </row>
    <row r="9404" spans="6:24" x14ac:dyDescent="0.35"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X9404" s="38"/>
    </row>
    <row r="9405" spans="6:24" x14ac:dyDescent="0.35"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X9405" s="38"/>
    </row>
    <row r="9406" spans="6:24" x14ac:dyDescent="0.35"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X9406" s="38"/>
    </row>
    <row r="9407" spans="6:24" x14ac:dyDescent="0.35"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X9407" s="38"/>
    </row>
    <row r="9408" spans="6:24" x14ac:dyDescent="0.35"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X9408" s="38"/>
    </row>
    <row r="9409" spans="6:24" x14ac:dyDescent="0.35"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X9409" s="38"/>
    </row>
    <row r="9410" spans="6:24" x14ac:dyDescent="0.35"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X9410" s="38"/>
    </row>
    <row r="9411" spans="6:24" x14ac:dyDescent="0.35"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X9411" s="38"/>
    </row>
    <row r="9412" spans="6:24" x14ac:dyDescent="0.35"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X9412" s="38"/>
    </row>
    <row r="9413" spans="6:24" x14ac:dyDescent="0.35"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X9413" s="38"/>
    </row>
    <row r="9414" spans="6:24" x14ac:dyDescent="0.35"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X9414" s="38"/>
    </row>
    <row r="9415" spans="6:24" x14ac:dyDescent="0.35"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X9415" s="38"/>
    </row>
    <row r="9416" spans="6:24" x14ac:dyDescent="0.35"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X9416" s="38"/>
    </row>
    <row r="9417" spans="6:24" x14ac:dyDescent="0.35"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X9417" s="38"/>
    </row>
    <row r="9418" spans="6:24" x14ac:dyDescent="0.35"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X9418" s="38"/>
    </row>
    <row r="9419" spans="6:24" x14ac:dyDescent="0.35"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X9419" s="38"/>
    </row>
    <row r="9420" spans="6:24" x14ac:dyDescent="0.35"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X9420" s="38"/>
    </row>
    <row r="9421" spans="6:24" x14ac:dyDescent="0.35"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X9421" s="38"/>
    </row>
    <row r="9422" spans="6:24" x14ac:dyDescent="0.35"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X9422" s="38"/>
    </row>
    <row r="9423" spans="6:24" x14ac:dyDescent="0.35"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X9423" s="38"/>
    </row>
    <row r="9424" spans="6:24" x14ac:dyDescent="0.35"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X9424" s="38"/>
    </row>
    <row r="9425" spans="6:24" x14ac:dyDescent="0.35"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X9425" s="38"/>
    </row>
    <row r="9426" spans="6:24" x14ac:dyDescent="0.35"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X9426" s="38"/>
    </row>
    <row r="9427" spans="6:24" x14ac:dyDescent="0.35"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X9427" s="38"/>
    </row>
    <row r="9428" spans="6:24" x14ac:dyDescent="0.35"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X9428" s="38"/>
    </row>
    <row r="9429" spans="6:24" x14ac:dyDescent="0.35"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X9429" s="38"/>
    </row>
    <row r="9430" spans="6:24" x14ac:dyDescent="0.35"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X9430" s="38"/>
    </row>
    <row r="9431" spans="6:24" x14ac:dyDescent="0.35"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X9431" s="38"/>
    </row>
    <row r="9432" spans="6:24" x14ac:dyDescent="0.35"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X9432" s="38"/>
    </row>
    <row r="9433" spans="6:24" x14ac:dyDescent="0.35"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X9433" s="38"/>
    </row>
    <row r="9434" spans="6:24" x14ac:dyDescent="0.35"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X9434" s="38"/>
    </row>
    <row r="9435" spans="6:24" x14ac:dyDescent="0.35"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X9435" s="38"/>
    </row>
    <row r="9436" spans="6:24" x14ac:dyDescent="0.35"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X9436" s="38"/>
    </row>
    <row r="9437" spans="6:24" x14ac:dyDescent="0.35"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X9437" s="38"/>
    </row>
    <row r="9438" spans="6:24" x14ac:dyDescent="0.35"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X9438" s="38"/>
    </row>
    <row r="9439" spans="6:24" x14ac:dyDescent="0.35"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X9439" s="38"/>
    </row>
    <row r="9440" spans="6:24" x14ac:dyDescent="0.35"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X9440" s="38"/>
    </row>
    <row r="9441" spans="6:24" x14ac:dyDescent="0.35"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X9441" s="38"/>
    </row>
    <row r="9442" spans="6:24" x14ac:dyDescent="0.35"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X9442" s="38"/>
    </row>
    <row r="9443" spans="6:24" x14ac:dyDescent="0.35"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X9443" s="38"/>
    </row>
    <row r="9444" spans="6:24" x14ac:dyDescent="0.35"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X9444" s="38"/>
    </row>
    <row r="9445" spans="6:24" x14ac:dyDescent="0.35"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X9445" s="38"/>
    </row>
    <row r="9446" spans="6:24" x14ac:dyDescent="0.35"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X9446" s="38"/>
    </row>
    <row r="9447" spans="6:24" x14ac:dyDescent="0.35"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X9447" s="38"/>
    </row>
    <row r="9448" spans="6:24" x14ac:dyDescent="0.35"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X9448" s="38"/>
    </row>
    <row r="9449" spans="6:24" x14ac:dyDescent="0.35"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X9449" s="38"/>
    </row>
    <row r="9450" spans="6:24" x14ac:dyDescent="0.35"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X9450" s="38"/>
    </row>
    <row r="9451" spans="6:24" x14ac:dyDescent="0.35"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X9451" s="38"/>
    </row>
    <row r="9452" spans="6:24" x14ac:dyDescent="0.35"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X9452" s="38"/>
    </row>
    <row r="9453" spans="6:24" x14ac:dyDescent="0.35"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X9453" s="38"/>
    </row>
    <row r="9454" spans="6:24" x14ac:dyDescent="0.35"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X9454" s="38"/>
    </row>
    <row r="9455" spans="6:24" x14ac:dyDescent="0.35"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X9455" s="38"/>
    </row>
    <row r="9456" spans="6:24" x14ac:dyDescent="0.35"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X9456" s="38"/>
    </row>
    <row r="9457" spans="6:24" x14ac:dyDescent="0.35"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X9457" s="38"/>
    </row>
    <row r="9458" spans="6:24" x14ac:dyDescent="0.35"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X9458" s="38"/>
    </row>
    <row r="9459" spans="6:24" x14ac:dyDescent="0.35"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X9459" s="38"/>
    </row>
    <row r="9460" spans="6:24" x14ac:dyDescent="0.35"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X9460" s="38"/>
    </row>
    <row r="9461" spans="6:24" x14ac:dyDescent="0.35"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X9461" s="38"/>
    </row>
    <row r="9462" spans="6:24" x14ac:dyDescent="0.35"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X9462" s="38"/>
    </row>
    <row r="9463" spans="6:24" x14ac:dyDescent="0.35"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X9463" s="38"/>
    </row>
    <row r="9464" spans="6:24" x14ac:dyDescent="0.35"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X9464" s="38"/>
    </row>
    <row r="9465" spans="6:24" x14ac:dyDescent="0.35"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X9465" s="38"/>
    </row>
    <row r="9466" spans="6:24" x14ac:dyDescent="0.35"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X9466" s="38"/>
    </row>
    <row r="9467" spans="6:24" x14ac:dyDescent="0.35"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X9467" s="38"/>
    </row>
    <row r="9468" spans="6:24" x14ac:dyDescent="0.35"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X9468" s="38"/>
    </row>
    <row r="9469" spans="6:24" x14ac:dyDescent="0.35"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X9469" s="38"/>
    </row>
    <row r="9470" spans="6:24" x14ac:dyDescent="0.35"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X9470" s="38"/>
    </row>
    <row r="9471" spans="6:24" x14ac:dyDescent="0.35"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X9471" s="38"/>
    </row>
    <row r="9472" spans="6:24" x14ac:dyDescent="0.35"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X9472" s="38"/>
    </row>
    <row r="9473" spans="6:24" x14ac:dyDescent="0.35"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X9473" s="38"/>
    </row>
    <row r="9474" spans="6:24" x14ac:dyDescent="0.35"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X9474" s="38"/>
    </row>
    <row r="9475" spans="6:24" x14ac:dyDescent="0.35"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X9475" s="38"/>
    </row>
    <row r="9476" spans="6:24" x14ac:dyDescent="0.35"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X9476" s="38"/>
    </row>
    <row r="9477" spans="6:24" x14ac:dyDescent="0.35"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X9477" s="38"/>
    </row>
    <row r="9478" spans="6:24" x14ac:dyDescent="0.35"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X9478" s="38"/>
    </row>
    <row r="9479" spans="6:24" x14ac:dyDescent="0.35"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X9479" s="38"/>
    </row>
    <row r="9480" spans="6:24" x14ac:dyDescent="0.35"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X9480" s="38"/>
    </row>
    <row r="9481" spans="6:24" x14ac:dyDescent="0.35"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X9481" s="38"/>
    </row>
    <row r="9482" spans="6:24" x14ac:dyDescent="0.35"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X9482" s="38"/>
    </row>
    <row r="9483" spans="6:24" x14ac:dyDescent="0.35"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X9483" s="38"/>
    </row>
    <row r="9484" spans="6:24" x14ac:dyDescent="0.35"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X9484" s="38"/>
    </row>
    <row r="9485" spans="6:24" x14ac:dyDescent="0.35"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X9485" s="38"/>
    </row>
    <row r="9486" spans="6:24" x14ac:dyDescent="0.35"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X9486" s="38"/>
    </row>
    <row r="9487" spans="6:24" x14ac:dyDescent="0.35"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X9487" s="38"/>
    </row>
    <row r="9488" spans="6:24" x14ac:dyDescent="0.35"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X9488" s="38"/>
    </row>
    <row r="9489" spans="6:24" x14ac:dyDescent="0.35"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X9489" s="38"/>
    </row>
    <row r="9490" spans="6:24" x14ac:dyDescent="0.35"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X9490" s="38"/>
    </row>
    <row r="9491" spans="6:24" x14ac:dyDescent="0.35"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X9491" s="38"/>
    </row>
    <row r="9492" spans="6:24" x14ac:dyDescent="0.35"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X9492" s="38"/>
    </row>
    <row r="9493" spans="6:24" x14ac:dyDescent="0.35"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X9493" s="38"/>
    </row>
    <row r="9494" spans="6:24" x14ac:dyDescent="0.35"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X9494" s="38"/>
    </row>
    <row r="9495" spans="6:24" x14ac:dyDescent="0.35"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X9495" s="38"/>
    </row>
    <row r="9496" spans="6:24" x14ac:dyDescent="0.35"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X9496" s="38"/>
    </row>
    <row r="9497" spans="6:24" x14ac:dyDescent="0.35"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X9497" s="38"/>
    </row>
    <row r="9498" spans="6:24" x14ac:dyDescent="0.35"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X9498" s="38"/>
    </row>
    <row r="9499" spans="6:24" x14ac:dyDescent="0.35"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X9499" s="38"/>
    </row>
    <row r="9500" spans="6:24" x14ac:dyDescent="0.35"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X9500" s="38"/>
    </row>
    <row r="9501" spans="6:24" x14ac:dyDescent="0.35"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X9501" s="38"/>
    </row>
    <row r="9502" spans="6:24" x14ac:dyDescent="0.35"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X9502" s="38"/>
    </row>
    <row r="9503" spans="6:24" x14ac:dyDescent="0.35"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X9503" s="38"/>
    </row>
    <row r="9504" spans="6:24" x14ac:dyDescent="0.35"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X9504" s="38"/>
    </row>
    <row r="9505" spans="6:24" x14ac:dyDescent="0.35"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X9505" s="38"/>
    </row>
    <row r="9506" spans="6:24" x14ac:dyDescent="0.35"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X9506" s="38"/>
    </row>
    <row r="9507" spans="6:24" x14ac:dyDescent="0.35"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X9507" s="38"/>
    </row>
    <row r="9508" spans="6:24" x14ac:dyDescent="0.35"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X9508" s="38"/>
    </row>
    <row r="9509" spans="6:24" x14ac:dyDescent="0.35"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X9509" s="38"/>
    </row>
    <row r="9510" spans="6:24" x14ac:dyDescent="0.35"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X9510" s="38"/>
    </row>
    <row r="9511" spans="6:24" x14ac:dyDescent="0.35"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X9511" s="38"/>
    </row>
    <row r="9512" spans="6:24" x14ac:dyDescent="0.35"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X9512" s="38"/>
    </row>
    <row r="9513" spans="6:24" x14ac:dyDescent="0.35"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X9513" s="38"/>
    </row>
    <row r="9514" spans="6:24" x14ac:dyDescent="0.35"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X9514" s="38"/>
    </row>
    <row r="9515" spans="6:24" x14ac:dyDescent="0.35"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X9515" s="38"/>
    </row>
    <row r="9516" spans="6:24" x14ac:dyDescent="0.35"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X9516" s="38"/>
    </row>
    <row r="9517" spans="6:24" x14ac:dyDescent="0.35"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X9517" s="38"/>
    </row>
    <row r="9518" spans="6:24" x14ac:dyDescent="0.35"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X9518" s="38"/>
    </row>
    <row r="9519" spans="6:24" x14ac:dyDescent="0.35"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X9519" s="38"/>
    </row>
    <row r="9520" spans="6:24" x14ac:dyDescent="0.35"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X9520" s="38"/>
    </row>
    <row r="9521" spans="6:24" x14ac:dyDescent="0.35"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X9521" s="38"/>
    </row>
    <row r="9522" spans="6:24" x14ac:dyDescent="0.35"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X9522" s="38"/>
    </row>
    <row r="9523" spans="6:24" x14ac:dyDescent="0.35"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X9523" s="38"/>
    </row>
    <row r="9524" spans="6:24" x14ac:dyDescent="0.35"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X9524" s="38"/>
    </row>
    <row r="9525" spans="6:24" x14ac:dyDescent="0.35"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X9525" s="38"/>
    </row>
    <row r="9526" spans="6:24" x14ac:dyDescent="0.35"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X9526" s="38"/>
    </row>
    <row r="9527" spans="6:24" x14ac:dyDescent="0.35"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X9527" s="38"/>
    </row>
    <row r="9528" spans="6:24" x14ac:dyDescent="0.35"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X9528" s="38"/>
    </row>
    <row r="9529" spans="6:24" x14ac:dyDescent="0.35"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X9529" s="38"/>
    </row>
    <row r="9530" spans="6:24" x14ac:dyDescent="0.35"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X9530" s="38"/>
    </row>
    <row r="9531" spans="6:24" x14ac:dyDescent="0.35"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X9531" s="38"/>
    </row>
    <row r="9532" spans="6:24" x14ac:dyDescent="0.35"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X9532" s="38"/>
    </row>
    <row r="9533" spans="6:24" x14ac:dyDescent="0.35"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X9533" s="38"/>
    </row>
    <row r="9534" spans="6:24" x14ac:dyDescent="0.35"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X9534" s="38"/>
    </row>
    <row r="9535" spans="6:24" x14ac:dyDescent="0.35"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X9535" s="38"/>
    </row>
    <row r="9536" spans="6:24" x14ac:dyDescent="0.35"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X9536" s="38"/>
    </row>
    <row r="9537" spans="6:24" x14ac:dyDescent="0.35"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X9537" s="38"/>
    </row>
    <row r="9538" spans="6:24" x14ac:dyDescent="0.35"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X9538" s="38"/>
    </row>
    <row r="9539" spans="6:24" x14ac:dyDescent="0.35"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X9539" s="38"/>
    </row>
    <row r="9540" spans="6:24" x14ac:dyDescent="0.35"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X9540" s="38"/>
    </row>
    <row r="9541" spans="6:24" x14ac:dyDescent="0.35"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X9541" s="38"/>
    </row>
    <row r="9542" spans="6:24" x14ac:dyDescent="0.35"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X9542" s="38"/>
    </row>
    <row r="9543" spans="6:24" x14ac:dyDescent="0.35"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X9543" s="38"/>
    </row>
    <row r="9544" spans="6:24" x14ac:dyDescent="0.35"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X9544" s="38"/>
    </row>
    <row r="9545" spans="6:24" x14ac:dyDescent="0.35"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X9545" s="38"/>
    </row>
    <row r="9546" spans="6:24" x14ac:dyDescent="0.35"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X9546" s="38"/>
    </row>
    <row r="9547" spans="6:24" x14ac:dyDescent="0.35"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X9547" s="38"/>
    </row>
    <row r="9548" spans="6:24" x14ac:dyDescent="0.35"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X9548" s="38"/>
    </row>
    <row r="9549" spans="6:24" x14ac:dyDescent="0.35"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X9549" s="38"/>
    </row>
    <row r="9550" spans="6:24" x14ac:dyDescent="0.35"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X9550" s="38"/>
    </row>
    <row r="9551" spans="6:24" x14ac:dyDescent="0.35"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X9551" s="38"/>
    </row>
    <row r="9552" spans="6:24" x14ac:dyDescent="0.35"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X9552" s="38"/>
    </row>
    <row r="9553" spans="6:24" x14ac:dyDescent="0.35"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X9553" s="38"/>
    </row>
    <row r="9554" spans="6:24" x14ac:dyDescent="0.35"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X9554" s="38"/>
    </row>
    <row r="9555" spans="6:24" x14ac:dyDescent="0.35"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X9555" s="38"/>
    </row>
    <row r="9556" spans="6:24" x14ac:dyDescent="0.35"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X9556" s="38"/>
    </row>
    <row r="9557" spans="6:24" x14ac:dyDescent="0.35"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X9557" s="38"/>
    </row>
    <row r="9558" spans="6:24" x14ac:dyDescent="0.35"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X9558" s="38"/>
    </row>
    <row r="9559" spans="6:24" x14ac:dyDescent="0.35"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X9559" s="38"/>
    </row>
    <row r="9560" spans="6:24" x14ac:dyDescent="0.35"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X9560" s="38"/>
    </row>
    <row r="9561" spans="6:24" x14ac:dyDescent="0.35"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X9561" s="38"/>
    </row>
    <row r="9562" spans="6:24" x14ac:dyDescent="0.35"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X9562" s="38"/>
    </row>
    <row r="9563" spans="6:24" x14ac:dyDescent="0.35"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X9563" s="38"/>
    </row>
    <row r="9564" spans="6:24" x14ac:dyDescent="0.35"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X9564" s="38"/>
    </row>
    <row r="9565" spans="6:24" x14ac:dyDescent="0.35"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X9565" s="38"/>
    </row>
    <row r="9566" spans="6:24" x14ac:dyDescent="0.35"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X9566" s="38"/>
    </row>
    <row r="9567" spans="6:24" x14ac:dyDescent="0.35"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X9567" s="38"/>
    </row>
    <row r="9568" spans="6:24" x14ac:dyDescent="0.35"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X9568" s="38"/>
    </row>
    <row r="9569" spans="6:24" x14ac:dyDescent="0.35"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X9569" s="38"/>
    </row>
    <row r="9570" spans="6:24" x14ac:dyDescent="0.35"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X9570" s="38"/>
    </row>
    <row r="9571" spans="6:24" x14ac:dyDescent="0.35"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X9571" s="38"/>
    </row>
    <row r="9572" spans="6:24" x14ac:dyDescent="0.35"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X9572" s="38"/>
    </row>
    <row r="9573" spans="6:24" x14ac:dyDescent="0.35"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X9573" s="38"/>
    </row>
    <row r="9574" spans="6:24" x14ac:dyDescent="0.35"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X9574" s="38"/>
    </row>
    <row r="9575" spans="6:24" x14ac:dyDescent="0.35"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X9575" s="38"/>
    </row>
    <row r="9576" spans="6:24" x14ac:dyDescent="0.35"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X9576" s="38"/>
    </row>
    <row r="9577" spans="6:24" x14ac:dyDescent="0.35"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X9577" s="38"/>
    </row>
    <row r="9578" spans="6:24" x14ac:dyDescent="0.35"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X9578" s="38"/>
    </row>
    <row r="9579" spans="6:24" x14ac:dyDescent="0.35"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X9579" s="38"/>
    </row>
    <row r="9580" spans="6:24" x14ac:dyDescent="0.35"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X9580" s="38"/>
    </row>
    <row r="9581" spans="6:24" x14ac:dyDescent="0.35"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X9581" s="38"/>
    </row>
    <row r="9582" spans="6:24" x14ac:dyDescent="0.35"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X9582" s="38"/>
    </row>
    <row r="9583" spans="6:24" x14ac:dyDescent="0.35"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X9583" s="38"/>
    </row>
    <row r="9584" spans="6:24" x14ac:dyDescent="0.35"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X9584" s="38"/>
    </row>
    <row r="9585" spans="6:24" x14ac:dyDescent="0.35"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X9585" s="38"/>
    </row>
    <row r="9586" spans="6:24" x14ac:dyDescent="0.35"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X9586" s="38"/>
    </row>
    <row r="9587" spans="6:24" x14ac:dyDescent="0.35"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X9587" s="38"/>
    </row>
    <row r="9588" spans="6:24" x14ac:dyDescent="0.35"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X9588" s="38"/>
    </row>
    <row r="9589" spans="6:24" x14ac:dyDescent="0.35"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X9589" s="38"/>
    </row>
    <row r="9590" spans="6:24" x14ac:dyDescent="0.35"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X9590" s="38"/>
    </row>
    <row r="9591" spans="6:24" x14ac:dyDescent="0.35"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X9591" s="38"/>
    </row>
    <row r="9592" spans="6:24" x14ac:dyDescent="0.35"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X9592" s="38"/>
    </row>
    <row r="9593" spans="6:24" x14ac:dyDescent="0.35"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X9593" s="38"/>
    </row>
    <row r="9594" spans="6:24" x14ac:dyDescent="0.35"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X9594" s="38"/>
    </row>
    <row r="9595" spans="6:24" x14ac:dyDescent="0.35"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X9595" s="38"/>
    </row>
    <row r="9596" spans="6:24" x14ac:dyDescent="0.35"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X9596" s="38"/>
    </row>
    <row r="9597" spans="6:24" x14ac:dyDescent="0.35"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X9597" s="38"/>
    </row>
    <row r="9598" spans="6:24" x14ac:dyDescent="0.35"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X9598" s="38"/>
    </row>
    <row r="9599" spans="6:24" x14ac:dyDescent="0.35"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X9599" s="38"/>
    </row>
    <row r="9600" spans="6:24" x14ac:dyDescent="0.35"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X9600" s="38"/>
    </row>
    <row r="9601" spans="6:24" x14ac:dyDescent="0.35"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X9601" s="38"/>
    </row>
    <row r="9602" spans="6:24" x14ac:dyDescent="0.35"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X9602" s="38"/>
    </row>
    <row r="9603" spans="6:24" x14ac:dyDescent="0.35"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X9603" s="38"/>
    </row>
    <row r="9604" spans="6:24" x14ac:dyDescent="0.35"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X9604" s="38"/>
    </row>
    <row r="9605" spans="6:24" x14ac:dyDescent="0.35"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X9605" s="38"/>
    </row>
    <row r="9606" spans="6:24" x14ac:dyDescent="0.35"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X9606" s="38"/>
    </row>
    <row r="9607" spans="6:24" x14ac:dyDescent="0.35"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X9607" s="38"/>
    </row>
    <row r="9608" spans="6:24" x14ac:dyDescent="0.35"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X9608" s="38"/>
    </row>
    <row r="9609" spans="6:24" x14ac:dyDescent="0.35"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X9609" s="38"/>
    </row>
    <row r="9610" spans="6:24" x14ac:dyDescent="0.35"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X9610" s="38"/>
    </row>
    <row r="9611" spans="6:24" x14ac:dyDescent="0.35"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X9611" s="38"/>
    </row>
    <row r="9612" spans="6:24" x14ac:dyDescent="0.35"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X9612" s="38"/>
    </row>
    <row r="9613" spans="6:24" x14ac:dyDescent="0.35"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X9613" s="38"/>
    </row>
    <row r="9614" spans="6:24" x14ac:dyDescent="0.35"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X9614" s="38"/>
    </row>
    <row r="9615" spans="6:24" x14ac:dyDescent="0.35"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X9615" s="38"/>
    </row>
    <row r="9616" spans="6:24" x14ac:dyDescent="0.35"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X9616" s="38"/>
    </row>
    <row r="9617" spans="6:24" x14ac:dyDescent="0.35"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X9617" s="38"/>
    </row>
    <row r="9618" spans="6:24" x14ac:dyDescent="0.35"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X9618" s="38"/>
    </row>
    <row r="9619" spans="6:24" x14ac:dyDescent="0.35"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X9619" s="38"/>
    </row>
    <row r="9620" spans="6:24" x14ac:dyDescent="0.35"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X9620" s="38"/>
    </row>
    <row r="9621" spans="6:24" x14ac:dyDescent="0.35"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X9621" s="38"/>
    </row>
    <row r="9622" spans="6:24" x14ac:dyDescent="0.35"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X9622" s="38"/>
    </row>
    <row r="9623" spans="6:24" x14ac:dyDescent="0.35"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X9623" s="38"/>
    </row>
    <row r="9624" spans="6:24" x14ac:dyDescent="0.35"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X9624" s="38"/>
    </row>
    <row r="9625" spans="6:24" x14ac:dyDescent="0.35"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X9625" s="38"/>
    </row>
    <row r="9626" spans="6:24" x14ac:dyDescent="0.35"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X9626" s="38"/>
    </row>
    <row r="9627" spans="6:24" x14ac:dyDescent="0.35"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X9627" s="38"/>
    </row>
    <row r="9628" spans="6:24" x14ac:dyDescent="0.35"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X9628" s="38"/>
    </row>
    <row r="9629" spans="6:24" x14ac:dyDescent="0.35"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X9629" s="38"/>
    </row>
    <row r="9630" spans="6:24" x14ac:dyDescent="0.35"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X9630" s="38"/>
    </row>
    <row r="9631" spans="6:24" x14ac:dyDescent="0.35"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X9631" s="38"/>
    </row>
    <row r="9632" spans="6:24" x14ac:dyDescent="0.35"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X9632" s="38"/>
    </row>
    <row r="9633" spans="6:24" x14ac:dyDescent="0.35"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X9633" s="38"/>
    </row>
    <row r="9634" spans="6:24" x14ac:dyDescent="0.35"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X9634" s="38"/>
    </row>
    <row r="9635" spans="6:24" x14ac:dyDescent="0.35"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X9635" s="38"/>
    </row>
    <row r="9636" spans="6:24" x14ac:dyDescent="0.35"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X9636" s="38"/>
    </row>
    <row r="9637" spans="6:24" x14ac:dyDescent="0.35"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X9637" s="38"/>
    </row>
    <row r="9638" spans="6:24" x14ac:dyDescent="0.35"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X9638" s="38"/>
    </row>
    <row r="9639" spans="6:24" x14ac:dyDescent="0.35"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X9639" s="38"/>
    </row>
    <row r="9640" spans="6:24" x14ac:dyDescent="0.35"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X9640" s="38"/>
    </row>
    <row r="9641" spans="6:24" x14ac:dyDescent="0.35"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X9641" s="38"/>
    </row>
    <row r="9642" spans="6:24" x14ac:dyDescent="0.35"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X9642" s="38"/>
    </row>
    <row r="9643" spans="6:24" x14ac:dyDescent="0.35"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X9643" s="38"/>
    </row>
    <row r="9644" spans="6:24" x14ac:dyDescent="0.35"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X9644" s="38"/>
    </row>
    <row r="9645" spans="6:24" x14ac:dyDescent="0.35"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X9645" s="38"/>
    </row>
    <row r="9646" spans="6:24" x14ac:dyDescent="0.35"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X9646" s="38"/>
    </row>
    <row r="9647" spans="6:24" x14ac:dyDescent="0.35"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X9647" s="38"/>
    </row>
    <row r="9648" spans="6:24" x14ac:dyDescent="0.35"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X9648" s="38"/>
    </row>
    <row r="9649" spans="6:24" x14ac:dyDescent="0.35"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X9649" s="38"/>
    </row>
    <row r="9650" spans="6:24" x14ac:dyDescent="0.35"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X9650" s="38"/>
    </row>
    <row r="9651" spans="6:24" x14ac:dyDescent="0.35"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X9651" s="38"/>
    </row>
    <row r="9652" spans="6:24" x14ac:dyDescent="0.35"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X9652" s="38"/>
    </row>
    <row r="9653" spans="6:24" x14ac:dyDescent="0.35"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X9653" s="38"/>
    </row>
    <row r="9654" spans="6:24" x14ac:dyDescent="0.35"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X9654" s="38"/>
    </row>
    <row r="9655" spans="6:24" x14ac:dyDescent="0.35"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X9655" s="38"/>
    </row>
    <row r="9656" spans="6:24" x14ac:dyDescent="0.35"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X9656" s="38"/>
    </row>
    <row r="9657" spans="6:24" x14ac:dyDescent="0.35"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X9657" s="38"/>
    </row>
    <row r="9658" spans="6:24" x14ac:dyDescent="0.35"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X9658" s="38"/>
    </row>
    <row r="9659" spans="6:24" x14ac:dyDescent="0.35"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X9659" s="38"/>
    </row>
    <row r="9660" spans="6:24" x14ac:dyDescent="0.35"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X9660" s="38"/>
    </row>
    <row r="9661" spans="6:24" x14ac:dyDescent="0.35"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X9661" s="38"/>
    </row>
    <row r="9662" spans="6:24" x14ac:dyDescent="0.35"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X9662" s="38"/>
    </row>
    <row r="9663" spans="6:24" x14ac:dyDescent="0.35"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X9663" s="38"/>
    </row>
    <row r="9664" spans="6:24" x14ac:dyDescent="0.35"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X9664" s="38"/>
    </row>
    <row r="9665" spans="6:24" x14ac:dyDescent="0.35"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X9665" s="38"/>
    </row>
    <row r="9666" spans="6:24" x14ac:dyDescent="0.35"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X9666" s="38"/>
    </row>
    <row r="9667" spans="6:24" x14ac:dyDescent="0.35"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X9667" s="38"/>
    </row>
    <row r="9668" spans="6:24" x14ac:dyDescent="0.35"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X9668" s="38"/>
    </row>
    <row r="9669" spans="6:24" x14ac:dyDescent="0.35"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X9669" s="38"/>
    </row>
    <row r="9670" spans="6:24" x14ac:dyDescent="0.35"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X9670" s="38"/>
    </row>
    <row r="9671" spans="6:24" x14ac:dyDescent="0.35"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X9671" s="38"/>
    </row>
    <row r="9672" spans="6:24" x14ac:dyDescent="0.35"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X9672" s="38"/>
    </row>
    <row r="9673" spans="6:24" x14ac:dyDescent="0.35"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X9673" s="38"/>
    </row>
    <row r="9674" spans="6:24" x14ac:dyDescent="0.35"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X9674" s="38"/>
    </row>
    <row r="9675" spans="6:24" x14ac:dyDescent="0.35"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X9675" s="38"/>
    </row>
    <row r="9676" spans="6:24" x14ac:dyDescent="0.35"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X9676" s="38"/>
    </row>
    <row r="9677" spans="6:24" x14ac:dyDescent="0.35"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X9677" s="38"/>
    </row>
    <row r="9678" spans="6:24" x14ac:dyDescent="0.35"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X9678" s="38"/>
    </row>
    <row r="9679" spans="6:24" x14ac:dyDescent="0.35"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X9679" s="38"/>
    </row>
    <row r="9680" spans="6:24" x14ac:dyDescent="0.35"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X9680" s="38"/>
    </row>
    <row r="9681" spans="6:24" x14ac:dyDescent="0.35"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X9681" s="38"/>
    </row>
    <row r="9682" spans="6:24" x14ac:dyDescent="0.35"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X9682" s="38"/>
    </row>
    <row r="9683" spans="6:24" x14ac:dyDescent="0.35"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X9683" s="38"/>
    </row>
    <row r="9684" spans="6:24" x14ac:dyDescent="0.35"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X9684" s="38"/>
    </row>
    <row r="9685" spans="6:24" x14ac:dyDescent="0.35"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X9685" s="38"/>
    </row>
    <row r="9686" spans="6:24" x14ac:dyDescent="0.35"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X9686" s="38"/>
    </row>
    <row r="9687" spans="6:24" x14ac:dyDescent="0.35"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X9687" s="38"/>
    </row>
    <row r="9688" spans="6:24" x14ac:dyDescent="0.35"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X9688" s="38"/>
    </row>
    <row r="9689" spans="6:24" x14ac:dyDescent="0.35"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X9689" s="38"/>
    </row>
    <row r="9690" spans="6:24" x14ac:dyDescent="0.35"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X9690" s="38"/>
    </row>
    <row r="9691" spans="6:24" x14ac:dyDescent="0.35"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X9691" s="38"/>
    </row>
    <row r="9692" spans="6:24" x14ac:dyDescent="0.35"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X9692" s="38"/>
    </row>
    <row r="9693" spans="6:24" x14ac:dyDescent="0.35"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X9693" s="38"/>
    </row>
    <row r="9694" spans="6:24" x14ac:dyDescent="0.35"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X9694" s="38"/>
    </row>
    <row r="9695" spans="6:24" x14ac:dyDescent="0.35"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X9695" s="38"/>
    </row>
    <row r="9696" spans="6:24" x14ac:dyDescent="0.35"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X9696" s="38"/>
    </row>
    <row r="9697" spans="6:24" x14ac:dyDescent="0.35"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X9697" s="38"/>
    </row>
    <row r="9698" spans="6:24" x14ac:dyDescent="0.35"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X9698" s="38"/>
    </row>
    <row r="9699" spans="6:24" x14ac:dyDescent="0.35"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X9699" s="38"/>
    </row>
    <row r="9700" spans="6:24" x14ac:dyDescent="0.35"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X9700" s="38"/>
    </row>
    <row r="9701" spans="6:24" x14ac:dyDescent="0.35"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X9701" s="38"/>
    </row>
    <row r="9702" spans="6:24" x14ac:dyDescent="0.35"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X9702" s="38"/>
    </row>
    <row r="9703" spans="6:24" x14ac:dyDescent="0.35"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X9703" s="38"/>
    </row>
    <row r="9704" spans="6:24" x14ac:dyDescent="0.35"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X9704" s="38"/>
    </row>
    <row r="9705" spans="6:24" x14ac:dyDescent="0.35"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X9705" s="38"/>
    </row>
    <row r="9706" spans="6:24" x14ac:dyDescent="0.35"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X9706" s="38"/>
    </row>
    <row r="9707" spans="6:24" x14ac:dyDescent="0.35"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X9707" s="38"/>
    </row>
    <row r="9708" spans="6:24" x14ac:dyDescent="0.35"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X9708" s="38"/>
    </row>
    <row r="9709" spans="6:24" x14ac:dyDescent="0.35"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X9709" s="38"/>
    </row>
    <row r="9710" spans="6:24" x14ac:dyDescent="0.35"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X9710" s="38"/>
    </row>
    <row r="9711" spans="6:24" x14ac:dyDescent="0.35"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X9711" s="38"/>
    </row>
    <row r="9712" spans="6:24" x14ac:dyDescent="0.35"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X9712" s="38"/>
    </row>
    <row r="9713" spans="6:24" x14ac:dyDescent="0.35"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X9713" s="38"/>
    </row>
    <row r="9714" spans="6:24" x14ac:dyDescent="0.35"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X9714" s="38"/>
    </row>
    <row r="9715" spans="6:24" x14ac:dyDescent="0.35"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X9715" s="38"/>
    </row>
    <row r="9716" spans="6:24" x14ac:dyDescent="0.35"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X9716" s="38"/>
    </row>
    <row r="9717" spans="6:24" x14ac:dyDescent="0.35"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X9717" s="38"/>
    </row>
    <row r="9718" spans="6:24" x14ac:dyDescent="0.35"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X9718" s="38"/>
    </row>
    <row r="9719" spans="6:24" x14ac:dyDescent="0.35"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X9719" s="38"/>
    </row>
    <row r="9720" spans="6:24" x14ac:dyDescent="0.35"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X9720" s="38"/>
    </row>
    <row r="9721" spans="6:24" x14ac:dyDescent="0.35"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X9721" s="38"/>
    </row>
    <row r="9722" spans="6:24" x14ac:dyDescent="0.35"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X9722" s="38"/>
    </row>
    <row r="9723" spans="6:24" x14ac:dyDescent="0.35"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X9723" s="38"/>
    </row>
    <row r="9724" spans="6:24" x14ac:dyDescent="0.35"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X9724" s="38"/>
    </row>
    <row r="9725" spans="6:24" x14ac:dyDescent="0.35"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X9725" s="38"/>
    </row>
    <row r="9726" spans="6:24" x14ac:dyDescent="0.35"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X9726" s="38"/>
    </row>
    <row r="9727" spans="6:24" x14ac:dyDescent="0.35"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X9727" s="38"/>
    </row>
    <row r="9728" spans="6:24" x14ac:dyDescent="0.35"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X9728" s="38"/>
    </row>
    <row r="9729" spans="6:24" x14ac:dyDescent="0.35"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X9729" s="38"/>
    </row>
    <row r="9730" spans="6:24" x14ac:dyDescent="0.35"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X9730" s="38"/>
    </row>
    <row r="9731" spans="6:24" x14ac:dyDescent="0.35"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X9731" s="38"/>
    </row>
    <row r="9732" spans="6:24" x14ac:dyDescent="0.35"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X9732" s="38"/>
    </row>
    <row r="9733" spans="6:24" x14ac:dyDescent="0.35"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X9733" s="38"/>
    </row>
    <row r="9734" spans="6:24" x14ac:dyDescent="0.35"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X9734" s="38"/>
    </row>
    <row r="9735" spans="6:24" x14ac:dyDescent="0.35"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X9735" s="38"/>
    </row>
    <row r="9736" spans="6:24" x14ac:dyDescent="0.35"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X9736" s="38"/>
    </row>
    <row r="9737" spans="6:24" x14ac:dyDescent="0.35"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X9737" s="38"/>
    </row>
    <row r="9738" spans="6:24" x14ac:dyDescent="0.35"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X9738" s="38"/>
    </row>
    <row r="9739" spans="6:24" x14ac:dyDescent="0.35"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X9739" s="38"/>
    </row>
    <row r="9740" spans="6:24" x14ac:dyDescent="0.35"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X9740" s="38"/>
    </row>
    <row r="9741" spans="6:24" x14ac:dyDescent="0.35"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X9741" s="38"/>
    </row>
    <row r="9742" spans="6:24" x14ac:dyDescent="0.35"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X9742" s="38"/>
    </row>
    <row r="9743" spans="6:24" x14ac:dyDescent="0.35"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X9743" s="38"/>
    </row>
    <row r="9744" spans="6:24" x14ac:dyDescent="0.35"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X9744" s="38"/>
    </row>
    <row r="9745" spans="6:24" x14ac:dyDescent="0.35"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X9745" s="38"/>
    </row>
    <row r="9746" spans="6:24" x14ac:dyDescent="0.35"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X9746" s="38"/>
    </row>
    <row r="9747" spans="6:24" x14ac:dyDescent="0.35"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X9747" s="38"/>
    </row>
    <row r="9748" spans="6:24" x14ac:dyDescent="0.35"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X9748" s="38"/>
    </row>
    <row r="9749" spans="6:24" x14ac:dyDescent="0.35"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X9749" s="38"/>
    </row>
    <row r="9750" spans="6:24" x14ac:dyDescent="0.35"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X9750" s="38"/>
    </row>
    <row r="9751" spans="6:24" x14ac:dyDescent="0.35"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X9751" s="38"/>
    </row>
    <row r="9752" spans="6:24" x14ac:dyDescent="0.35"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X9752" s="38"/>
    </row>
    <row r="9753" spans="6:24" x14ac:dyDescent="0.35"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X9753" s="38"/>
    </row>
    <row r="9754" spans="6:24" x14ac:dyDescent="0.35"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X9754" s="38"/>
    </row>
    <row r="9755" spans="6:24" x14ac:dyDescent="0.35"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X9755" s="38"/>
    </row>
    <row r="9756" spans="6:24" x14ac:dyDescent="0.35"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X9756" s="38"/>
    </row>
    <row r="9757" spans="6:24" x14ac:dyDescent="0.35"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X9757" s="38"/>
    </row>
    <row r="9758" spans="6:24" x14ac:dyDescent="0.35"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X9758" s="38"/>
    </row>
    <row r="9759" spans="6:24" x14ac:dyDescent="0.35"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X9759" s="38"/>
    </row>
    <row r="9760" spans="6:24" x14ac:dyDescent="0.35"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X9760" s="38"/>
    </row>
    <row r="9761" spans="6:24" x14ac:dyDescent="0.35"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X9761" s="38"/>
    </row>
    <row r="9762" spans="6:24" x14ac:dyDescent="0.35"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X9762" s="38"/>
    </row>
    <row r="9763" spans="6:24" x14ac:dyDescent="0.35"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X9763" s="38"/>
    </row>
    <row r="9764" spans="6:24" x14ac:dyDescent="0.35"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X9764" s="38"/>
    </row>
    <row r="9765" spans="6:24" x14ac:dyDescent="0.35"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X9765" s="38"/>
    </row>
    <row r="9766" spans="6:24" x14ac:dyDescent="0.35"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X9766" s="38"/>
    </row>
    <row r="9767" spans="6:24" x14ac:dyDescent="0.35"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X9767" s="38"/>
    </row>
    <row r="9768" spans="6:24" x14ac:dyDescent="0.35"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X9768" s="38"/>
    </row>
    <row r="9769" spans="6:24" x14ac:dyDescent="0.35"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X9769" s="38"/>
    </row>
    <row r="9770" spans="6:24" x14ac:dyDescent="0.35"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X9770" s="38"/>
    </row>
    <row r="9771" spans="6:24" x14ac:dyDescent="0.35"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X9771" s="38"/>
    </row>
    <row r="9772" spans="6:24" x14ac:dyDescent="0.35"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X9772" s="38"/>
    </row>
    <row r="9773" spans="6:24" x14ac:dyDescent="0.35"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X9773" s="38"/>
    </row>
    <row r="9774" spans="6:24" x14ac:dyDescent="0.35"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X9774" s="38"/>
    </row>
    <row r="9775" spans="6:24" x14ac:dyDescent="0.35"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X9775" s="38"/>
    </row>
    <row r="9776" spans="6:24" x14ac:dyDescent="0.35"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X9776" s="38"/>
    </row>
    <row r="9777" spans="6:24" x14ac:dyDescent="0.35"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X9777" s="38"/>
    </row>
    <row r="9778" spans="6:24" x14ac:dyDescent="0.35"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X9778" s="38"/>
    </row>
    <row r="9779" spans="6:24" x14ac:dyDescent="0.35"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X9779" s="38"/>
    </row>
    <row r="9780" spans="6:24" x14ac:dyDescent="0.35"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X9780" s="38"/>
    </row>
    <row r="9781" spans="6:24" x14ac:dyDescent="0.35"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X9781" s="38"/>
    </row>
    <row r="9782" spans="6:24" x14ac:dyDescent="0.35"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X9782" s="38"/>
    </row>
    <row r="9783" spans="6:24" x14ac:dyDescent="0.35"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X9783" s="38"/>
    </row>
    <row r="9784" spans="6:24" x14ac:dyDescent="0.35"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X9784" s="38"/>
    </row>
    <row r="9785" spans="6:24" x14ac:dyDescent="0.35"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X9785" s="38"/>
    </row>
    <row r="9786" spans="6:24" x14ac:dyDescent="0.35"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X9786" s="38"/>
    </row>
    <row r="9787" spans="6:24" x14ac:dyDescent="0.35"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X9787" s="38"/>
    </row>
    <row r="9788" spans="6:24" x14ac:dyDescent="0.35"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X9788" s="38"/>
    </row>
    <row r="9789" spans="6:24" x14ac:dyDescent="0.35"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X9789" s="38"/>
    </row>
    <row r="9790" spans="6:24" x14ac:dyDescent="0.35"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X9790" s="38"/>
    </row>
    <row r="9791" spans="6:24" x14ac:dyDescent="0.35"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X9791" s="38"/>
    </row>
    <row r="9792" spans="6:24" x14ac:dyDescent="0.35"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X9792" s="38"/>
    </row>
    <row r="9793" spans="6:24" x14ac:dyDescent="0.35"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X9793" s="38"/>
    </row>
    <row r="9794" spans="6:24" x14ac:dyDescent="0.35"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X9794" s="38"/>
    </row>
    <row r="9795" spans="6:24" x14ac:dyDescent="0.35"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X9795" s="38"/>
    </row>
    <row r="9796" spans="6:24" x14ac:dyDescent="0.35"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X9796" s="38"/>
    </row>
    <row r="9797" spans="6:24" x14ac:dyDescent="0.35"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X9797" s="38"/>
    </row>
    <row r="9798" spans="6:24" x14ac:dyDescent="0.35"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X9798" s="38"/>
    </row>
    <row r="9799" spans="6:24" x14ac:dyDescent="0.35"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X9799" s="38"/>
    </row>
    <row r="9800" spans="6:24" x14ac:dyDescent="0.35"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X9800" s="38"/>
    </row>
    <row r="9801" spans="6:24" x14ac:dyDescent="0.35"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X9801" s="38"/>
    </row>
    <row r="9802" spans="6:24" x14ac:dyDescent="0.35"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X9802" s="38"/>
    </row>
    <row r="9803" spans="6:24" x14ac:dyDescent="0.35"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X9803" s="38"/>
    </row>
    <row r="9804" spans="6:24" x14ac:dyDescent="0.35"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X9804" s="38"/>
    </row>
    <row r="9805" spans="6:24" x14ac:dyDescent="0.35"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X9805" s="38"/>
    </row>
    <row r="9806" spans="6:24" x14ac:dyDescent="0.35"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X9806" s="38"/>
    </row>
    <row r="9807" spans="6:24" x14ac:dyDescent="0.35"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X9807" s="38"/>
    </row>
    <row r="9808" spans="6:24" x14ac:dyDescent="0.35"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X9808" s="38"/>
    </row>
    <row r="9809" spans="6:24" x14ac:dyDescent="0.35"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X9809" s="38"/>
    </row>
    <row r="9810" spans="6:24" x14ac:dyDescent="0.35"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X9810" s="38"/>
    </row>
    <row r="9811" spans="6:24" x14ac:dyDescent="0.35"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X9811" s="38"/>
    </row>
    <row r="9812" spans="6:24" x14ac:dyDescent="0.35"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X9812" s="38"/>
    </row>
    <row r="9813" spans="6:24" x14ac:dyDescent="0.35"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X9813" s="38"/>
    </row>
    <row r="9814" spans="6:24" x14ac:dyDescent="0.35"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X9814" s="38"/>
    </row>
    <row r="9815" spans="6:24" x14ac:dyDescent="0.35"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X9815" s="38"/>
    </row>
    <row r="9816" spans="6:24" x14ac:dyDescent="0.35"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X9816" s="38"/>
    </row>
    <row r="9817" spans="6:24" x14ac:dyDescent="0.35"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X9817" s="38"/>
    </row>
    <row r="9818" spans="6:24" x14ac:dyDescent="0.35"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X9818" s="38"/>
    </row>
    <row r="9819" spans="6:24" x14ac:dyDescent="0.35"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X9819" s="38"/>
    </row>
    <row r="9820" spans="6:24" x14ac:dyDescent="0.35"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X9820" s="38"/>
    </row>
    <row r="9821" spans="6:24" x14ac:dyDescent="0.35"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X9821" s="38"/>
    </row>
    <row r="9822" spans="6:24" x14ac:dyDescent="0.35"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X9822" s="38"/>
    </row>
    <row r="9823" spans="6:24" x14ac:dyDescent="0.35"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X9823" s="38"/>
    </row>
    <row r="9824" spans="6:24" x14ac:dyDescent="0.35"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X9824" s="38"/>
    </row>
    <row r="9825" spans="6:24" x14ac:dyDescent="0.35"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X9825" s="38"/>
    </row>
    <row r="9826" spans="6:24" x14ac:dyDescent="0.35"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X9826" s="38"/>
    </row>
    <row r="9827" spans="6:24" x14ac:dyDescent="0.35"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X9827" s="38"/>
    </row>
    <row r="9828" spans="6:24" x14ac:dyDescent="0.35"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X9828" s="38"/>
    </row>
    <row r="9829" spans="6:24" x14ac:dyDescent="0.35"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X9829" s="38"/>
    </row>
    <row r="9830" spans="6:24" x14ac:dyDescent="0.35"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X9830" s="38"/>
    </row>
    <row r="9831" spans="6:24" x14ac:dyDescent="0.35"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X9831" s="38"/>
    </row>
    <row r="9832" spans="6:24" x14ac:dyDescent="0.35"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X9832" s="38"/>
    </row>
    <row r="9833" spans="6:24" x14ac:dyDescent="0.35"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X9833" s="38"/>
    </row>
    <row r="9834" spans="6:24" x14ac:dyDescent="0.35"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X9834" s="38"/>
    </row>
    <row r="9835" spans="6:24" x14ac:dyDescent="0.35"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X9835" s="38"/>
    </row>
    <row r="9836" spans="6:24" x14ac:dyDescent="0.35"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X9836" s="38"/>
    </row>
    <row r="9837" spans="6:24" x14ac:dyDescent="0.35"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X9837" s="38"/>
    </row>
    <row r="9838" spans="6:24" x14ac:dyDescent="0.35"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X9838" s="38"/>
    </row>
    <row r="9839" spans="6:24" x14ac:dyDescent="0.35"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X9839" s="38"/>
    </row>
    <row r="9840" spans="6:24" x14ac:dyDescent="0.35"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X9840" s="38"/>
    </row>
    <row r="9841" spans="6:24" x14ac:dyDescent="0.35"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X9841" s="38"/>
    </row>
    <row r="9842" spans="6:24" x14ac:dyDescent="0.35"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X9842" s="38"/>
    </row>
    <row r="9843" spans="6:24" x14ac:dyDescent="0.35"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X9843" s="38"/>
    </row>
    <row r="9844" spans="6:24" x14ac:dyDescent="0.35"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X9844" s="38"/>
    </row>
    <row r="9845" spans="6:24" x14ac:dyDescent="0.35"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X9845" s="38"/>
    </row>
    <row r="9846" spans="6:24" x14ac:dyDescent="0.35"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X9846" s="38"/>
    </row>
    <row r="9847" spans="6:24" x14ac:dyDescent="0.35"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X9847" s="38"/>
    </row>
    <row r="9848" spans="6:24" x14ac:dyDescent="0.35"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X9848" s="38"/>
    </row>
    <row r="9849" spans="6:24" x14ac:dyDescent="0.35"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X9849" s="38"/>
    </row>
    <row r="9850" spans="6:24" x14ac:dyDescent="0.35"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X9850" s="38"/>
    </row>
    <row r="9851" spans="6:24" x14ac:dyDescent="0.35"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X9851" s="38"/>
    </row>
    <row r="9852" spans="6:24" x14ac:dyDescent="0.35"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X9852" s="38"/>
    </row>
    <row r="9853" spans="6:24" x14ac:dyDescent="0.35"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X9853" s="38"/>
    </row>
    <row r="9854" spans="6:24" x14ac:dyDescent="0.35"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X9854" s="38"/>
    </row>
    <row r="9855" spans="6:24" x14ac:dyDescent="0.35"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X9855" s="38"/>
    </row>
    <row r="9856" spans="6:24" x14ac:dyDescent="0.35"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X9856" s="38"/>
    </row>
    <row r="9857" spans="6:24" x14ac:dyDescent="0.35"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X9857" s="38"/>
    </row>
    <row r="9858" spans="6:24" x14ac:dyDescent="0.35"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X9858" s="38"/>
    </row>
    <row r="9859" spans="6:24" x14ac:dyDescent="0.35"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X9859" s="38"/>
    </row>
    <row r="9860" spans="6:24" x14ac:dyDescent="0.35"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X9860" s="38"/>
    </row>
    <row r="9861" spans="6:24" x14ac:dyDescent="0.35"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X9861" s="38"/>
    </row>
    <row r="9862" spans="6:24" x14ac:dyDescent="0.35"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X9862" s="38"/>
    </row>
    <row r="9863" spans="6:24" x14ac:dyDescent="0.35"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X9863" s="38"/>
    </row>
    <row r="9864" spans="6:24" x14ac:dyDescent="0.35"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X9864" s="38"/>
    </row>
    <row r="9865" spans="6:24" x14ac:dyDescent="0.35"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X9865" s="38"/>
    </row>
    <row r="9866" spans="6:24" x14ac:dyDescent="0.35"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X9866" s="38"/>
    </row>
    <row r="9867" spans="6:24" x14ac:dyDescent="0.35"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X9867" s="38"/>
    </row>
    <row r="9868" spans="6:24" x14ac:dyDescent="0.35"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X9868" s="38"/>
    </row>
    <row r="9869" spans="6:24" x14ac:dyDescent="0.35"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X9869" s="38"/>
    </row>
    <row r="9870" spans="6:24" x14ac:dyDescent="0.35"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X9870" s="38"/>
    </row>
    <row r="9871" spans="6:24" x14ac:dyDescent="0.35"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X9871" s="38"/>
    </row>
    <row r="9872" spans="6:24" x14ac:dyDescent="0.35"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X9872" s="38"/>
    </row>
    <row r="9873" spans="6:24" x14ac:dyDescent="0.35"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X9873" s="38"/>
    </row>
    <row r="9874" spans="6:24" x14ac:dyDescent="0.35"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X9874" s="38"/>
    </row>
    <row r="9875" spans="6:24" x14ac:dyDescent="0.35"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X9875" s="38"/>
    </row>
    <row r="9876" spans="6:24" x14ac:dyDescent="0.35"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X9876" s="38"/>
    </row>
    <row r="9877" spans="6:24" x14ac:dyDescent="0.35"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X9877" s="38"/>
    </row>
    <row r="9878" spans="6:24" x14ac:dyDescent="0.35"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X9878" s="38"/>
    </row>
    <row r="9879" spans="6:24" x14ac:dyDescent="0.35"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X9879" s="38"/>
    </row>
    <row r="9880" spans="6:24" x14ac:dyDescent="0.35"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X9880" s="38"/>
    </row>
    <row r="9881" spans="6:24" x14ac:dyDescent="0.35"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X9881" s="38"/>
    </row>
    <row r="9882" spans="6:24" x14ac:dyDescent="0.35"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X9882" s="38"/>
    </row>
    <row r="9883" spans="6:24" x14ac:dyDescent="0.35"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X9883" s="38"/>
    </row>
    <row r="9884" spans="6:24" x14ac:dyDescent="0.35"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X9884" s="38"/>
    </row>
    <row r="9885" spans="6:24" x14ac:dyDescent="0.35"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X9885" s="38"/>
    </row>
    <row r="9886" spans="6:24" x14ac:dyDescent="0.35"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X9886" s="38"/>
    </row>
    <row r="9887" spans="6:24" x14ac:dyDescent="0.35"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X9887" s="38"/>
    </row>
    <row r="9888" spans="6:24" x14ac:dyDescent="0.35"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X9888" s="38"/>
    </row>
    <row r="9889" spans="6:24" x14ac:dyDescent="0.35"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X9889" s="38"/>
    </row>
    <row r="9890" spans="6:24" x14ac:dyDescent="0.35"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X9890" s="38"/>
    </row>
    <row r="9891" spans="6:24" x14ac:dyDescent="0.35"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X9891" s="38"/>
    </row>
    <row r="9892" spans="6:24" x14ac:dyDescent="0.35"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X9892" s="38"/>
    </row>
    <row r="9893" spans="6:24" x14ac:dyDescent="0.35"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X9893" s="38"/>
    </row>
    <row r="9894" spans="6:24" x14ac:dyDescent="0.35"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X9894" s="38"/>
    </row>
    <row r="9895" spans="6:24" x14ac:dyDescent="0.35"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X9895" s="38"/>
    </row>
    <row r="9896" spans="6:24" x14ac:dyDescent="0.35"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X9896" s="38"/>
    </row>
    <row r="9897" spans="6:24" x14ac:dyDescent="0.35"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X9897" s="38"/>
    </row>
    <row r="9898" spans="6:24" x14ac:dyDescent="0.35"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X9898" s="38"/>
    </row>
    <row r="9899" spans="6:24" x14ac:dyDescent="0.35"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X9899" s="38"/>
    </row>
    <row r="9900" spans="6:24" x14ac:dyDescent="0.35"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X9900" s="38"/>
    </row>
    <row r="9901" spans="6:24" x14ac:dyDescent="0.35"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X9901" s="38"/>
    </row>
    <row r="9902" spans="6:24" x14ac:dyDescent="0.35"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X9902" s="38"/>
    </row>
    <row r="9903" spans="6:24" x14ac:dyDescent="0.35"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X9903" s="38"/>
    </row>
    <row r="9904" spans="6:24" x14ac:dyDescent="0.35"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X9904" s="38"/>
    </row>
    <row r="9905" spans="6:24" x14ac:dyDescent="0.35"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X9905" s="38"/>
    </row>
    <row r="9906" spans="6:24" x14ac:dyDescent="0.35"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X9906" s="38"/>
    </row>
    <row r="9907" spans="6:24" x14ac:dyDescent="0.35"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X9907" s="38"/>
    </row>
    <row r="9908" spans="6:24" x14ac:dyDescent="0.35"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X9908" s="38"/>
    </row>
    <row r="9909" spans="6:24" x14ac:dyDescent="0.35"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X9909" s="38"/>
    </row>
    <row r="9910" spans="6:24" x14ac:dyDescent="0.35"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X9910" s="38"/>
    </row>
    <row r="9911" spans="6:24" x14ac:dyDescent="0.35"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X9911" s="38"/>
    </row>
    <row r="9912" spans="6:24" x14ac:dyDescent="0.35"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X9912" s="38"/>
    </row>
    <row r="9913" spans="6:24" x14ac:dyDescent="0.35"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X9913" s="38"/>
    </row>
    <row r="9914" spans="6:24" x14ac:dyDescent="0.35"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X9914" s="38"/>
    </row>
    <row r="9915" spans="6:24" x14ac:dyDescent="0.35"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X9915" s="38"/>
    </row>
    <row r="9916" spans="6:24" x14ac:dyDescent="0.35"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X9916" s="38"/>
    </row>
    <row r="9917" spans="6:24" x14ac:dyDescent="0.35"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X9917" s="38"/>
    </row>
    <row r="9918" spans="6:24" x14ac:dyDescent="0.35"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X9918" s="38"/>
    </row>
    <row r="9919" spans="6:24" x14ac:dyDescent="0.35"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X9919" s="38"/>
    </row>
    <row r="9920" spans="6:24" x14ac:dyDescent="0.35"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X9920" s="38"/>
    </row>
    <row r="9921" spans="6:24" x14ac:dyDescent="0.35"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X9921" s="38"/>
    </row>
    <row r="9922" spans="6:24" x14ac:dyDescent="0.35"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X9922" s="38"/>
    </row>
    <row r="9923" spans="6:24" x14ac:dyDescent="0.35"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X9923" s="38"/>
    </row>
    <row r="9924" spans="6:24" x14ac:dyDescent="0.35"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X9924" s="38"/>
    </row>
    <row r="9925" spans="6:24" x14ac:dyDescent="0.35"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X9925" s="38"/>
    </row>
    <row r="9926" spans="6:24" x14ac:dyDescent="0.35"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X9926" s="38"/>
    </row>
    <row r="9927" spans="6:24" x14ac:dyDescent="0.35"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X9927" s="38"/>
    </row>
    <row r="9928" spans="6:24" x14ac:dyDescent="0.35"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X9928" s="38"/>
    </row>
    <row r="9929" spans="6:24" x14ac:dyDescent="0.35"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X9929" s="38"/>
    </row>
    <row r="9930" spans="6:24" x14ac:dyDescent="0.35"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X9930" s="38"/>
    </row>
    <row r="9931" spans="6:24" x14ac:dyDescent="0.35"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X9931" s="38"/>
    </row>
    <row r="9932" spans="6:24" x14ac:dyDescent="0.35"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X9932" s="38"/>
    </row>
    <row r="9933" spans="6:24" x14ac:dyDescent="0.35"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X9933" s="38"/>
    </row>
    <row r="9934" spans="6:24" x14ac:dyDescent="0.35"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X9934" s="38"/>
    </row>
    <row r="9935" spans="6:24" x14ac:dyDescent="0.35"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X9935" s="38"/>
    </row>
    <row r="9936" spans="6:24" x14ac:dyDescent="0.35"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X9936" s="38"/>
    </row>
    <row r="9937" spans="6:24" x14ac:dyDescent="0.35"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X9937" s="38"/>
    </row>
    <row r="9938" spans="6:24" x14ac:dyDescent="0.35"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X9938" s="38"/>
    </row>
    <row r="9939" spans="6:24" x14ac:dyDescent="0.35"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X9939" s="38"/>
    </row>
    <row r="9940" spans="6:24" x14ac:dyDescent="0.35"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X9940" s="38"/>
    </row>
    <row r="9941" spans="6:24" x14ac:dyDescent="0.35"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X9941" s="38"/>
    </row>
    <row r="9942" spans="6:24" x14ac:dyDescent="0.35"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X9942" s="38"/>
    </row>
    <row r="9943" spans="6:24" x14ac:dyDescent="0.35"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X9943" s="38"/>
    </row>
    <row r="9944" spans="6:24" x14ac:dyDescent="0.35"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X9944" s="38"/>
    </row>
    <row r="9945" spans="6:24" x14ac:dyDescent="0.35"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X9945" s="38"/>
    </row>
    <row r="9946" spans="6:24" x14ac:dyDescent="0.35"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X9946" s="38"/>
    </row>
    <row r="9947" spans="6:24" x14ac:dyDescent="0.35"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X9947" s="38"/>
    </row>
    <row r="9948" spans="6:24" x14ac:dyDescent="0.35"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X9948" s="38"/>
    </row>
    <row r="9949" spans="6:24" x14ac:dyDescent="0.35"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X9949" s="38"/>
    </row>
    <row r="9950" spans="6:24" x14ac:dyDescent="0.35"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X9950" s="38"/>
    </row>
    <row r="9951" spans="6:24" x14ac:dyDescent="0.35"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X9951" s="38"/>
    </row>
    <row r="9952" spans="6:24" x14ac:dyDescent="0.35"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X9952" s="38"/>
    </row>
    <row r="9953" spans="6:24" x14ac:dyDescent="0.35"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X9953" s="38"/>
    </row>
    <row r="9954" spans="6:24" x14ac:dyDescent="0.35"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X9954" s="38"/>
    </row>
    <row r="9955" spans="6:24" x14ac:dyDescent="0.35"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X9955" s="38"/>
    </row>
    <row r="9956" spans="6:24" x14ac:dyDescent="0.35"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X9956" s="38"/>
    </row>
    <row r="9957" spans="6:24" x14ac:dyDescent="0.35"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X9957" s="38"/>
    </row>
    <row r="9958" spans="6:24" x14ac:dyDescent="0.35"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X9958" s="38"/>
    </row>
    <row r="9959" spans="6:24" x14ac:dyDescent="0.35"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X9959" s="38"/>
    </row>
    <row r="9960" spans="6:24" x14ac:dyDescent="0.35"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X9960" s="38"/>
    </row>
    <row r="9961" spans="6:24" x14ac:dyDescent="0.35"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X9961" s="38"/>
    </row>
    <row r="9962" spans="6:24" x14ac:dyDescent="0.35"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X9962" s="38"/>
    </row>
    <row r="9963" spans="6:24" x14ac:dyDescent="0.35"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X9963" s="38"/>
    </row>
    <row r="9964" spans="6:24" x14ac:dyDescent="0.35"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X9964" s="38"/>
    </row>
    <row r="9965" spans="6:24" x14ac:dyDescent="0.35"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X9965" s="38"/>
    </row>
    <row r="9966" spans="6:24" x14ac:dyDescent="0.35"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X9966" s="38"/>
    </row>
    <row r="9967" spans="6:24" x14ac:dyDescent="0.35"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X9967" s="38"/>
    </row>
    <row r="9968" spans="6:24" x14ac:dyDescent="0.35"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X9968" s="38"/>
    </row>
    <row r="9969" spans="6:24" x14ac:dyDescent="0.35"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X9969" s="38"/>
    </row>
    <row r="9970" spans="6:24" x14ac:dyDescent="0.35"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X9970" s="38"/>
    </row>
    <row r="9971" spans="6:24" x14ac:dyDescent="0.35"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X9971" s="38"/>
    </row>
    <row r="9972" spans="6:24" x14ac:dyDescent="0.35"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X9972" s="38"/>
    </row>
    <row r="9973" spans="6:24" x14ac:dyDescent="0.35"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X9973" s="38"/>
    </row>
    <row r="9974" spans="6:24" x14ac:dyDescent="0.35"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X9974" s="38"/>
    </row>
    <row r="9975" spans="6:24" x14ac:dyDescent="0.35"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X9975" s="38"/>
    </row>
    <row r="9976" spans="6:24" x14ac:dyDescent="0.35"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X9976" s="38"/>
    </row>
    <row r="9977" spans="6:24" x14ac:dyDescent="0.35"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X9977" s="38"/>
    </row>
    <row r="9978" spans="6:24" x14ac:dyDescent="0.35"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X9978" s="38"/>
    </row>
    <row r="9979" spans="6:24" x14ac:dyDescent="0.35"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X9979" s="38"/>
    </row>
    <row r="9980" spans="6:24" x14ac:dyDescent="0.35"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X9980" s="38"/>
    </row>
    <row r="9981" spans="6:24" x14ac:dyDescent="0.35"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X9981" s="38"/>
    </row>
    <row r="9982" spans="6:24" x14ac:dyDescent="0.35"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X9982" s="38"/>
    </row>
    <row r="9983" spans="6:24" x14ac:dyDescent="0.35"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X9983" s="38"/>
    </row>
    <row r="9984" spans="6:24" x14ac:dyDescent="0.35"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X9984" s="38"/>
    </row>
    <row r="9985" spans="6:24" x14ac:dyDescent="0.35"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X9985" s="38"/>
    </row>
    <row r="9986" spans="6:24" x14ac:dyDescent="0.35"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X9986" s="38"/>
    </row>
    <row r="9987" spans="6:24" x14ac:dyDescent="0.35"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X9987" s="38"/>
    </row>
    <row r="9988" spans="6:24" x14ac:dyDescent="0.35"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X9988" s="38"/>
    </row>
    <row r="9989" spans="6:24" x14ac:dyDescent="0.35"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X9989" s="38"/>
    </row>
    <row r="9990" spans="6:24" x14ac:dyDescent="0.35"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X9990" s="38"/>
    </row>
    <row r="9991" spans="6:24" x14ac:dyDescent="0.35"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X9991" s="38"/>
    </row>
    <row r="9992" spans="6:24" x14ac:dyDescent="0.35"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X9992" s="38"/>
    </row>
    <row r="9993" spans="6:24" x14ac:dyDescent="0.35"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X9993" s="38"/>
    </row>
    <row r="9994" spans="6:24" x14ac:dyDescent="0.35"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X9994" s="38"/>
    </row>
    <row r="9995" spans="6:24" x14ac:dyDescent="0.35"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X9995" s="38"/>
    </row>
    <row r="9996" spans="6:24" x14ac:dyDescent="0.35"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X9996" s="38"/>
    </row>
    <row r="9997" spans="6:24" x14ac:dyDescent="0.35"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X9997" s="38"/>
    </row>
    <row r="9998" spans="6:24" x14ac:dyDescent="0.35"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X9998" s="38"/>
    </row>
    <row r="9999" spans="6:24" x14ac:dyDescent="0.35"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X9999" s="38"/>
    </row>
    <row r="10000" spans="6:24" x14ac:dyDescent="0.35"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X10000" s="38"/>
    </row>
    <row r="10001" spans="6:24" x14ac:dyDescent="0.35"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X10001" s="38"/>
    </row>
    <row r="10002" spans="6:24" x14ac:dyDescent="0.35"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X10002" s="38"/>
    </row>
    <row r="10003" spans="6:24" x14ac:dyDescent="0.35"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X10003" s="38"/>
    </row>
    <row r="10004" spans="6:24" x14ac:dyDescent="0.35"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X10004" s="38"/>
    </row>
    <row r="10005" spans="6:24" x14ac:dyDescent="0.35"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X10005" s="38"/>
    </row>
    <row r="10006" spans="6:24" x14ac:dyDescent="0.35"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X10006" s="38"/>
    </row>
    <row r="10007" spans="6:24" x14ac:dyDescent="0.35"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X10007" s="38"/>
    </row>
    <row r="10008" spans="6:24" x14ac:dyDescent="0.35"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X10008" s="38"/>
    </row>
    <row r="10009" spans="6:24" x14ac:dyDescent="0.35"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X10009" s="38"/>
    </row>
    <row r="10010" spans="6:24" x14ac:dyDescent="0.35"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X10010" s="38"/>
    </row>
    <row r="10011" spans="6:24" x14ac:dyDescent="0.35"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X10011" s="38"/>
    </row>
    <row r="10012" spans="6:24" x14ac:dyDescent="0.35"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X10012" s="38"/>
    </row>
    <row r="10013" spans="6:24" x14ac:dyDescent="0.35"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X10013" s="38"/>
    </row>
    <row r="10014" spans="6:24" x14ac:dyDescent="0.35"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X10014" s="38"/>
    </row>
    <row r="10015" spans="6:24" x14ac:dyDescent="0.35"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X10015" s="38"/>
    </row>
    <row r="10016" spans="6:24" x14ac:dyDescent="0.35"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X10016" s="38"/>
    </row>
    <row r="10017" spans="6:24" x14ac:dyDescent="0.35"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X10017" s="38"/>
    </row>
    <row r="10018" spans="6:24" x14ac:dyDescent="0.35"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X10018" s="38"/>
    </row>
    <row r="10019" spans="6:24" x14ac:dyDescent="0.35"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X10019" s="38"/>
    </row>
    <row r="10020" spans="6:24" x14ac:dyDescent="0.35"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X10020" s="38"/>
    </row>
    <row r="10021" spans="6:24" x14ac:dyDescent="0.35"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X10021" s="38"/>
    </row>
    <row r="10022" spans="6:24" x14ac:dyDescent="0.35"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X10022" s="38"/>
    </row>
    <row r="10023" spans="6:24" x14ac:dyDescent="0.35"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X10023" s="38"/>
    </row>
    <row r="10024" spans="6:24" x14ac:dyDescent="0.35"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X10024" s="38"/>
    </row>
    <row r="10025" spans="6:24" x14ac:dyDescent="0.35"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X10025" s="38"/>
    </row>
    <row r="10026" spans="6:24" x14ac:dyDescent="0.35"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X10026" s="38"/>
    </row>
    <row r="10027" spans="6:24" x14ac:dyDescent="0.35"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X10027" s="38"/>
    </row>
    <row r="10028" spans="6:24" x14ac:dyDescent="0.35"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X10028" s="38"/>
    </row>
    <row r="10029" spans="6:24" x14ac:dyDescent="0.35"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X10029" s="38"/>
    </row>
    <row r="10030" spans="6:24" x14ac:dyDescent="0.35"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X10030" s="38"/>
    </row>
    <row r="10031" spans="6:24" x14ac:dyDescent="0.35"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X10031" s="38"/>
    </row>
    <row r="10032" spans="6:24" x14ac:dyDescent="0.35"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X10032" s="38"/>
    </row>
    <row r="10033" spans="6:24" x14ac:dyDescent="0.35"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X10033" s="38"/>
    </row>
    <row r="10034" spans="6:24" x14ac:dyDescent="0.35"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X10034" s="38"/>
    </row>
    <row r="10035" spans="6:24" x14ac:dyDescent="0.35"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X10035" s="38"/>
    </row>
    <row r="10036" spans="6:24" x14ac:dyDescent="0.35"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X10036" s="38"/>
    </row>
    <row r="10037" spans="6:24" x14ac:dyDescent="0.35"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X10037" s="38"/>
    </row>
    <row r="10038" spans="6:24" x14ac:dyDescent="0.35"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X10038" s="38"/>
    </row>
    <row r="10039" spans="6:24" x14ac:dyDescent="0.35"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X10039" s="38"/>
    </row>
    <row r="10040" spans="6:24" x14ac:dyDescent="0.35"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X10040" s="38"/>
    </row>
    <row r="10041" spans="6:24" x14ac:dyDescent="0.35"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X10041" s="38"/>
    </row>
    <row r="10042" spans="6:24" x14ac:dyDescent="0.35"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X10042" s="38"/>
    </row>
    <row r="10043" spans="6:24" x14ac:dyDescent="0.35"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X10043" s="38"/>
    </row>
    <row r="10044" spans="6:24" x14ac:dyDescent="0.35"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X10044" s="38"/>
    </row>
    <row r="10045" spans="6:24" x14ac:dyDescent="0.35"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X10045" s="38"/>
    </row>
    <row r="10046" spans="6:24" x14ac:dyDescent="0.35"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X10046" s="38"/>
    </row>
    <row r="10047" spans="6:24" x14ac:dyDescent="0.35"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X10047" s="38"/>
    </row>
    <row r="10048" spans="6:24" x14ac:dyDescent="0.35"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X10048" s="38"/>
    </row>
    <row r="10049" spans="6:24" x14ac:dyDescent="0.35"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X10049" s="38"/>
    </row>
    <row r="10050" spans="6:24" x14ac:dyDescent="0.35"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X10050" s="38"/>
    </row>
    <row r="10051" spans="6:24" x14ac:dyDescent="0.35"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X10051" s="38"/>
    </row>
    <row r="10052" spans="6:24" x14ac:dyDescent="0.35"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X10052" s="38"/>
    </row>
    <row r="10053" spans="6:24" x14ac:dyDescent="0.35"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X10053" s="38"/>
    </row>
    <row r="10054" spans="6:24" x14ac:dyDescent="0.35"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X10054" s="38"/>
    </row>
    <row r="10055" spans="6:24" x14ac:dyDescent="0.35"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X10055" s="38"/>
    </row>
    <row r="10056" spans="6:24" x14ac:dyDescent="0.35"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X10056" s="38"/>
    </row>
    <row r="10057" spans="6:24" x14ac:dyDescent="0.35"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X10057" s="38"/>
    </row>
    <row r="10058" spans="6:24" x14ac:dyDescent="0.35"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X10058" s="38"/>
    </row>
    <row r="10059" spans="6:24" x14ac:dyDescent="0.35"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X10059" s="38"/>
    </row>
    <row r="10060" spans="6:24" x14ac:dyDescent="0.35"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X10060" s="38"/>
    </row>
    <row r="10061" spans="6:24" x14ac:dyDescent="0.35"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X10061" s="38"/>
    </row>
    <row r="10062" spans="6:24" x14ac:dyDescent="0.35"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X10062" s="38"/>
    </row>
    <row r="10063" spans="6:24" x14ac:dyDescent="0.35"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X10063" s="38"/>
    </row>
    <row r="10064" spans="6:24" x14ac:dyDescent="0.35"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X10064" s="38"/>
    </row>
    <row r="10065" spans="6:24" x14ac:dyDescent="0.35"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X10065" s="38"/>
    </row>
    <row r="10066" spans="6:24" x14ac:dyDescent="0.35"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X10066" s="38"/>
    </row>
    <row r="10067" spans="6:24" x14ac:dyDescent="0.35"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X10067" s="38"/>
    </row>
    <row r="10068" spans="6:24" x14ac:dyDescent="0.35"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X10068" s="38"/>
    </row>
    <row r="10069" spans="6:24" x14ac:dyDescent="0.35"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X10069" s="38"/>
    </row>
    <row r="10070" spans="6:24" x14ac:dyDescent="0.35"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X10070" s="38"/>
    </row>
    <row r="10071" spans="6:24" x14ac:dyDescent="0.35"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X10071" s="38"/>
    </row>
    <row r="10072" spans="6:24" x14ac:dyDescent="0.35"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X10072" s="38"/>
    </row>
    <row r="10073" spans="6:24" x14ac:dyDescent="0.35"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X10073" s="38"/>
    </row>
    <row r="10074" spans="6:24" x14ac:dyDescent="0.35"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X10074" s="38"/>
    </row>
    <row r="10075" spans="6:24" x14ac:dyDescent="0.35"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X10075" s="38"/>
    </row>
    <row r="10076" spans="6:24" x14ac:dyDescent="0.35"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X10076" s="38"/>
    </row>
    <row r="10077" spans="6:24" x14ac:dyDescent="0.35"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X10077" s="38"/>
    </row>
    <row r="10078" spans="6:24" x14ac:dyDescent="0.35"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X10078" s="38"/>
    </row>
    <row r="10079" spans="6:24" x14ac:dyDescent="0.35"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X10079" s="38"/>
    </row>
    <row r="10080" spans="6:24" x14ac:dyDescent="0.35"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X10080" s="38"/>
    </row>
    <row r="10081" spans="6:24" x14ac:dyDescent="0.35"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X10081" s="38"/>
    </row>
    <row r="10082" spans="6:24" x14ac:dyDescent="0.35"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X10082" s="38"/>
    </row>
    <row r="10083" spans="6:24" x14ac:dyDescent="0.35"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X10083" s="38"/>
    </row>
    <row r="10084" spans="6:24" x14ac:dyDescent="0.35"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X10084" s="38"/>
    </row>
    <row r="10085" spans="6:24" x14ac:dyDescent="0.35"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X10085" s="38"/>
    </row>
    <row r="10086" spans="6:24" x14ac:dyDescent="0.35"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X10086" s="38"/>
    </row>
    <row r="10087" spans="6:24" x14ac:dyDescent="0.35"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X10087" s="38"/>
    </row>
    <row r="10088" spans="6:24" x14ac:dyDescent="0.35"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X10088" s="38"/>
    </row>
    <row r="10089" spans="6:24" x14ac:dyDescent="0.35"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X10089" s="38"/>
    </row>
    <row r="10090" spans="6:24" x14ac:dyDescent="0.35"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X10090" s="38"/>
    </row>
    <row r="10091" spans="6:24" x14ac:dyDescent="0.35"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X10091" s="38"/>
    </row>
    <row r="10092" spans="6:24" x14ac:dyDescent="0.35"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X10092" s="38"/>
    </row>
    <row r="10093" spans="6:24" x14ac:dyDescent="0.35"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X10093" s="38"/>
    </row>
    <row r="10094" spans="6:24" x14ac:dyDescent="0.35"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X10094" s="38"/>
    </row>
    <row r="10095" spans="6:24" x14ac:dyDescent="0.35"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X10095" s="38"/>
    </row>
    <row r="10096" spans="6:24" x14ac:dyDescent="0.35"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X10096" s="38"/>
    </row>
    <row r="10097" spans="6:24" x14ac:dyDescent="0.35"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X10097" s="38"/>
    </row>
    <row r="10098" spans="6:24" x14ac:dyDescent="0.35"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X10098" s="38"/>
    </row>
    <row r="10099" spans="6:24" x14ac:dyDescent="0.35"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X10099" s="38"/>
    </row>
    <row r="10100" spans="6:24" x14ac:dyDescent="0.35"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X10100" s="38"/>
    </row>
    <row r="10101" spans="6:24" x14ac:dyDescent="0.35"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X10101" s="38"/>
    </row>
    <row r="10102" spans="6:24" x14ac:dyDescent="0.35"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X10102" s="38"/>
    </row>
    <row r="10103" spans="6:24" x14ac:dyDescent="0.35"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X10103" s="38"/>
    </row>
    <row r="10104" spans="6:24" x14ac:dyDescent="0.35"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X10104" s="38"/>
    </row>
    <row r="10105" spans="6:24" x14ac:dyDescent="0.35"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X10105" s="38"/>
    </row>
    <row r="10106" spans="6:24" x14ac:dyDescent="0.35"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X10106" s="38"/>
    </row>
    <row r="10107" spans="6:24" x14ac:dyDescent="0.35"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X10107" s="38"/>
    </row>
    <row r="10108" spans="6:24" x14ac:dyDescent="0.35"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X10108" s="38"/>
    </row>
    <row r="10109" spans="6:24" x14ac:dyDescent="0.35"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X10109" s="38"/>
    </row>
    <row r="10110" spans="6:24" x14ac:dyDescent="0.35"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X10110" s="38"/>
    </row>
    <row r="10111" spans="6:24" x14ac:dyDescent="0.35"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X10111" s="38"/>
    </row>
    <row r="10112" spans="6:24" x14ac:dyDescent="0.35"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X10112" s="38"/>
    </row>
    <row r="10113" spans="6:24" x14ac:dyDescent="0.35"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X10113" s="38"/>
    </row>
    <row r="10114" spans="6:24" x14ac:dyDescent="0.35"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X10114" s="38"/>
    </row>
    <row r="10115" spans="6:24" x14ac:dyDescent="0.35"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X10115" s="38"/>
    </row>
    <row r="10116" spans="6:24" x14ac:dyDescent="0.35"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X10116" s="38"/>
    </row>
    <row r="10117" spans="6:24" x14ac:dyDescent="0.35"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X10117" s="38"/>
    </row>
    <row r="10118" spans="6:24" x14ac:dyDescent="0.35"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X10118" s="38"/>
    </row>
    <row r="10119" spans="6:24" x14ac:dyDescent="0.35"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X10119" s="38"/>
    </row>
    <row r="10120" spans="6:24" x14ac:dyDescent="0.35"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X10120" s="38"/>
    </row>
    <row r="10121" spans="6:24" x14ac:dyDescent="0.35"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X10121" s="38"/>
    </row>
    <row r="10122" spans="6:24" x14ac:dyDescent="0.35"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X10122" s="38"/>
    </row>
    <row r="10123" spans="6:24" x14ac:dyDescent="0.35"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X10123" s="38"/>
    </row>
    <row r="10124" spans="6:24" x14ac:dyDescent="0.35"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X10124" s="38"/>
    </row>
    <row r="10125" spans="6:24" x14ac:dyDescent="0.35"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X10125" s="38"/>
    </row>
    <row r="10126" spans="6:24" x14ac:dyDescent="0.35"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X10126" s="38"/>
    </row>
    <row r="10127" spans="6:24" x14ac:dyDescent="0.35"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X10127" s="38"/>
    </row>
    <row r="10128" spans="6:24" x14ac:dyDescent="0.35"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X10128" s="38"/>
    </row>
    <row r="10129" spans="6:24" x14ac:dyDescent="0.35"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X10129" s="38"/>
    </row>
    <row r="10130" spans="6:24" x14ac:dyDescent="0.35"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X10130" s="38"/>
    </row>
    <row r="10131" spans="6:24" x14ac:dyDescent="0.35"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X10131" s="38"/>
    </row>
    <row r="10132" spans="6:24" x14ac:dyDescent="0.35"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X10132" s="38"/>
    </row>
    <row r="10133" spans="6:24" x14ac:dyDescent="0.35"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X10133" s="38"/>
    </row>
    <row r="10134" spans="6:24" x14ac:dyDescent="0.35"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X10134" s="38"/>
    </row>
    <row r="10135" spans="6:24" x14ac:dyDescent="0.35"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X10135" s="38"/>
    </row>
    <row r="10136" spans="6:24" x14ac:dyDescent="0.35"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X10136" s="38"/>
    </row>
    <row r="10137" spans="6:24" x14ac:dyDescent="0.35"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X10137" s="38"/>
    </row>
    <row r="10138" spans="6:24" x14ac:dyDescent="0.35"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X10138" s="38"/>
    </row>
    <row r="10139" spans="6:24" x14ac:dyDescent="0.35"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X10139" s="38"/>
    </row>
    <row r="10140" spans="6:24" x14ac:dyDescent="0.35"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X10140" s="38"/>
    </row>
    <row r="10141" spans="6:24" x14ac:dyDescent="0.35"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X10141" s="38"/>
    </row>
    <row r="10142" spans="6:24" x14ac:dyDescent="0.35"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X10142" s="38"/>
    </row>
    <row r="10143" spans="6:24" x14ac:dyDescent="0.35"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X10143" s="38"/>
    </row>
    <row r="10144" spans="6:24" x14ac:dyDescent="0.35"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X10144" s="38"/>
    </row>
    <row r="10145" spans="6:24" x14ac:dyDescent="0.35"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X10145" s="38"/>
    </row>
    <row r="10146" spans="6:24" x14ac:dyDescent="0.35"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X10146" s="38"/>
    </row>
    <row r="10147" spans="6:24" x14ac:dyDescent="0.35"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X10147" s="38"/>
    </row>
    <row r="10148" spans="6:24" x14ac:dyDescent="0.35"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X10148" s="38"/>
    </row>
    <row r="10149" spans="6:24" x14ac:dyDescent="0.35"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X10149" s="38"/>
    </row>
    <row r="10150" spans="6:24" x14ac:dyDescent="0.35"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X10150" s="38"/>
    </row>
    <row r="10151" spans="6:24" x14ac:dyDescent="0.35"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X10151" s="38"/>
    </row>
    <row r="10152" spans="6:24" x14ac:dyDescent="0.35"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X10152" s="38"/>
    </row>
    <row r="10153" spans="6:24" x14ac:dyDescent="0.35"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X10153" s="38"/>
    </row>
    <row r="10154" spans="6:24" x14ac:dyDescent="0.35"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X10154" s="38"/>
    </row>
    <row r="10155" spans="6:24" x14ac:dyDescent="0.35"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X10155" s="38"/>
    </row>
    <row r="10156" spans="6:24" x14ac:dyDescent="0.35"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X10156" s="38"/>
    </row>
    <row r="10157" spans="6:24" x14ac:dyDescent="0.35"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X10157" s="38"/>
    </row>
    <row r="10158" spans="6:24" x14ac:dyDescent="0.35"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X10158" s="38"/>
    </row>
    <row r="10159" spans="6:24" x14ac:dyDescent="0.35"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X10159" s="38"/>
    </row>
    <row r="10160" spans="6:24" x14ac:dyDescent="0.35"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X10160" s="38"/>
    </row>
    <row r="10161" spans="6:24" x14ac:dyDescent="0.35"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X10161" s="38"/>
    </row>
    <row r="10162" spans="6:24" x14ac:dyDescent="0.35"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X10162" s="38"/>
    </row>
    <row r="10163" spans="6:24" x14ac:dyDescent="0.35"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X10163" s="38"/>
    </row>
    <row r="10164" spans="6:24" x14ac:dyDescent="0.35"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X10164" s="38"/>
    </row>
    <row r="10165" spans="6:24" x14ac:dyDescent="0.35"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X10165" s="38"/>
    </row>
    <row r="10166" spans="6:24" x14ac:dyDescent="0.35"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X10166" s="38"/>
    </row>
    <row r="10167" spans="6:24" x14ac:dyDescent="0.35"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X10167" s="38"/>
    </row>
    <row r="10168" spans="6:24" x14ac:dyDescent="0.35"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X10168" s="38"/>
    </row>
    <row r="10169" spans="6:24" x14ac:dyDescent="0.35"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X10169" s="38"/>
    </row>
    <row r="10170" spans="6:24" x14ac:dyDescent="0.35"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X10170" s="38"/>
    </row>
    <row r="10171" spans="6:24" x14ac:dyDescent="0.35"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X10171" s="38"/>
    </row>
    <row r="10172" spans="6:24" x14ac:dyDescent="0.35"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X10172" s="38"/>
    </row>
    <row r="10173" spans="6:24" x14ac:dyDescent="0.35"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X10173" s="38"/>
    </row>
    <row r="10174" spans="6:24" x14ac:dyDescent="0.35"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X10174" s="38"/>
    </row>
    <row r="10175" spans="6:24" x14ac:dyDescent="0.35"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X10175" s="38"/>
    </row>
    <row r="10176" spans="6:24" x14ac:dyDescent="0.35"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X10176" s="38"/>
    </row>
    <row r="10177" spans="6:24" x14ac:dyDescent="0.35"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X10177" s="38"/>
    </row>
    <row r="10178" spans="6:24" x14ac:dyDescent="0.35"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X10178" s="38"/>
    </row>
    <row r="10179" spans="6:24" x14ac:dyDescent="0.35"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X10179" s="38"/>
    </row>
    <row r="10180" spans="6:24" x14ac:dyDescent="0.35"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X10180" s="38"/>
    </row>
    <row r="10181" spans="6:24" x14ac:dyDescent="0.35"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X10181" s="38"/>
    </row>
    <row r="10182" spans="6:24" x14ac:dyDescent="0.35"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X10182" s="38"/>
    </row>
    <row r="10183" spans="6:24" x14ac:dyDescent="0.35"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X10183" s="38"/>
    </row>
    <row r="10184" spans="6:24" x14ac:dyDescent="0.35"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X10184" s="38"/>
    </row>
    <row r="10185" spans="6:24" x14ac:dyDescent="0.35"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X10185" s="38"/>
    </row>
    <row r="10186" spans="6:24" x14ac:dyDescent="0.35"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X10186" s="38"/>
    </row>
    <row r="10187" spans="6:24" x14ac:dyDescent="0.35"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X10187" s="38"/>
    </row>
    <row r="10188" spans="6:24" x14ac:dyDescent="0.35"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X10188" s="38"/>
    </row>
    <row r="10189" spans="6:24" x14ac:dyDescent="0.35"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X10189" s="38"/>
    </row>
    <row r="10190" spans="6:24" x14ac:dyDescent="0.35"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X10190" s="38"/>
    </row>
    <row r="10191" spans="6:24" x14ac:dyDescent="0.35"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X10191" s="38"/>
    </row>
    <row r="10192" spans="6:24" x14ac:dyDescent="0.35"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X10192" s="38"/>
    </row>
    <row r="10193" spans="6:24" x14ac:dyDescent="0.35"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X10193" s="38"/>
    </row>
    <row r="10194" spans="6:24" x14ac:dyDescent="0.35"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X10194" s="38"/>
    </row>
    <row r="10195" spans="6:24" x14ac:dyDescent="0.35"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X10195" s="38"/>
    </row>
    <row r="10196" spans="6:24" x14ac:dyDescent="0.35"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X10196" s="38"/>
    </row>
    <row r="10197" spans="6:24" x14ac:dyDescent="0.35"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X10197" s="38"/>
    </row>
    <row r="10198" spans="6:24" x14ac:dyDescent="0.35"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X10198" s="38"/>
    </row>
    <row r="10199" spans="6:24" x14ac:dyDescent="0.35"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X10199" s="38"/>
    </row>
    <row r="10200" spans="6:24" x14ac:dyDescent="0.35"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X10200" s="38"/>
    </row>
    <row r="10201" spans="6:24" x14ac:dyDescent="0.35"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X10201" s="38"/>
    </row>
    <row r="10202" spans="6:24" x14ac:dyDescent="0.35"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X10202" s="38"/>
    </row>
    <row r="10203" spans="6:24" x14ac:dyDescent="0.35"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X10203" s="38"/>
    </row>
    <row r="10204" spans="6:24" x14ac:dyDescent="0.35"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X10204" s="38"/>
    </row>
    <row r="10205" spans="6:24" x14ac:dyDescent="0.35"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X10205" s="38"/>
    </row>
    <row r="10206" spans="6:24" x14ac:dyDescent="0.35"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X10206" s="38"/>
    </row>
    <row r="10207" spans="6:24" x14ac:dyDescent="0.35"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X10207" s="38"/>
    </row>
    <row r="10208" spans="6:24" x14ac:dyDescent="0.35"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X10208" s="38"/>
    </row>
    <row r="10209" spans="6:24" x14ac:dyDescent="0.35"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X10209" s="38"/>
    </row>
    <row r="10210" spans="6:24" x14ac:dyDescent="0.35"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X10210" s="38"/>
    </row>
    <row r="10211" spans="6:24" x14ac:dyDescent="0.35"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X10211" s="38"/>
    </row>
    <row r="10212" spans="6:24" x14ac:dyDescent="0.35"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X10212" s="38"/>
    </row>
    <row r="10213" spans="6:24" x14ac:dyDescent="0.35"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X10213" s="38"/>
    </row>
    <row r="10214" spans="6:24" x14ac:dyDescent="0.35"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X10214" s="38"/>
    </row>
    <row r="10215" spans="6:24" x14ac:dyDescent="0.35"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X10215" s="38"/>
    </row>
    <row r="10216" spans="6:24" x14ac:dyDescent="0.35"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X10216" s="38"/>
    </row>
    <row r="10217" spans="6:24" x14ac:dyDescent="0.35"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X10217" s="38"/>
    </row>
    <row r="10218" spans="6:24" x14ac:dyDescent="0.35"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X10218" s="38"/>
    </row>
    <row r="10219" spans="6:24" x14ac:dyDescent="0.35"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X10219" s="38"/>
    </row>
    <row r="10220" spans="6:24" x14ac:dyDescent="0.35"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X10220" s="38"/>
    </row>
    <row r="10221" spans="6:24" x14ac:dyDescent="0.35"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X10221" s="38"/>
    </row>
    <row r="10222" spans="6:24" x14ac:dyDescent="0.35"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X10222" s="38"/>
    </row>
    <row r="10223" spans="6:24" x14ac:dyDescent="0.35"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X10223" s="38"/>
    </row>
    <row r="10224" spans="6:24" x14ac:dyDescent="0.35"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X10224" s="38"/>
    </row>
    <row r="10225" spans="6:24" x14ac:dyDescent="0.35"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X10225" s="38"/>
    </row>
    <row r="10226" spans="6:24" x14ac:dyDescent="0.35"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X10226" s="38"/>
    </row>
    <row r="10227" spans="6:24" x14ac:dyDescent="0.35"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X10227" s="38"/>
    </row>
    <row r="10228" spans="6:24" x14ac:dyDescent="0.35"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X10228" s="38"/>
    </row>
    <row r="10229" spans="6:24" x14ac:dyDescent="0.35"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X10229" s="38"/>
    </row>
    <row r="10230" spans="6:24" x14ac:dyDescent="0.35"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X10230" s="38"/>
    </row>
    <row r="10231" spans="6:24" x14ac:dyDescent="0.35"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X10231" s="38"/>
    </row>
    <row r="10232" spans="6:24" x14ac:dyDescent="0.35"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X10232" s="38"/>
    </row>
    <row r="10233" spans="6:24" x14ac:dyDescent="0.35"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X10233" s="38"/>
    </row>
    <row r="10234" spans="6:24" x14ac:dyDescent="0.35"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X10234" s="38"/>
    </row>
    <row r="10235" spans="6:24" x14ac:dyDescent="0.35"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X10235" s="38"/>
    </row>
    <row r="10236" spans="6:24" x14ac:dyDescent="0.35"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X10236" s="38"/>
    </row>
    <row r="10237" spans="6:24" x14ac:dyDescent="0.35"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X10237" s="38"/>
    </row>
    <row r="10238" spans="6:24" x14ac:dyDescent="0.35"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X10238" s="38"/>
    </row>
    <row r="10239" spans="6:24" x14ac:dyDescent="0.35"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X10239" s="38"/>
    </row>
    <row r="10240" spans="6:24" x14ac:dyDescent="0.35"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X10240" s="38"/>
    </row>
    <row r="10241" spans="6:24" x14ac:dyDescent="0.35"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X10241" s="38"/>
    </row>
    <row r="10242" spans="6:24" x14ac:dyDescent="0.35"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X10242" s="38"/>
    </row>
    <row r="10243" spans="6:24" x14ac:dyDescent="0.35"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X10243" s="38"/>
    </row>
    <row r="10244" spans="6:24" x14ac:dyDescent="0.35"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X10244" s="38"/>
    </row>
    <row r="10245" spans="6:24" x14ac:dyDescent="0.35"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X10245" s="38"/>
    </row>
    <row r="10246" spans="6:24" x14ac:dyDescent="0.35"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X10246" s="38"/>
    </row>
    <row r="10247" spans="6:24" x14ac:dyDescent="0.35"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X10247" s="38"/>
    </row>
    <row r="10248" spans="6:24" x14ac:dyDescent="0.35"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X10248" s="38"/>
    </row>
    <row r="10249" spans="6:24" x14ac:dyDescent="0.35"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X10249" s="38"/>
    </row>
    <row r="10250" spans="6:24" x14ac:dyDescent="0.35"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X10250" s="38"/>
    </row>
    <row r="10251" spans="6:24" x14ac:dyDescent="0.35"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X10251" s="38"/>
    </row>
    <row r="10252" spans="6:24" x14ac:dyDescent="0.35"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X10252" s="38"/>
    </row>
    <row r="10253" spans="6:24" x14ac:dyDescent="0.35"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X10253" s="38"/>
    </row>
    <row r="10254" spans="6:24" x14ac:dyDescent="0.35"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X10254" s="38"/>
    </row>
    <row r="10255" spans="6:24" x14ac:dyDescent="0.35"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X10255" s="38"/>
    </row>
    <row r="10256" spans="6:24" x14ac:dyDescent="0.35"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X10256" s="38"/>
    </row>
    <row r="10257" spans="6:24" x14ac:dyDescent="0.35"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X10257" s="38"/>
    </row>
    <row r="10258" spans="6:24" x14ac:dyDescent="0.35"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X10258" s="38"/>
    </row>
    <row r="10259" spans="6:24" x14ac:dyDescent="0.35"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X10259" s="38"/>
    </row>
    <row r="10260" spans="6:24" x14ac:dyDescent="0.35"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X10260" s="38"/>
    </row>
    <row r="10261" spans="6:24" x14ac:dyDescent="0.35"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X10261" s="38"/>
    </row>
    <row r="10262" spans="6:24" x14ac:dyDescent="0.35"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X10262" s="38"/>
    </row>
    <row r="10263" spans="6:24" x14ac:dyDescent="0.35"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X10263" s="38"/>
    </row>
    <row r="10264" spans="6:24" x14ac:dyDescent="0.35"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X10264" s="38"/>
    </row>
    <row r="10265" spans="6:24" x14ac:dyDescent="0.35"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X10265" s="38"/>
    </row>
    <row r="10266" spans="6:24" x14ac:dyDescent="0.35"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X10266" s="38"/>
    </row>
    <row r="10267" spans="6:24" x14ac:dyDescent="0.35"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X10267" s="38"/>
    </row>
    <row r="10268" spans="6:24" x14ac:dyDescent="0.35"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X10268" s="38"/>
    </row>
    <row r="10269" spans="6:24" x14ac:dyDescent="0.35"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X10269" s="38"/>
    </row>
    <row r="10270" spans="6:24" x14ac:dyDescent="0.35"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X10270" s="38"/>
    </row>
    <row r="10271" spans="6:24" x14ac:dyDescent="0.35"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X10271" s="38"/>
    </row>
    <row r="10272" spans="6:24" x14ac:dyDescent="0.35"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X10272" s="38"/>
    </row>
    <row r="10273" spans="6:24" x14ac:dyDescent="0.35"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X10273" s="38"/>
    </row>
    <row r="10274" spans="6:24" x14ac:dyDescent="0.35"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X10274" s="38"/>
    </row>
    <row r="10275" spans="6:24" x14ac:dyDescent="0.35"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X10275" s="38"/>
    </row>
    <row r="10276" spans="6:24" x14ac:dyDescent="0.35"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X10276" s="38"/>
    </row>
    <row r="10277" spans="6:24" x14ac:dyDescent="0.35"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X10277" s="38"/>
    </row>
    <row r="10278" spans="6:24" x14ac:dyDescent="0.35"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X10278" s="38"/>
    </row>
    <row r="10279" spans="6:24" x14ac:dyDescent="0.35"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X10279" s="38"/>
    </row>
    <row r="10280" spans="6:24" x14ac:dyDescent="0.35"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X10280" s="38"/>
    </row>
    <row r="10281" spans="6:24" x14ac:dyDescent="0.35"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X10281" s="38"/>
    </row>
    <row r="10282" spans="6:24" x14ac:dyDescent="0.35"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X10282" s="38"/>
    </row>
    <row r="10283" spans="6:24" x14ac:dyDescent="0.35"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X10283" s="38"/>
    </row>
    <row r="10284" spans="6:24" x14ac:dyDescent="0.35"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X10284" s="38"/>
    </row>
    <row r="10285" spans="6:24" x14ac:dyDescent="0.35"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X10285" s="38"/>
    </row>
    <row r="10286" spans="6:24" x14ac:dyDescent="0.35"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X10286" s="38"/>
    </row>
    <row r="10287" spans="6:24" x14ac:dyDescent="0.35"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X10287" s="38"/>
    </row>
    <row r="10288" spans="6:24" x14ac:dyDescent="0.35"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X10288" s="38"/>
    </row>
    <row r="10289" spans="6:24" x14ac:dyDescent="0.35"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X10289" s="38"/>
    </row>
    <row r="10290" spans="6:24" x14ac:dyDescent="0.35"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X10290" s="38"/>
    </row>
    <row r="10291" spans="6:24" x14ac:dyDescent="0.35"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X10291" s="38"/>
    </row>
    <row r="10292" spans="6:24" x14ac:dyDescent="0.35"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X10292" s="38"/>
    </row>
    <row r="10293" spans="6:24" x14ac:dyDescent="0.35"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X10293" s="38"/>
    </row>
    <row r="10294" spans="6:24" x14ac:dyDescent="0.35"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X10294" s="38"/>
    </row>
    <row r="10295" spans="6:24" x14ac:dyDescent="0.35"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X10295" s="38"/>
    </row>
    <row r="10296" spans="6:24" x14ac:dyDescent="0.35"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X10296" s="38"/>
    </row>
    <row r="10297" spans="6:24" x14ac:dyDescent="0.35"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X10297" s="38"/>
    </row>
    <row r="10298" spans="6:24" x14ac:dyDescent="0.35"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X10298" s="38"/>
    </row>
    <row r="10299" spans="6:24" x14ac:dyDescent="0.35"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X10299" s="38"/>
    </row>
    <row r="10300" spans="6:24" x14ac:dyDescent="0.35"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X10300" s="38"/>
    </row>
    <row r="10301" spans="6:24" x14ac:dyDescent="0.35"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X10301" s="38"/>
    </row>
    <row r="10302" spans="6:24" x14ac:dyDescent="0.35"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X10302" s="38"/>
    </row>
    <row r="10303" spans="6:24" x14ac:dyDescent="0.35"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X10303" s="38"/>
    </row>
    <row r="10304" spans="6:24" x14ac:dyDescent="0.35"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X10304" s="38"/>
    </row>
    <row r="10305" spans="6:24" x14ac:dyDescent="0.35"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X10305" s="38"/>
    </row>
    <row r="10306" spans="6:24" x14ac:dyDescent="0.35"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X10306" s="38"/>
    </row>
    <row r="10307" spans="6:24" x14ac:dyDescent="0.35"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X10307" s="38"/>
    </row>
    <row r="10308" spans="6:24" x14ac:dyDescent="0.35"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X10308" s="38"/>
    </row>
    <row r="10309" spans="6:24" x14ac:dyDescent="0.35"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X10309" s="38"/>
    </row>
    <row r="10310" spans="6:24" x14ac:dyDescent="0.35"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X10310" s="38"/>
    </row>
    <row r="10311" spans="6:24" x14ac:dyDescent="0.35"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X10311" s="38"/>
    </row>
    <row r="10312" spans="6:24" x14ac:dyDescent="0.35"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X10312" s="38"/>
    </row>
    <row r="10313" spans="6:24" x14ac:dyDescent="0.35"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X10313" s="38"/>
    </row>
    <row r="10314" spans="6:24" x14ac:dyDescent="0.35"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X10314" s="38"/>
    </row>
    <row r="10315" spans="6:24" x14ac:dyDescent="0.35"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X10315" s="38"/>
    </row>
    <row r="10316" spans="6:24" x14ac:dyDescent="0.35"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X10316" s="38"/>
    </row>
    <row r="10317" spans="6:24" x14ac:dyDescent="0.35"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X10317" s="38"/>
    </row>
    <row r="10318" spans="6:24" x14ac:dyDescent="0.35"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X10318" s="38"/>
    </row>
    <row r="10319" spans="6:24" x14ac:dyDescent="0.35"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X10319" s="38"/>
    </row>
    <row r="10320" spans="6:24" x14ac:dyDescent="0.35"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X10320" s="38"/>
    </row>
    <row r="10321" spans="6:24" x14ac:dyDescent="0.35"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X10321" s="38"/>
    </row>
    <row r="10322" spans="6:24" x14ac:dyDescent="0.35"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X10322" s="38"/>
    </row>
    <row r="10323" spans="6:24" x14ac:dyDescent="0.35"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X10323" s="38"/>
    </row>
    <row r="10324" spans="6:24" x14ac:dyDescent="0.35"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X10324" s="38"/>
    </row>
    <row r="10325" spans="6:24" x14ac:dyDescent="0.35"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X10325" s="38"/>
    </row>
    <row r="10326" spans="6:24" x14ac:dyDescent="0.35"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X10326" s="38"/>
    </row>
    <row r="10327" spans="6:24" x14ac:dyDescent="0.35"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X10327" s="38"/>
    </row>
    <row r="10328" spans="6:24" x14ac:dyDescent="0.35"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X10328" s="38"/>
    </row>
    <row r="10329" spans="6:24" x14ac:dyDescent="0.35"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X10329" s="38"/>
    </row>
    <row r="10330" spans="6:24" x14ac:dyDescent="0.35"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X10330" s="38"/>
    </row>
    <row r="10331" spans="6:24" x14ac:dyDescent="0.35"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X10331" s="38"/>
    </row>
    <row r="10332" spans="6:24" x14ac:dyDescent="0.35"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X10332" s="38"/>
    </row>
    <row r="10333" spans="6:24" x14ac:dyDescent="0.35"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X10333" s="38"/>
    </row>
    <row r="10334" spans="6:24" x14ac:dyDescent="0.35">
      <c r="F10334" s="38"/>
      <c r="G10334" s="38"/>
      <c r="H10334" s="38"/>
      <c r="I10334" s="38"/>
      <c r="J10334" s="38"/>
      <c r="K10334" s="38"/>
      <c r="L10334" s="38"/>
      <c r="M10334" s="38"/>
      <c r="N10334" s="38"/>
      <c r="O10334" s="38"/>
      <c r="P10334" s="38"/>
      <c r="Q10334" s="38"/>
      <c r="R10334" s="38"/>
      <c r="S10334" s="38"/>
      <c r="T10334" s="38"/>
      <c r="U10334" s="38"/>
      <c r="V10334" s="38"/>
      <c r="X10334" s="38"/>
    </row>
    <row r="10335" spans="6:24" x14ac:dyDescent="0.35">
      <c r="F10335" s="38"/>
      <c r="G10335" s="38"/>
      <c r="H10335" s="38"/>
      <c r="I10335" s="38"/>
      <c r="J10335" s="38"/>
      <c r="K10335" s="38"/>
      <c r="L10335" s="38"/>
      <c r="M10335" s="38"/>
      <c r="N10335" s="38"/>
      <c r="O10335" s="38"/>
      <c r="P10335" s="38"/>
      <c r="Q10335" s="38"/>
      <c r="R10335" s="38"/>
      <c r="S10335" s="38"/>
      <c r="T10335" s="38"/>
      <c r="U10335" s="38"/>
      <c r="V10335" s="38"/>
      <c r="X10335" s="38"/>
    </row>
    <row r="10336" spans="6:24" x14ac:dyDescent="0.35">
      <c r="F10336" s="38"/>
      <c r="G10336" s="38"/>
      <c r="H10336" s="38"/>
      <c r="I10336" s="38"/>
      <c r="J10336" s="38"/>
      <c r="K10336" s="38"/>
      <c r="L10336" s="38"/>
      <c r="M10336" s="38"/>
      <c r="N10336" s="38"/>
      <c r="O10336" s="38"/>
      <c r="P10336" s="38"/>
      <c r="Q10336" s="38"/>
      <c r="R10336" s="38"/>
      <c r="S10336" s="38"/>
      <c r="T10336" s="38"/>
      <c r="U10336" s="38"/>
      <c r="V10336" s="38"/>
      <c r="X10336" s="38"/>
    </row>
    <row r="10337" spans="6:24" x14ac:dyDescent="0.35">
      <c r="F10337" s="38"/>
      <c r="G10337" s="38"/>
      <c r="H10337" s="38"/>
      <c r="I10337" s="38"/>
      <c r="J10337" s="38"/>
      <c r="K10337" s="38"/>
      <c r="L10337" s="38"/>
      <c r="M10337" s="38"/>
      <c r="N10337" s="38"/>
      <c r="O10337" s="38"/>
      <c r="P10337" s="38"/>
      <c r="Q10337" s="38"/>
      <c r="R10337" s="38"/>
      <c r="S10337" s="38"/>
      <c r="T10337" s="38"/>
      <c r="U10337" s="38"/>
      <c r="V10337" s="38"/>
      <c r="X10337" s="38"/>
    </row>
    <row r="10338" spans="6:24" x14ac:dyDescent="0.35">
      <c r="F10338" s="38"/>
      <c r="G10338" s="38"/>
      <c r="H10338" s="38"/>
      <c r="I10338" s="38"/>
      <c r="J10338" s="38"/>
      <c r="K10338" s="38"/>
      <c r="L10338" s="38"/>
      <c r="M10338" s="38"/>
      <c r="N10338" s="38"/>
      <c r="O10338" s="38"/>
      <c r="P10338" s="38"/>
      <c r="Q10338" s="38"/>
      <c r="R10338" s="38"/>
      <c r="S10338" s="38"/>
      <c r="T10338" s="38"/>
      <c r="U10338" s="38"/>
      <c r="V10338" s="38"/>
      <c r="X10338" s="38"/>
    </row>
    <row r="10339" spans="6:24" x14ac:dyDescent="0.35">
      <c r="F10339" s="38"/>
      <c r="G10339" s="38"/>
      <c r="H10339" s="38"/>
      <c r="I10339" s="38"/>
      <c r="J10339" s="38"/>
      <c r="K10339" s="38"/>
      <c r="L10339" s="38"/>
      <c r="M10339" s="38"/>
      <c r="N10339" s="38"/>
      <c r="O10339" s="38"/>
      <c r="P10339" s="38"/>
      <c r="Q10339" s="38"/>
      <c r="R10339" s="38"/>
      <c r="S10339" s="38"/>
      <c r="T10339" s="38"/>
      <c r="U10339" s="38"/>
      <c r="V10339" s="38"/>
      <c r="X10339" s="38"/>
    </row>
    <row r="10340" spans="6:24" x14ac:dyDescent="0.35">
      <c r="F10340" s="38"/>
      <c r="G10340" s="38"/>
      <c r="H10340" s="38"/>
      <c r="I10340" s="38"/>
      <c r="J10340" s="38"/>
      <c r="K10340" s="38"/>
      <c r="L10340" s="38"/>
      <c r="M10340" s="38"/>
      <c r="N10340" s="38"/>
      <c r="O10340" s="38"/>
      <c r="P10340" s="38"/>
      <c r="Q10340" s="38"/>
      <c r="R10340" s="38"/>
      <c r="S10340" s="38"/>
      <c r="T10340" s="38"/>
      <c r="U10340" s="38"/>
      <c r="V10340" s="38"/>
      <c r="X10340" s="38"/>
    </row>
    <row r="10341" spans="6:24" x14ac:dyDescent="0.35">
      <c r="F10341" s="38"/>
      <c r="G10341" s="38"/>
      <c r="H10341" s="38"/>
      <c r="I10341" s="38"/>
      <c r="J10341" s="38"/>
      <c r="K10341" s="38"/>
      <c r="L10341" s="38"/>
      <c r="M10341" s="38"/>
      <c r="N10341" s="38"/>
      <c r="O10341" s="38"/>
      <c r="P10341" s="38"/>
      <c r="Q10341" s="38"/>
      <c r="R10341" s="38"/>
      <c r="S10341" s="38"/>
      <c r="T10341" s="38"/>
      <c r="U10341" s="38"/>
      <c r="V10341" s="38"/>
      <c r="X10341" s="38"/>
    </row>
    <row r="10342" spans="6:24" x14ac:dyDescent="0.35">
      <c r="F10342" s="38"/>
      <c r="G10342" s="38"/>
      <c r="H10342" s="38"/>
      <c r="I10342" s="38"/>
      <c r="J10342" s="38"/>
      <c r="K10342" s="38"/>
      <c r="L10342" s="38"/>
      <c r="M10342" s="38"/>
      <c r="N10342" s="38"/>
      <c r="O10342" s="38"/>
      <c r="P10342" s="38"/>
      <c r="Q10342" s="38"/>
      <c r="R10342" s="38"/>
      <c r="S10342" s="38"/>
      <c r="T10342" s="38"/>
      <c r="U10342" s="38"/>
      <c r="V10342" s="38"/>
      <c r="X10342" s="38"/>
    </row>
    <row r="10343" spans="6:24" x14ac:dyDescent="0.35">
      <c r="F10343" s="38"/>
      <c r="G10343" s="38"/>
      <c r="H10343" s="38"/>
      <c r="I10343" s="38"/>
      <c r="J10343" s="38"/>
      <c r="K10343" s="38"/>
      <c r="L10343" s="38"/>
      <c r="M10343" s="38"/>
      <c r="N10343" s="38"/>
      <c r="O10343" s="38"/>
      <c r="P10343" s="38"/>
      <c r="Q10343" s="38"/>
      <c r="R10343" s="38"/>
      <c r="S10343" s="38"/>
      <c r="T10343" s="38"/>
      <c r="U10343" s="38"/>
      <c r="V10343" s="38"/>
      <c r="X10343" s="38"/>
    </row>
    <row r="10344" spans="6:24" x14ac:dyDescent="0.35">
      <c r="F10344" s="38"/>
      <c r="G10344" s="38"/>
      <c r="H10344" s="38"/>
      <c r="I10344" s="38"/>
      <c r="J10344" s="38"/>
      <c r="K10344" s="38"/>
      <c r="L10344" s="38"/>
      <c r="M10344" s="38"/>
      <c r="N10344" s="38"/>
      <c r="O10344" s="38"/>
      <c r="P10344" s="38"/>
      <c r="Q10344" s="38"/>
      <c r="R10344" s="38"/>
      <c r="S10344" s="38"/>
      <c r="T10344" s="38"/>
      <c r="U10344" s="38"/>
      <c r="V10344" s="38"/>
      <c r="X10344" s="38"/>
    </row>
    <row r="10345" spans="6:24" x14ac:dyDescent="0.35">
      <c r="F10345" s="38"/>
      <c r="G10345" s="38"/>
      <c r="H10345" s="38"/>
      <c r="I10345" s="38"/>
      <c r="J10345" s="38"/>
      <c r="K10345" s="38"/>
      <c r="L10345" s="38"/>
      <c r="M10345" s="38"/>
      <c r="N10345" s="38"/>
      <c r="O10345" s="38"/>
      <c r="P10345" s="38"/>
      <c r="Q10345" s="38"/>
      <c r="R10345" s="38"/>
      <c r="S10345" s="38"/>
      <c r="T10345" s="38"/>
      <c r="U10345" s="38"/>
      <c r="V10345" s="38"/>
      <c r="X10345" s="38"/>
    </row>
    <row r="10346" spans="6:24" x14ac:dyDescent="0.35">
      <c r="F10346" s="38"/>
      <c r="G10346" s="38"/>
      <c r="H10346" s="38"/>
      <c r="I10346" s="38"/>
      <c r="J10346" s="38"/>
      <c r="K10346" s="38"/>
      <c r="L10346" s="38"/>
      <c r="M10346" s="38"/>
      <c r="N10346" s="38"/>
      <c r="O10346" s="38"/>
      <c r="P10346" s="38"/>
      <c r="Q10346" s="38"/>
      <c r="R10346" s="38"/>
      <c r="S10346" s="38"/>
      <c r="T10346" s="38"/>
      <c r="U10346" s="38"/>
      <c r="V10346" s="38"/>
      <c r="X10346" s="38"/>
    </row>
    <row r="10347" spans="6:24" x14ac:dyDescent="0.35">
      <c r="F10347" s="38"/>
      <c r="G10347" s="38"/>
      <c r="H10347" s="38"/>
      <c r="I10347" s="38"/>
      <c r="J10347" s="38"/>
      <c r="K10347" s="38"/>
      <c r="L10347" s="38"/>
      <c r="M10347" s="38"/>
      <c r="N10347" s="38"/>
      <c r="O10347" s="38"/>
      <c r="P10347" s="38"/>
      <c r="Q10347" s="38"/>
      <c r="R10347" s="38"/>
      <c r="S10347" s="38"/>
      <c r="T10347" s="38"/>
      <c r="U10347" s="38"/>
      <c r="V10347" s="38"/>
      <c r="X10347" s="38"/>
    </row>
    <row r="10348" spans="6:24" x14ac:dyDescent="0.35">
      <c r="F10348" s="38"/>
      <c r="G10348" s="38"/>
      <c r="H10348" s="38"/>
      <c r="I10348" s="38"/>
      <c r="J10348" s="38"/>
      <c r="K10348" s="38"/>
      <c r="L10348" s="38"/>
      <c r="M10348" s="38"/>
      <c r="N10348" s="38"/>
      <c r="O10348" s="38"/>
      <c r="P10348" s="38"/>
      <c r="Q10348" s="38"/>
      <c r="R10348" s="38"/>
      <c r="S10348" s="38"/>
      <c r="T10348" s="38"/>
      <c r="U10348" s="38"/>
      <c r="V10348" s="38"/>
      <c r="X10348" s="38"/>
    </row>
    <row r="10349" spans="6:24" x14ac:dyDescent="0.35">
      <c r="F10349" s="38"/>
      <c r="G10349" s="38"/>
      <c r="H10349" s="38"/>
      <c r="I10349" s="38"/>
      <c r="J10349" s="38"/>
      <c r="K10349" s="38"/>
      <c r="L10349" s="38"/>
      <c r="M10349" s="38"/>
      <c r="N10349" s="38"/>
      <c r="O10349" s="38"/>
      <c r="P10349" s="38"/>
      <c r="Q10349" s="38"/>
      <c r="R10349" s="38"/>
      <c r="S10349" s="38"/>
      <c r="T10349" s="38"/>
      <c r="U10349" s="38"/>
      <c r="V10349" s="38"/>
      <c r="X10349" s="38"/>
    </row>
    <row r="10350" spans="6:24" x14ac:dyDescent="0.35">
      <c r="F10350" s="38"/>
      <c r="G10350" s="38"/>
      <c r="H10350" s="38"/>
      <c r="I10350" s="38"/>
      <c r="J10350" s="38"/>
      <c r="K10350" s="38"/>
      <c r="L10350" s="38"/>
      <c r="M10350" s="38"/>
      <c r="N10350" s="38"/>
      <c r="O10350" s="38"/>
      <c r="P10350" s="38"/>
      <c r="Q10350" s="38"/>
      <c r="R10350" s="38"/>
      <c r="S10350" s="38"/>
      <c r="T10350" s="38"/>
      <c r="U10350" s="38"/>
      <c r="V10350" s="38"/>
      <c r="X10350" s="38"/>
    </row>
    <row r="10351" spans="6:24" x14ac:dyDescent="0.35">
      <c r="F10351" s="38"/>
      <c r="G10351" s="38"/>
      <c r="H10351" s="38"/>
      <c r="I10351" s="38"/>
      <c r="J10351" s="38"/>
      <c r="K10351" s="38"/>
      <c r="L10351" s="38"/>
      <c r="M10351" s="38"/>
      <c r="N10351" s="38"/>
      <c r="O10351" s="38"/>
      <c r="P10351" s="38"/>
      <c r="Q10351" s="38"/>
      <c r="R10351" s="38"/>
      <c r="S10351" s="38"/>
      <c r="T10351" s="38"/>
      <c r="U10351" s="38"/>
      <c r="V10351" s="38"/>
      <c r="X10351" s="38"/>
    </row>
    <row r="10352" spans="6:24" x14ac:dyDescent="0.35">
      <c r="F10352" s="38"/>
      <c r="G10352" s="38"/>
      <c r="H10352" s="38"/>
      <c r="I10352" s="38"/>
      <c r="J10352" s="38"/>
      <c r="K10352" s="38"/>
      <c r="L10352" s="38"/>
      <c r="M10352" s="38"/>
      <c r="N10352" s="38"/>
      <c r="O10352" s="38"/>
      <c r="P10352" s="38"/>
      <c r="Q10352" s="38"/>
      <c r="R10352" s="38"/>
      <c r="S10352" s="38"/>
      <c r="T10352" s="38"/>
      <c r="U10352" s="38"/>
      <c r="V10352" s="38"/>
      <c r="X10352" s="38"/>
    </row>
    <row r="10353" spans="6:24" x14ac:dyDescent="0.35">
      <c r="F10353" s="38"/>
      <c r="G10353" s="38"/>
      <c r="H10353" s="38"/>
      <c r="I10353" s="38"/>
      <c r="J10353" s="38"/>
      <c r="K10353" s="38"/>
      <c r="L10353" s="38"/>
      <c r="M10353" s="38"/>
      <c r="N10353" s="38"/>
      <c r="O10353" s="38"/>
      <c r="P10353" s="38"/>
      <c r="Q10353" s="38"/>
      <c r="R10353" s="38"/>
      <c r="S10353" s="38"/>
      <c r="T10353" s="38"/>
      <c r="U10353" s="38"/>
      <c r="V10353" s="38"/>
      <c r="X10353" s="38"/>
    </row>
    <row r="10354" spans="6:24" x14ac:dyDescent="0.35">
      <c r="F10354" s="38"/>
      <c r="G10354" s="38"/>
      <c r="H10354" s="38"/>
      <c r="I10354" s="38"/>
      <c r="J10354" s="38"/>
      <c r="K10354" s="38"/>
      <c r="L10354" s="38"/>
      <c r="M10354" s="38"/>
      <c r="N10354" s="38"/>
      <c r="O10354" s="38"/>
      <c r="P10354" s="38"/>
      <c r="Q10354" s="38"/>
      <c r="R10354" s="38"/>
      <c r="S10354" s="38"/>
      <c r="T10354" s="38"/>
      <c r="U10354" s="38"/>
      <c r="V10354" s="38"/>
      <c r="X10354" s="38"/>
    </row>
    <row r="10355" spans="6:24" x14ac:dyDescent="0.35">
      <c r="F10355" s="38"/>
      <c r="G10355" s="38"/>
      <c r="H10355" s="38"/>
      <c r="I10355" s="38"/>
      <c r="J10355" s="38"/>
      <c r="K10355" s="38"/>
      <c r="L10355" s="38"/>
      <c r="M10355" s="38"/>
      <c r="N10355" s="38"/>
      <c r="O10355" s="38"/>
      <c r="P10355" s="38"/>
      <c r="Q10355" s="38"/>
      <c r="R10355" s="38"/>
      <c r="S10355" s="38"/>
      <c r="T10355" s="38"/>
      <c r="U10355" s="38"/>
      <c r="V10355" s="38"/>
      <c r="X10355" s="38"/>
    </row>
    <row r="10356" spans="6:24" x14ac:dyDescent="0.35">
      <c r="F10356" s="38"/>
      <c r="G10356" s="38"/>
      <c r="H10356" s="38"/>
      <c r="I10356" s="38"/>
      <c r="J10356" s="38"/>
      <c r="K10356" s="38"/>
      <c r="L10356" s="38"/>
      <c r="M10356" s="38"/>
      <c r="N10356" s="38"/>
      <c r="O10356" s="38"/>
      <c r="P10356" s="38"/>
      <c r="Q10356" s="38"/>
      <c r="R10356" s="38"/>
      <c r="S10356" s="38"/>
      <c r="T10356" s="38"/>
      <c r="U10356" s="38"/>
      <c r="V10356" s="38"/>
      <c r="X10356" s="38"/>
    </row>
    <row r="10357" spans="6:24" x14ac:dyDescent="0.35">
      <c r="F10357" s="38"/>
      <c r="G10357" s="38"/>
      <c r="H10357" s="38"/>
      <c r="I10357" s="38"/>
      <c r="J10357" s="38"/>
      <c r="K10357" s="38"/>
      <c r="L10357" s="38"/>
      <c r="M10357" s="38"/>
      <c r="N10357" s="38"/>
      <c r="O10357" s="38"/>
      <c r="P10357" s="38"/>
      <c r="Q10357" s="38"/>
      <c r="R10357" s="38"/>
      <c r="S10357" s="38"/>
      <c r="T10357" s="38"/>
      <c r="U10357" s="38"/>
      <c r="V10357" s="38"/>
      <c r="X10357" s="38"/>
    </row>
    <row r="10358" spans="6:24" x14ac:dyDescent="0.35">
      <c r="F10358" s="38"/>
      <c r="G10358" s="38"/>
      <c r="H10358" s="38"/>
      <c r="I10358" s="38"/>
      <c r="J10358" s="38"/>
      <c r="K10358" s="38"/>
      <c r="L10358" s="38"/>
      <c r="M10358" s="38"/>
      <c r="N10358" s="38"/>
      <c r="O10358" s="38"/>
      <c r="P10358" s="38"/>
      <c r="Q10358" s="38"/>
      <c r="R10358" s="38"/>
      <c r="S10358" s="38"/>
      <c r="T10358" s="38"/>
      <c r="U10358" s="38"/>
      <c r="V10358" s="38"/>
      <c r="X10358" s="38"/>
    </row>
    <row r="10359" spans="6:24" x14ac:dyDescent="0.35">
      <c r="F10359" s="38"/>
      <c r="G10359" s="38"/>
      <c r="H10359" s="38"/>
      <c r="I10359" s="38"/>
      <c r="J10359" s="38"/>
      <c r="K10359" s="38"/>
      <c r="L10359" s="38"/>
      <c r="M10359" s="38"/>
      <c r="N10359" s="38"/>
      <c r="O10359" s="38"/>
      <c r="P10359" s="38"/>
      <c r="Q10359" s="38"/>
      <c r="R10359" s="38"/>
      <c r="S10359" s="38"/>
      <c r="T10359" s="38"/>
      <c r="U10359" s="38"/>
      <c r="V10359" s="38"/>
      <c r="X10359" s="38"/>
    </row>
    <row r="10360" spans="6:24" x14ac:dyDescent="0.35">
      <c r="F10360" s="38"/>
      <c r="G10360" s="38"/>
      <c r="H10360" s="38"/>
      <c r="I10360" s="38"/>
      <c r="J10360" s="38"/>
      <c r="K10360" s="38"/>
      <c r="L10360" s="38"/>
      <c r="M10360" s="38"/>
      <c r="N10360" s="38"/>
      <c r="O10360" s="38"/>
      <c r="P10360" s="38"/>
      <c r="Q10360" s="38"/>
      <c r="R10360" s="38"/>
      <c r="S10360" s="38"/>
      <c r="T10360" s="38"/>
      <c r="U10360" s="38"/>
      <c r="V10360" s="38"/>
      <c r="X10360" s="38"/>
    </row>
    <row r="10361" spans="6:24" x14ac:dyDescent="0.35">
      <c r="F10361" s="38"/>
      <c r="G10361" s="38"/>
      <c r="H10361" s="38"/>
      <c r="I10361" s="38"/>
      <c r="J10361" s="38"/>
      <c r="K10361" s="38"/>
      <c r="L10361" s="38"/>
      <c r="M10361" s="38"/>
      <c r="N10361" s="38"/>
      <c r="O10361" s="38"/>
      <c r="P10361" s="38"/>
      <c r="Q10361" s="38"/>
      <c r="R10361" s="38"/>
      <c r="S10361" s="38"/>
      <c r="T10361" s="38"/>
      <c r="U10361" s="38"/>
      <c r="V10361" s="38"/>
      <c r="X10361" s="38"/>
    </row>
    <row r="10362" spans="6:24" x14ac:dyDescent="0.35">
      <c r="F10362" s="38"/>
      <c r="G10362" s="38"/>
      <c r="H10362" s="38"/>
      <c r="I10362" s="38"/>
      <c r="J10362" s="38"/>
      <c r="K10362" s="38"/>
      <c r="L10362" s="38"/>
      <c r="M10362" s="38"/>
      <c r="N10362" s="38"/>
      <c r="O10362" s="38"/>
      <c r="P10362" s="38"/>
      <c r="Q10362" s="38"/>
      <c r="R10362" s="38"/>
      <c r="S10362" s="38"/>
      <c r="T10362" s="38"/>
      <c r="U10362" s="38"/>
      <c r="V10362" s="38"/>
      <c r="X10362" s="38"/>
    </row>
    <row r="10363" spans="6:24" x14ac:dyDescent="0.35">
      <c r="F10363" s="38"/>
      <c r="G10363" s="38"/>
      <c r="H10363" s="38"/>
      <c r="I10363" s="38"/>
      <c r="J10363" s="38"/>
      <c r="K10363" s="38"/>
      <c r="L10363" s="38"/>
      <c r="M10363" s="38"/>
      <c r="N10363" s="38"/>
      <c r="O10363" s="38"/>
      <c r="P10363" s="38"/>
      <c r="Q10363" s="38"/>
      <c r="R10363" s="38"/>
      <c r="S10363" s="38"/>
      <c r="T10363" s="38"/>
      <c r="U10363" s="38"/>
      <c r="V10363" s="38"/>
      <c r="X10363" s="38"/>
    </row>
    <row r="10364" spans="6:24" x14ac:dyDescent="0.35">
      <c r="F10364" s="38"/>
      <c r="G10364" s="38"/>
      <c r="H10364" s="38"/>
      <c r="I10364" s="38"/>
      <c r="J10364" s="38"/>
      <c r="K10364" s="38"/>
      <c r="L10364" s="38"/>
      <c r="M10364" s="38"/>
      <c r="N10364" s="38"/>
      <c r="O10364" s="38"/>
      <c r="P10364" s="38"/>
      <c r="Q10364" s="38"/>
      <c r="R10364" s="38"/>
      <c r="S10364" s="38"/>
      <c r="T10364" s="38"/>
      <c r="U10364" s="38"/>
      <c r="V10364" s="38"/>
      <c r="X10364" s="38"/>
    </row>
    <row r="10365" spans="6:24" x14ac:dyDescent="0.35">
      <c r="F10365" s="38"/>
      <c r="G10365" s="38"/>
      <c r="H10365" s="38"/>
      <c r="I10365" s="38"/>
      <c r="J10365" s="38"/>
      <c r="K10365" s="38"/>
      <c r="L10365" s="38"/>
      <c r="M10365" s="38"/>
      <c r="N10365" s="38"/>
      <c r="O10365" s="38"/>
      <c r="P10365" s="38"/>
      <c r="Q10365" s="38"/>
      <c r="R10365" s="38"/>
      <c r="S10365" s="38"/>
      <c r="T10365" s="38"/>
      <c r="U10365" s="38"/>
      <c r="V10365" s="38"/>
      <c r="X10365" s="38"/>
    </row>
    <row r="10366" spans="6:24" x14ac:dyDescent="0.35">
      <c r="F10366" s="38"/>
      <c r="G10366" s="38"/>
      <c r="H10366" s="38"/>
      <c r="I10366" s="38"/>
      <c r="J10366" s="38"/>
      <c r="K10366" s="38"/>
      <c r="L10366" s="38"/>
      <c r="M10366" s="38"/>
      <c r="N10366" s="38"/>
      <c r="O10366" s="38"/>
      <c r="P10366" s="38"/>
      <c r="Q10366" s="38"/>
      <c r="R10366" s="38"/>
      <c r="S10366" s="38"/>
      <c r="T10366" s="38"/>
      <c r="U10366" s="38"/>
      <c r="V10366" s="38"/>
      <c r="X10366" s="38"/>
    </row>
    <row r="10367" spans="6:24" x14ac:dyDescent="0.35">
      <c r="F10367" s="38"/>
      <c r="G10367" s="38"/>
      <c r="H10367" s="38"/>
      <c r="I10367" s="38"/>
      <c r="J10367" s="38"/>
      <c r="K10367" s="38"/>
      <c r="L10367" s="38"/>
      <c r="M10367" s="38"/>
      <c r="N10367" s="38"/>
      <c r="O10367" s="38"/>
      <c r="P10367" s="38"/>
      <c r="Q10367" s="38"/>
      <c r="R10367" s="38"/>
      <c r="S10367" s="38"/>
      <c r="T10367" s="38"/>
      <c r="U10367" s="38"/>
      <c r="V10367" s="38"/>
      <c r="X10367" s="38"/>
    </row>
    <row r="10368" spans="6:24" x14ac:dyDescent="0.35">
      <c r="F10368" s="38"/>
      <c r="G10368" s="38"/>
      <c r="H10368" s="38"/>
      <c r="I10368" s="38"/>
      <c r="J10368" s="38"/>
      <c r="K10368" s="38"/>
      <c r="L10368" s="38"/>
      <c r="M10368" s="38"/>
      <c r="N10368" s="38"/>
      <c r="O10368" s="38"/>
      <c r="P10368" s="38"/>
      <c r="Q10368" s="38"/>
      <c r="R10368" s="38"/>
      <c r="S10368" s="38"/>
      <c r="T10368" s="38"/>
      <c r="U10368" s="38"/>
      <c r="V10368" s="38"/>
      <c r="X10368" s="38"/>
    </row>
    <row r="10369" spans="6:24" x14ac:dyDescent="0.35">
      <c r="F10369" s="38"/>
      <c r="G10369" s="38"/>
      <c r="H10369" s="38"/>
      <c r="I10369" s="38"/>
      <c r="J10369" s="38"/>
      <c r="K10369" s="38"/>
      <c r="L10369" s="38"/>
      <c r="M10369" s="38"/>
      <c r="N10369" s="38"/>
      <c r="O10369" s="38"/>
      <c r="P10369" s="38"/>
      <c r="Q10369" s="38"/>
      <c r="R10369" s="38"/>
      <c r="S10369" s="38"/>
      <c r="T10369" s="38"/>
      <c r="U10369" s="38"/>
      <c r="V10369" s="38"/>
      <c r="X10369" s="38"/>
    </row>
    <row r="10370" spans="6:24" x14ac:dyDescent="0.35">
      <c r="F10370" s="38"/>
      <c r="G10370" s="38"/>
      <c r="H10370" s="38"/>
      <c r="I10370" s="38"/>
      <c r="J10370" s="38"/>
      <c r="K10370" s="38"/>
      <c r="L10370" s="38"/>
      <c r="M10370" s="38"/>
      <c r="N10370" s="38"/>
      <c r="O10370" s="38"/>
      <c r="P10370" s="38"/>
      <c r="Q10370" s="38"/>
      <c r="R10370" s="38"/>
      <c r="S10370" s="38"/>
      <c r="T10370" s="38"/>
      <c r="U10370" s="38"/>
      <c r="V10370" s="38"/>
      <c r="X10370" s="38"/>
    </row>
    <row r="10371" spans="6:24" x14ac:dyDescent="0.35">
      <c r="F10371" s="38"/>
      <c r="G10371" s="38"/>
      <c r="H10371" s="38"/>
      <c r="I10371" s="38"/>
      <c r="J10371" s="38"/>
      <c r="K10371" s="38"/>
      <c r="L10371" s="38"/>
      <c r="M10371" s="38"/>
      <c r="N10371" s="38"/>
      <c r="O10371" s="38"/>
      <c r="P10371" s="38"/>
      <c r="Q10371" s="38"/>
      <c r="R10371" s="38"/>
      <c r="S10371" s="38"/>
      <c r="T10371" s="38"/>
      <c r="U10371" s="38"/>
      <c r="V10371" s="38"/>
      <c r="X10371" s="38"/>
    </row>
    <row r="10372" spans="6:24" x14ac:dyDescent="0.35">
      <c r="F10372" s="38"/>
      <c r="G10372" s="38"/>
      <c r="H10372" s="38"/>
      <c r="I10372" s="38"/>
      <c r="J10372" s="38"/>
      <c r="K10372" s="38"/>
      <c r="L10372" s="38"/>
      <c r="M10372" s="38"/>
      <c r="N10372" s="38"/>
      <c r="O10372" s="38"/>
      <c r="P10372" s="38"/>
      <c r="Q10372" s="38"/>
      <c r="R10372" s="38"/>
      <c r="S10372" s="38"/>
      <c r="T10372" s="38"/>
      <c r="U10372" s="38"/>
      <c r="V10372" s="38"/>
      <c r="X10372" s="38"/>
    </row>
    <row r="10373" spans="6:24" x14ac:dyDescent="0.35">
      <c r="F10373" s="38"/>
      <c r="G10373" s="38"/>
      <c r="H10373" s="38"/>
      <c r="I10373" s="38"/>
      <c r="J10373" s="38"/>
      <c r="K10373" s="38"/>
      <c r="L10373" s="38"/>
      <c r="M10373" s="38"/>
      <c r="N10373" s="38"/>
      <c r="O10373" s="38"/>
      <c r="P10373" s="38"/>
      <c r="Q10373" s="38"/>
      <c r="R10373" s="38"/>
      <c r="S10373" s="38"/>
      <c r="T10373" s="38"/>
      <c r="U10373" s="38"/>
      <c r="V10373" s="38"/>
      <c r="X10373" s="38"/>
    </row>
    <row r="10374" spans="6:24" x14ac:dyDescent="0.35">
      <c r="F10374" s="38"/>
      <c r="G10374" s="38"/>
      <c r="H10374" s="38"/>
      <c r="I10374" s="38"/>
      <c r="J10374" s="38"/>
      <c r="K10374" s="38"/>
      <c r="L10374" s="38"/>
      <c r="M10374" s="38"/>
      <c r="N10374" s="38"/>
      <c r="O10374" s="38"/>
      <c r="P10374" s="38"/>
      <c r="Q10374" s="38"/>
      <c r="R10374" s="38"/>
      <c r="S10374" s="38"/>
      <c r="T10374" s="38"/>
      <c r="U10374" s="38"/>
      <c r="V10374" s="38"/>
      <c r="X10374" s="38"/>
    </row>
    <row r="10375" spans="6:24" x14ac:dyDescent="0.35">
      <c r="F10375" s="38"/>
      <c r="G10375" s="38"/>
      <c r="H10375" s="38"/>
      <c r="I10375" s="38"/>
      <c r="J10375" s="38"/>
      <c r="K10375" s="38"/>
      <c r="L10375" s="38"/>
      <c r="M10375" s="38"/>
      <c r="N10375" s="38"/>
      <c r="O10375" s="38"/>
      <c r="P10375" s="38"/>
      <c r="Q10375" s="38"/>
      <c r="R10375" s="38"/>
      <c r="S10375" s="38"/>
      <c r="T10375" s="38"/>
      <c r="U10375" s="38"/>
      <c r="V10375" s="38"/>
      <c r="X10375" s="38"/>
    </row>
    <row r="10376" spans="6:24" x14ac:dyDescent="0.35">
      <c r="F10376" s="38"/>
      <c r="G10376" s="38"/>
      <c r="H10376" s="38"/>
      <c r="I10376" s="38"/>
      <c r="J10376" s="38"/>
      <c r="K10376" s="38"/>
      <c r="L10376" s="38"/>
      <c r="M10376" s="38"/>
      <c r="N10376" s="38"/>
      <c r="O10376" s="38"/>
      <c r="P10376" s="38"/>
      <c r="Q10376" s="38"/>
      <c r="R10376" s="38"/>
      <c r="S10376" s="38"/>
      <c r="T10376" s="38"/>
      <c r="U10376" s="38"/>
      <c r="V10376" s="38"/>
      <c r="X10376" s="38"/>
    </row>
    <row r="10377" spans="6:24" x14ac:dyDescent="0.35">
      <c r="F10377" s="38"/>
      <c r="G10377" s="38"/>
      <c r="H10377" s="38"/>
      <c r="I10377" s="38"/>
      <c r="J10377" s="38"/>
      <c r="K10377" s="38"/>
      <c r="L10377" s="38"/>
      <c r="M10377" s="38"/>
      <c r="N10377" s="38"/>
      <c r="O10377" s="38"/>
      <c r="P10377" s="38"/>
      <c r="Q10377" s="38"/>
      <c r="R10377" s="38"/>
      <c r="S10377" s="38"/>
      <c r="T10377" s="38"/>
      <c r="U10377" s="38"/>
      <c r="V10377" s="38"/>
      <c r="X10377" s="38"/>
    </row>
    <row r="10378" spans="6:24" x14ac:dyDescent="0.35">
      <c r="F10378" s="38"/>
      <c r="G10378" s="38"/>
      <c r="H10378" s="38"/>
      <c r="I10378" s="38"/>
      <c r="J10378" s="38"/>
      <c r="K10378" s="38"/>
      <c r="L10378" s="38"/>
      <c r="M10378" s="38"/>
      <c r="N10378" s="38"/>
      <c r="O10378" s="38"/>
      <c r="P10378" s="38"/>
      <c r="Q10378" s="38"/>
      <c r="R10378" s="38"/>
      <c r="S10378" s="38"/>
      <c r="T10378" s="38"/>
      <c r="U10378" s="38"/>
      <c r="V10378" s="38"/>
      <c r="X10378" s="38"/>
    </row>
    <row r="10379" spans="6:24" x14ac:dyDescent="0.35">
      <c r="F10379" s="38"/>
      <c r="G10379" s="38"/>
      <c r="H10379" s="38"/>
      <c r="I10379" s="38"/>
      <c r="J10379" s="38"/>
      <c r="K10379" s="38"/>
      <c r="L10379" s="38"/>
      <c r="M10379" s="38"/>
      <c r="N10379" s="38"/>
      <c r="O10379" s="38"/>
      <c r="P10379" s="38"/>
      <c r="Q10379" s="38"/>
      <c r="R10379" s="38"/>
      <c r="S10379" s="38"/>
      <c r="T10379" s="38"/>
      <c r="U10379" s="38"/>
      <c r="V10379" s="38"/>
      <c r="X10379" s="38"/>
    </row>
    <row r="10380" spans="6:24" x14ac:dyDescent="0.35">
      <c r="F10380" s="38"/>
      <c r="G10380" s="38"/>
      <c r="H10380" s="38"/>
      <c r="I10380" s="38"/>
      <c r="J10380" s="38"/>
      <c r="K10380" s="38"/>
      <c r="L10380" s="38"/>
      <c r="M10380" s="38"/>
      <c r="N10380" s="38"/>
      <c r="O10380" s="38"/>
      <c r="P10380" s="38"/>
      <c r="Q10380" s="38"/>
      <c r="R10380" s="38"/>
      <c r="S10380" s="38"/>
      <c r="T10380" s="38"/>
      <c r="U10380" s="38"/>
      <c r="V10380" s="38"/>
      <c r="X10380" s="38"/>
    </row>
    <row r="10381" spans="6:24" x14ac:dyDescent="0.35">
      <c r="F10381" s="38"/>
      <c r="G10381" s="38"/>
      <c r="H10381" s="38"/>
      <c r="I10381" s="38"/>
      <c r="J10381" s="38"/>
      <c r="K10381" s="38"/>
      <c r="L10381" s="38"/>
      <c r="M10381" s="38"/>
      <c r="N10381" s="38"/>
      <c r="O10381" s="38"/>
      <c r="P10381" s="38"/>
      <c r="Q10381" s="38"/>
      <c r="R10381" s="38"/>
      <c r="S10381" s="38"/>
      <c r="T10381" s="38"/>
      <c r="U10381" s="38"/>
      <c r="V10381" s="38"/>
      <c r="X10381" s="38"/>
    </row>
    <row r="10382" spans="6:24" x14ac:dyDescent="0.35">
      <c r="F10382" s="38"/>
      <c r="G10382" s="38"/>
      <c r="H10382" s="38"/>
      <c r="I10382" s="38"/>
      <c r="J10382" s="38"/>
      <c r="K10382" s="38"/>
      <c r="L10382" s="38"/>
      <c r="M10382" s="38"/>
      <c r="N10382" s="38"/>
      <c r="O10382" s="38"/>
      <c r="P10382" s="38"/>
      <c r="Q10382" s="38"/>
      <c r="R10382" s="38"/>
      <c r="S10382" s="38"/>
      <c r="T10382" s="38"/>
      <c r="U10382" s="38"/>
      <c r="V10382" s="38"/>
      <c r="X10382" s="38"/>
    </row>
    <row r="10383" spans="6:24" x14ac:dyDescent="0.35">
      <c r="F10383" s="38"/>
      <c r="G10383" s="38"/>
      <c r="H10383" s="38"/>
      <c r="I10383" s="38"/>
      <c r="J10383" s="38"/>
      <c r="K10383" s="38"/>
      <c r="L10383" s="38"/>
      <c r="M10383" s="38"/>
      <c r="N10383" s="38"/>
      <c r="O10383" s="38"/>
      <c r="P10383" s="38"/>
      <c r="Q10383" s="38"/>
      <c r="R10383" s="38"/>
      <c r="S10383" s="38"/>
      <c r="T10383" s="38"/>
      <c r="U10383" s="38"/>
      <c r="V10383" s="38"/>
      <c r="X10383" s="38"/>
    </row>
    <row r="10384" spans="6:24" x14ac:dyDescent="0.35">
      <c r="F10384" s="38"/>
      <c r="G10384" s="38"/>
      <c r="H10384" s="38"/>
      <c r="I10384" s="38"/>
      <c r="J10384" s="38"/>
      <c r="K10384" s="38"/>
      <c r="L10384" s="38"/>
      <c r="M10384" s="38"/>
      <c r="N10384" s="38"/>
      <c r="O10384" s="38"/>
      <c r="P10384" s="38"/>
      <c r="Q10384" s="38"/>
      <c r="R10384" s="38"/>
      <c r="S10384" s="38"/>
      <c r="T10384" s="38"/>
      <c r="U10384" s="38"/>
      <c r="V10384" s="38"/>
      <c r="X10384" s="38"/>
    </row>
    <row r="10385" spans="6:24" x14ac:dyDescent="0.35">
      <c r="F10385" s="38"/>
      <c r="G10385" s="38"/>
      <c r="H10385" s="38"/>
      <c r="I10385" s="38"/>
      <c r="J10385" s="38"/>
      <c r="K10385" s="38"/>
      <c r="L10385" s="38"/>
      <c r="M10385" s="38"/>
      <c r="N10385" s="38"/>
      <c r="O10385" s="38"/>
      <c r="P10385" s="38"/>
      <c r="Q10385" s="38"/>
      <c r="R10385" s="38"/>
      <c r="S10385" s="38"/>
      <c r="T10385" s="38"/>
      <c r="U10385" s="38"/>
      <c r="V10385" s="38"/>
      <c r="X10385" s="38"/>
    </row>
    <row r="10386" spans="6:24" x14ac:dyDescent="0.35">
      <c r="F10386" s="38"/>
      <c r="G10386" s="38"/>
      <c r="H10386" s="38"/>
      <c r="I10386" s="38"/>
      <c r="J10386" s="38"/>
      <c r="K10386" s="38"/>
      <c r="L10386" s="38"/>
      <c r="M10386" s="38"/>
      <c r="N10386" s="38"/>
      <c r="O10386" s="38"/>
      <c r="P10386" s="38"/>
      <c r="Q10386" s="38"/>
      <c r="R10386" s="38"/>
      <c r="S10386" s="38"/>
      <c r="T10386" s="38"/>
      <c r="U10386" s="38"/>
      <c r="V10386" s="38"/>
      <c r="X10386" s="38"/>
    </row>
    <row r="10387" spans="6:24" x14ac:dyDescent="0.35">
      <c r="F10387" s="38"/>
      <c r="G10387" s="38"/>
      <c r="H10387" s="38"/>
      <c r="I10387" s="38"/>
      <c r="J10387" s="38"/>
      <c r="K10387" s="38"/>
      <c r="L10387" s="38"/>
      <c r="M10387" s="38"/>
      <c r="N10387" s="38"/>
      <c r="O10387" s="38"/>
      <c r="P10387" s="38"/>
      <c r="Q10387" s="38"/>
      <c r="R10387" s="38"/>
      <c r="S10387" s="38"/>
      <c r="T10387" s="38"/>
      <c r="U10387" s="38"/>
      <c r="V10387" s="38"/>
      <c r="X10387" s="38"/>
    </row>
    <row r="10388" spans="6:24" x14ac:dyDescent="0.35">
      <c r="F10388" s="38"/>
      <c r="G10388" s="38"/>
      <c r="H10388" s="38"/>
      <c r="I10388" s="38"/>
      <c r="J10388" s="38"/>
      <c r="K10388" s="38"/>
      <c r="L10388" s="38"/>
      <c r="M10388" s="38"/>
      <c r="N10388" s="38"/>
      <c r="O10388" s="38"/>
      <c r="P10388" s="38"/>
      <c r="Q10388" s="38"/>
      <c r="R10388" s="38"/>
      <c r="S10388" s="38"/>
      <c r="T10388" s="38"/>
      <c r="U10388" s="38"/>
      <c r="V10388" s="38"/>
      <c r="X10388" s="38"/>
    </row>
    <row r="10389" spans="6:24" x14ac:dyDescent="0.35">
      <c r="F10389" s="38"/>
      <c r="G10389" s="38"/>
      <c r="H10389" s="38"/>
      <c r="I10389" s="38"/>
      <c r="J10389" s="38"/>
      <c r="K10389" s="38"/>
      <c r="L10389" s="38"/>
      <c r="M10389" s="38"/>
      <c r="N10389" s="38"/>
      <c r="O10389" s="38"/>
      <c r="P10389" s="38"/>
      <c r="Q10389" s="38"/>
      <c r="R10389" s="38"/>
      <c r="S10389" s="38"/>
      <c r="T10389" s="38"/>
      <c r="U10389" s="38"/>
      <c r="V10389" s="38"/>
      <c r="X10389" s="38"/>
    </row>
    <row r="10390" spans="6:24" x14ac:dyDescent="0.35">
      <c r="F10390" s="38"/>
      <c r="G10390" s="38"/>
      <c r="H10390" s="38"/>
      <c r="I10390" s="38"/>
      <c r="J10390" s="38"/>
      <c r="K10390" s="38"/>
      <c r="L10390" s="38"/>
      <c r="M10390" s="38"/>
      <c r="N10390" s="38"/>
      <c r="O10390" s="38"/>
      <c r="P10390" s="38"/>
      <c r="Q10390" s="38"/>
      <c r="R10390" s="38"/>
      <c r="S10390" s="38"/>
      <c r="T10390" s="38"/>
      <c r="U10390" s="38"/>
      <c r="V10390" s="38"/>
      <c r="X10390" s="38"/>
    </row>
    <row r="10391" spans="6:24" x14ac:dyDescent="0.35">
      <c r="F10391" s="38"/>
      <c r="G10391" s="38"/>
      <c r="H10391" s="38"/>
      <c r="I10391" s="38"/>
      <c r="J10391" s="38"/>
      <c r="K10391" s="38"/>
      <c r="L10391" s="38"/>
      <c r="M10391" s="38"/>
      <c r="N10391" s="38"/>
      <c r="O10391" s="38"/>
      <c r="P10391" s="38"/>
      <c r="Q10391" s="38"/>
      <c r="R10391" s="38"/>
      <c r="S10391" s="38"/>
      <c r="T10391" s="38"/>
      <c r="U10391" s="38"/>
      <c r="V10391" s="38"/>
      <c r="X10391" s="38"/>
    </row>
    <row r="10392" spans="6:24" x14ac:dyDescent="0.35">
      <c r="F10392" s="38"/>
      <c r="G10392" s="38"/>
      <c r="H10392" s="38"/>
      <c r="I10392" s="38"/>
      <c r="J10392" s="38"/>
      <c r="K10392" s="38"/>
      <c r="L10392" s="38"/>
      <c r="M10392" s="38"/>
      <c r="N10392" s="38"/>
      <c r="O10392" s="38"/>
      <c r="P10392" s="38"/>
      <c r="Q10392" s="38"/>
      <c r="R10392" s="38"/>
      <c r="S10392" s="38"/>
      <c r="T10392" s="38"/>
      <c r="U10392" s="38"/>
      <c r="V10392" s="38"/>
      <c r="X10392" s="38"/>
    </row>
    <row r="10393" spans="6:24" x14ac:dyDescent="0.35">
      <c r="F10393" s="38"/>
      <c r="G10393" s="38"/>
      <c r="H10393" s="38"/>
      <c r="I10393" s="38"/>
      <c r="J10393" s="38"/>
      <c r="K10393" s="38"/>
      <c r="L10393" s="38"/>
      <c r="M10393" s="38"/>
      <c r="N10393" s="38"/>
      <c r="O10393" s="38"/>
      <c r="P10393" s="38"/>
      <c r="Q10393" s="38"/>
      <c r="R10393" s="38"/>
      <c r="S10393" s="38"/>
      <c r="T10393" s="38"/>
      <c r="U10393" s="38"/>
      <c r="V10393" s="38"/>
      <c r="X10393" s="38"/>
    </row>
    <row r="10394" spans="6:24" x14ac:dyDescent="0.35">
      <c r="F10394" s="38"/>
      <c r="G10394" s="38"/>
      <c r="H10394" s="38"/>
      <c r="I10394" s="38"/>
      <c r="J10394" s="38"/>
      <c r="K10394" s="38"/>
      <c r="L10394" s="38"/>
      <c r="M10394" s="38"/>
      <c r="N10394" s="38"/>
      <c r="O10394" s="38"/>
      <c r="P10394" s="38"/>
      <c r="Q10394" s="38"/>
      <c r="R10394" s="38"/>
      <c r="S10394" s="38"/>
      <c r="T10394" s="38"/>
      <c r="U10394" s="38"/>
      <c r="V10394" s="38"/>
      <c r="X10394" s="38"/>
    </row>
    <row r="10395" spans="6:24" x14ac:dyDescent="0.35">
      <c r="F10395" s="38"/>
      <c r="G10395" s="38"/>
      <c r="H10395" s="38"/>
      <c r="I10395" s="38"/>
      <c r="J10395" s="38"/>
      <c r="K10395" s="38"/>
      <c r="L10395" s="38"/>
      <c r="M10395" s="38"/>
      <c r="N10395" s="38"/>
      <c r="O10395" s="38"/>
      <c r="P10395" s="38"/>
      <c r="Q10395" s="38"/>
      <c r="R10395" s="38"/>
      <c r="S10395" s="38"/>
      <c r="T10395" s="38"/>
      <c r="U10395" s="38"/>
      <c r="V10395" s="38"/>
      <c r="X10395" s="38"/>
    </row>
    <row r="10396" spans="6:24" x14ac:dyDescent="0.35">
      <c r="F10396" s="38"/>
      <c r="G10396" s="38"/>
      <c r="H10396" s="38"/>
      <c r="I10396" s="38"/>
      <c r="J10396" s="38"/>
      <c r="K10396" s="38"/>
      <c r="L10396" s="38"/>
      <c r="M10396" s="38"/>
      <c r="N10396" s="38"/>
      <c r="O10396" s="38"/>
      <c r="P10396" s="38"/>
      <c r="Q10396" s="38"/>
      <c r="R10396" s="38"/>
      <c r="S10396" s="38"/>
      <c r="T10396" s="38"/>
      <c r="U10396" s="38"/>
      <c r="V10396" s="38"/>
      <c r="X10396" s="38"/>
    </row>
    <row r="10397" spans="6:24" x14ac:dyDescent="0.35">
      <c r="F10397" s="38"/>
      <c r="G10397" s="38"/>
      <c r="H10397" s="38"/>
      <c r="I10397" s="38"/>
      <c r="J10397" s="38"/>
      <c r="K10397" s="38"/>
      <c r="L10397" s="38"/>
      <c r="M10397" s="38"/>
      <c r="N10397" s="38"/>
      <c r="O10397" s="38"/>
      <c r="P10397" s="38"/>
      <c r="Q10397" s="38"/>
      <c r="R10397" s="38"/>
      <c r="S10397" s="38"/>
      <c r="T10397" s="38"/>
      <c r="U10397" s="38"/>
      <c r="V10397" s="38"/>
      <c r="X10397" s="38"/>
    </row>
    <row r="10398" spans="6:24" x14ac:dyDescent="0.35">
      <c r="F10398" s="38"/>
      <c r="G10398" s="38"/>
      <c r="H10398" s="38"/>
      <c r="I10398" s="38"/>
      <c r="J10398" s="38"/>
      <c r="K10398" s="38"/>
      <c r="L10398" s="38"/>
      <c r="M10398" s="38"/>
      <c r="N10398" s="38"/>
      <c r="O10398" s="38"/>
      <c r="P10398" s="38"/>
      <c r="Q10398" s="38"/>
      <c r="R10398" s="38"/>
      <c r="S10398" s="38"/>
      <c r="T10398" s="38"/>
      <c r="U10398" s="38"/>
      <c r="V10398" s="38"/>
      <c r="X10398" s="38"/>
    </row>
    <row r="10399" spans="6:24" x14ac:dyDescent="0.35">
      <c r="F10399" s="38"/>
      <c r="G10399" s="38"/>
      <c r="H10399" s="38"/>
      <c r="I10399" s="38"/>
      <c r="J10399" s="38"/>
      <c r="K10399" s="38"/>
      <c r="L10399" s="38"/>
      <c r="M10399" s="38"/>
      <c r="N10399" s="38"/>
      <c r="O10399" s="38"/>
      <c r="P10399" s="38"/>
      <c r="Q10399" s="38"/>
      <c r="R10399" s="38"/>
      <c r="S10399" s="38"/>
      <c r="T10399" s="38"/>
      <c r="U10399" s="38"/>
      <c r="V10399" s="38"/>
      <c r="X10399" s="38"/>
    </row>
    <row r="10400" spans="6:24" x14ac:dyDescent="0.35">
      <c r="F10400" s="38"/>
      <c r="G10400" s="38"/>
      <c r="H10400" s="38"/>
      <c r="I10400" s="38"/>
      <c r="J10400" s="38"/>
      <c r="K10400" s="38"/>
      <c r="L10400" s="38"/>
      <c r="M10400" s="38"/>
      <c r="N10400" s="38"/>
      <c r="O10400" s="38"/>
      <c r="P10400" s="38"/>
      <c r="Q10400" s="38"/>
      <c r="R10400" s="38"/>
      <c r="S10400" s="38"/>
      <c r="T10400" s="38"/>
      <c r="U10400" s="38"/>
      <c r="V10400" s="38"/>
      <c r="X10400" s="38"/>
    </row>
    <row r="10401" spans="6:24" x14ac:dyDescent="0.35">
      <c r="F10401" s="38"/>
      <c r="G10401" s="38"/>
      <c r="H10401" s="38"/>
      <c r="I10401" s="38"/>
      <c r="J10401" s="38"/>
      <c r="K10401" s="38"/>
      <c r="L10401" s="38"/>
      <c r="M10401" s="38"/>
      <c r="N10401" s="38"/>
      <c r="O10401" s="38"/>
      <c r="P10401" s="38"/>
      <c r="Q10401" s="38"/>
      <c r="R10401" s="38"/>
      <c r="S10401" s="38"/>
      <c r="T10401" s="38"/>
      <c r="U10401" s="38"/>
      <c r="V10401" s="38"/>
      <c r="X10401" s="38"/>
    </row>
    <row r="10402" spans="6:24" x14ac:dyDescent="0.35">
      <c r="F10402" s="38"/>
      <c r="G10402" s="38"/>
      <c r="H10402" s="38"/>
      <c r="I10402" s="38"/>
      <c r="J10402" s="38"/>
      <c r="K10402" s="38"/>
      <c r="L10402" s="38"/>
      <c r="M10402" s="38"/>
      <c r="N10402" s="38"/>
      <c r="O10402" s="38"/>
      <c r="P10402" s="38"/>
      <c r="Q10402" s="38"/>
      <c r="R10402" s="38"/>
      <c r="S10402" s="38"/>
      <c r="T10402" s="38"/>
      <c r="U10402" s="38"/>
      <c r="V10402" s="38"/>
      <c r="X10402" s="38"/>
    </row>
    <row r="10403" spans="6:24" x14ac:dyDescent="0.35">
      <c r="F10403" s="38"/>
      <c r="G10403" s="38"/>
      <c r="H10403" s="38"/>
      <c r="I10403" s="38"/>
      <c r="J10403" s="38"/>
      <c r="K10403" s="38"/>
      <c r="L10403" s="38"/>
      <c r="M10403" s="38"/>
      <c r="N10403" s="38"/>
      <c r="O10403" s="38"/>
      <c r="P10403" s="38"/>
      <c r="Q10403" s="38"/>
      <c r="R10403" s="38"/>
      <c r="S10403" s="38"/>
      <c r="T10403" s="38"/>
      <c r="U10403" s="38"/>
      <c r="V10403" s="38"/>
      <c r="X10403" s="38"/>
    </row>
    <row r="10404" spans="6:24" x14ac:dyDescent="0.35">
      <c r="F10404" s="38"/>
      <c r="G10404" s="38"/>
      <c r="H10404" s="38"/>
      <c r="I10404" s="38"/>
      <c r="J10404" s="38"/>
      <c r="K10404" s="38"/>
      <c r="L10404" s="38"/>
      <c r="M10404" s="38"/>
      <c r="N10404" s="38"/>
      <c r="O10404" s="38"/>
      <c r="P10404" s="38"/>
      <c r="Q10404" s="38"/>
      <c r="R10404" s="38"/>
      <c r="S10404" s="38"/>
      <c r="T10404" s="38"/>
      <c r="U10404" s="38"/>
      <c r="V10404" s="38"/>
      <c r="X10404" s="38"/>
    </row>
    <row r="10405" spans="6:24" x14ac:dyDescent="0.35">
      <c r="F10405" s="38"/>
      <c r="G10405" s="38"/>
      <c r="H10405" s="38"/>
      <c r="I10405" s="38"/>
      <c r="J10405" s="38"/>
      <c r="K10405" s="38"/>
      <c r="L10405" s="38"/>
      <c r="M10405" s="38"/>
      <c r="N10405" s="38"/>
      <c r="O10405" s="38"/>
      <c r="P10405" s="38"/>
      <c r="Q10405" s="38"/>
      <c r="R10405" s="38"/>
      <c r="S10405" s="38"/>
      <c r="T10405" s="38"/>
      <c r="U10405" s="38"/>
      <c r="V10405" s="38"/>
      <c r="X10405" s="38"/>
    </row>
    <row r="10406" spans="6:24" x14ac:dyDescent="0.35">
      <c r="F10406" s="38"/>
      <c r="G10406" s="38"/>
      <c r="H10406" s="38"/>
      <c r="I10406" s="38"/>
      <c r="J10406" s="38"/>
      <c r="K10406" s="38"/>
      <c r="L10406" s="38"/>
      <c r="M10406" s="38"/>
      <c r="N10406" s="38"/>
      <c r="O10406" s="38"/>
      <c r="P10406" s="38"/>
      <c r="Q10406" s="38"/>
      <c r="R10406" s="38"/>
      <c r="S10406" s="38"/>
      <c r="T10406" s="38"/>
      <c r="U10406" s="38"/>
      <c r="V10406" s="38"/>
      <c r="X10406" s="38"/>
    </row>
    <row r="10407" spans="6:24" x14ac:dyDescent="0.35">
      <c r="F10407" s="38"/>
      <c r="G10407" s="38"/>
      <c r="H10407" s="38"/>
      <c r="I10407" s="38"/>
      <c r="J10407" s="38"/>
      <c r="K10407" s="38"/>
      <c r="L10407" s="38"/>
      <c r="M10407" s="38"/>
      <c r="N10407" s="38"/>
      <c r="O10407" s="38"/>
      <c r="P10407" s="38"/>
      <c r="Q10407" s="38"/>
      <c r="R10407" s="38"/>
      <c r="S10407" s="38"/>
      <c r="T10407" s="38"/>
      <c r="U10407" s="38"/>
      <c r="V10407" s="38"/>
      <c r="X10407" s="38"/>
    </row>
    <row r="10408" spans="6:24" x14ac:dyDescent="0.35">
      <c r="F10408" s="38"/>
      <c r="G10408" s="38"/>
      <c r="H10408" s="38"/>
      <c r="I10408" s="38"/>
      <c r="J10408" s="38"/>
      <c r="K10408" s="38"/>
      <c r="L10408" s="38"/>
      <c r="M10408" s="38"/>
      <c r="N10408" s="38"/>
      <c r="O10408" s="38"/>
      <c r="P10408" s="38"/>
      <c r="Q10408" s="38"/>
      <c r="R10408" s="38"/>
      <c r="S10408" s="38"/>
      <c r="T10408" s="38"/>
      <c r="U10408" s="38"/>
      <c r="V10408" s="38"/>
      <c r="X10408" s="38"/>
    </row>
    <row r="10409" spans="6:24" x14ac:dyDescent="0.35">
      <c r="F10409" s="38"/>
      <c r="G10409" s="38"/>
      <c r="H10409" s="38"/>
      <c r="I10409" s="38"/>
      <c r="J10409" s="38"/>
      <c r="K10409" s="38"/>
      <c r="L10409" s="38"/>
      <c r="M10409" s="38"/>
      <c r="N10409" s="38"/>
      <c r="O10409" s="38"/>
      <c r="P10409" s="38"/>
      <c r="Q10409" s="38"/>
      <c r="R10409" s="38"/>
      <c r="S10409" s="38"/>
      <c r="T10409" s="38"/>
      <c r="U10409" s="38"/>
      <c r="V10409" s="38"/>
      <c r="X10409" s="38"/>
    </row>
    <row r="10410" spans="6:24" x14ac:dyDescent="0.35">
      <c r="F10410" s="38"/>
      <c r="G10410" s="38"/>
      <c r="H10410" s="38"/>
      <c r="I10410" s="38"/>
      <c r="J10410" s="38"/>
      <c r="K10410" s="38"/>
      <c r="L10410" s="38"/>
      <c r="M10410" s="38"/>
      <c r="N10410" s="38"/>
      <c r="O10410" s="38"/>
      <c r="P10410" s="38"/>
      <c r="Q10410" s="38"/>
      <c r="R10410" s="38"/>
      <c r="S10410" s="38"/>
      <c r="T10410" s="38"/>
      <c r="U10410" s="38"/>
      <c r="V10410" s="38"/>
      <c r="X10410" s="38"/>
    </row>
    <row r="10411" spans="6:24" x14ac:dyDescent="0.35">
      <c r="F10411" s="38"/>
      <c r="G10411" s="38"/>
      <c r="H10411" s="38"/>
      <c r="I10411" s="38"/>
      <c r="J10411" s="38"/>
      <c r="K10411" s="38"/>
      <c r="L10411" s="38"/>
      <c r="M10411" s="38"/>
      <c r="N10411" s="38"/>
      <c r="O10411" s="38"/>
      <c r="P10411" s="38"/>
      <c r="Q10411" s="38"/>
      <c r="R10411" s="38"/>
      <c r="S10411" s="38"/>
      <c r="T10411" s="38"/>
      <c r="U10411" s="38"/>
      <c r="V10411" s="38"/>
      <c r="X10411" s="38"/>
    </row>
    <row r="10412" spans="6:24" x14ac:dyDescent="0.35">
      <c r="F10412" s="38"/>
      <c r="G10412" s="38"/>
      <c r="H10412" s="38"/>
      <c r="I10412" s="38"/>
      <c r="J10412" s="38"/>
      <c r="K10412" s="38"/>
      <c r="L10412" s="38"/>
      <c r="M10412" s="38"/>
      <c r="N10412" s="38"/>
      <c r="O10412" s="38"/>
      <c r="P10412" s="38"/>
      <c r="Q10412" s="38"/>
      <c r="R10412" s="38"/>
      <c r="S10412" s="38"/>
      <c r="T10412" s="38"/>
      <c r="U10412" s="38"/>
      <c r="V10412" s="38"/>
      <c r="X10412" s="38"/>
    </row>
    <row r="10413" spans="6:24" x14ac:dyDescent="0.35">
      <c r="F10413" s="38"/>
      <c r="G10413" s="38"/>
      <c r="H10413" s="38"/>
      <c r="I10413" s="38"/>
      <c r="J10413" s="38"/>
      <c r="K10413" s="38"/>
      <c r="L10413" s="38"/>
      <c r="M10413" s="38"/>
      <c r="N10413" s="38"/>
      <c r="O10413" s="38"/>
      <c r="P10413" s="38"/>
      <c r="Q10413" s="38"/>
      <c r="R10413" s="38"/>
      <c r="S10413" s="38"/>
      <c r="T10413" s="38"/>
      <c r="U10413" s="38"/>
      <c r="V10413" s="38"/>
      <c r="X10413" s="38"/>
    </row>
    <row r="10414" spans="6:24" x14ac:dyDescent="0.35">
      <c r="F10414" s="38"/>
      <c r="G10414" s="38"/>
      <c r="H10414" s="38"/>
      <c r="I10414" s="38"/>
      <c r="J10414" s="38"/>
      <c r="K10414" s="38"/>
      <c r="L10414" s="38"/>
      <c r="M10414" s="38"/>
      <c r="N10414" s="38"/>
      <c r="O10414" s="38"/>
      <c r="P10414" s="38"/>
      <c r="Q10414" s="38"/>
      <c r="R10414" s="38"/>
      <c r="S10414" s="38"/>
      <c r="T10414" s="38"/>
      <c r="U10414" s="38"/>
      <c r="V10414" s="38"/>
      <c r="X10414" s="38"/>
    </row>
    <row r="10415" spans="6:24" x14ac:dyDescent="0.35">
      <c r="F10415" s="38"/>
      <c r="G10415" s="38"/>
      <c r="H10415" s="38"/>
      <c r="I10415" s="38"/>
      <c r="J10415" s="38"/>
      <c r="K10415" s="38"/>
      <c r="L10415" s="38"/>
      <c r="M10415" s="38"/>
      <c r="N10415" s="38"/>
      <c r="O10415" s="38"/>
      <c r="P10415" s="38"/>
      <c r="Q10415" s="38"/>
      <c r="R10415" s="38"/>
      <c r="S10415" s="38"/>
      <c r="T10415" s="38"/>
      <c r="U10415" s="38"/>
      <c r="V10415" s="38"/>
      <c r="X10415" s="38"/>
    </row>
    <row r="10416" spans="6:24" x14ac:dyDescent="0.35">
      <c r="F10416" s="38"/>
      <c r="G10416" s="38"/>
      <c r="H10416" s="38"/>
      <c r="I10416" s="38"/>
      <c r="J10416" s="38"/>
      <c r="K10416" s="38"/>
      <c r="L10416" s="38"/>
      <c r="M10416" s="38"/>
      <c r="N10416" s="38"/>
      <c r="O10416" s="38"/>
      <c r="P10416" s="38"/>
      <c r="Q10416" s="38"/>
      <c r="R10416" s="38"/>
      <c r="S10416" s="38"/>
      <c r="T10416" s="38"/>
      <c r="U10416" s="38"/>
      <c r="V10416" s="38"/>
      <c r="X10416" s="38"/>
    </row>
    <row r="10417" spans="6:24" x14ac:dyDescent="0.35">
      <c r="F10417" s="38"/>
      <c r="G10417" s="38"/>
      <c r="H10417" s="38"/>
      <c r="I10417" s="38"/>
      <c r="J10417" s="38"/>
      <c r="K10417" s="38"/>
      <c r="L10417" s="38"/>
      <c r="M10417" s="38"/>
      <c r="N10417" s="38"/>
      <c r="O10417" s="38"/>
      <c r="P10417" s="38"/>
      <c r="Q10417" s="38"/>
      <c r="R10417" s="38"/>
      <c r="S10417" s="38"/>
      <c r="T10417" s="38"/>
      <c r="U10417" s="38"/>
      <c r="V10417" s="38"/>
      <c r="X10417" s="38"/>
    </row>
    <row r="10418" spans="6:24" x14ac:dyDescent="0.35">
      <c r="F10418" s="38"/>
      <c r="G10418" s="38"/>
      <c r="H10418" s="38"/>
      <c r="I10418" s="38"/>
      <c r="J10418" s="38"/>
      <c r="K10418" s="38"/>
      <c r="L10418" s="38"/>
      <c r="M10418" s="38"/>
      <c r="N10418" s="38"/>
      <c r="O10418" s="38"/>
      <c r="P10418" s="38"/>
      <c r="Q10418" s="38"/>
      <c r="R10418" s="38"/>
      <c r="S10418" s="38"/>
      <c r="T10418" s="38"/>
      <c r="U10418" s="38"/>
      <c r="V10418" s="38"/>
      <c r="X10418" s="38"/>
    </row>
    <row r="10419" spans="6:24" x14ac:dyDescent="0.35">
      <c r="F10419" s="38"/>
      <c r="G10419" s="38"/>
      <c r="H10419" s="38"/>
      <c r="I10419" s="38"/>
      <c r="J10419" s="38"/>
      <c r="K10419" s="38"/>
      <c r="L10419" s="38"/>
      <c r="M10419" s="38"/>
      <c r="N10419" s="38"/>
      <c r="O10419" s="38"/>
      <c r="P10419" s="38"/>
      <c r="Q10419" s="38"/>
      <c r="R10419" s="38"/>
      <c r="S10419" s="38"/>
      <c r="T10419" s="38"/>
      <c r="U10419" s="38"/>
      <c r="V10419" s="38"/>
      <c r="X10419" s="38"/>
    </row>
    <row r="10420" spans="6:24" x14ac:dyDescent="0.35">
      <c r="F10420" s="38"/>
      <c r="G10420" s="38"/>
      <c r="H10420" s="38"/>
      <c r="I10420" s="38"/>
      <c r="J10420" s="38"/>
      <c r="K10420" s="38"/>
      <c r="L10420" s="38"/>
      <c r="M10420" s="38"/>
      <c r="N10420" s="38"/>
      <c r="O10420" s="38"/>
      <c r="P10420" s="38"/>
      <c r="Q10420" s="38"/>
      <c r="R10420" s="38"/>
      <c r="S10420" s="38"/>
      <c r="T10420" s="38"/>
      <c r="U10420" s="38"/>
      <c r="V10420" s="38"/>
      <c r="X10420" s="38"/>
    </row>
    <row r="10421" spans="6:24" x14ac:dyDescent="0.35">
      <c r="F10421" s="38"/>
      <c r="G10421" s="38"/>
      <c r="H10421" s="38"/>
      <c r="I10421" s="38"/>
      <c r="J10421" s="38"/>
      <c r="K10421" s="38"/>
      <c r="L10421" s="38"/>
      <c r="M10421" s="38"/>
      <c r="N10421" s="38"/>
      <c r="O10421" s="38"/>
      <c r="P10421" s="38"/>
      <c r="Q10421" s="38"/>
      <c r="R10421" s="38"/>
      <c r="S10421" s="38"/>
      <c r="T10421" s="38"/>
      <c r="U10421" s="38"/>
      <c r="V10421" s="38"/>
      <c r="X10421" s="38"/>
    </row>
    <row r="10422" spans="6:24" x14ac:dyDescent="0.35">
      <c r="F10422" s="38"/>
      <c r="G10422" s="38"/>
      <c r="H10422" s="38"/>
      <c r="I10422" s="38"/>
      <c r="J10422" s="38"/>
      <c r="K10422" s="38"/>
      <c r="L10422" s="38"/>
      <c r="M10422" s="38"/>
      <c r="N10422" s="38"/>
      <c r="O10422" s="38"/>
      <c r="P10422" s="38"/>
      <c r="Q10422" s="38"/>
      <c r="R10422" s="38"/>
      <c r="S10422" s="38"/>
      <c r="T10422" s="38"/>
      <c r="U10422" s="38"/>
      <c r="V10422" s="38"/>
      <c r="X10422" s="38"/>
    </row>
    <row r="10423" spans="6:24" x14ac:dyDescent="0.35">
      <c r="F10423" s="38"/>
      <c r="G10423" s="38"/>
      <c r="H10423" s="38"/>
      <c r="I10423" s="38"/>
      <c r="J10423" s="38"/>
      <c r="K10423" s="38"/>
      <c r="L10423" s="38"/>
      <c r="M10423" s="38"/>
      <c r="N10423" s="38"/>
      <c r="O10423" s="38"/>
      <c r="P10423" s="38"/>
      <c r="Q10423" s="38"/>
      <c r="R10423" s="38"/>
      <c r="S10423" s="38"/>
      <c r="T10423" s="38"/>
      <c r="U10423" s="38"/>
      <c r="V10423" s="38"/>
      <c r="X10423" s="38"/>
    </row>
    <row r="10424" spans="6:24" x14ac:dyDescent="0.35">
      <c r="F10424" s="38"/>
      <c r="G10424" s="38"/>
      <c r="H10424" s="38"/>
      <c r="I10424" s="38"/>
      <c r="J10424" s="38"/>
      <c r="K10424" s="38"/>
      <c r="L10424" s="38"/>
      <c r="M10424" s="38"/>
      <c r="N10424" s="38"/>
      <c r="O10424" s="38"/>
      <c r="P10424" s="38"/>
      <c r="Q10424" s="38"/>
      <c r="R10424" s="38"/>
      <c r="S10424" s="38"/>
      <c r="T10424" s="38"/>
      <c r="U10424" s="38"/>
      <c r="V10424" s="38"/>
      <c r="X10424" s="38"/>
    </row>
    <row r="10425" spans="6:24" x14ac:dyDescent="0.35">
      <c r="F10425" s="38"/>
      <c r="G10425" s="38"/>
      <c r="H10425" s="38"/>
      <c r="I10425" s="38"/>
      <c r="J10425" s="38"/>
      <c r="K10425" s="38"/>
      <c r="L10425" s="38"/>
      <c r="M10425" s="38"/>
      <c r="N10425" s="38"/>
      <c r="O10425" s="38"/>
      <c r="P10425" s="38"/>
      <c r="Q10425" s="38"/>
      <c r="R10425" s="38"/>
      <c r="S10425" s="38"/>
      <c r="T10425" s="38"/>
      <c r="U10425" s="38"/>
      <c r="V10425" s="38"/>
      <c r="X10425" s="38"/>
    </row>
    <row r="10426" spans="6:24" x14ac:dyDescent="0.35">
      <c r="F10426" s="38"/>
      <c r="G10426" s="38"/>
      <c r="H10426" s="38"/>
      <c r="I10426" s="38"/>
      <c r="J10426" s="38"/>
      <c r="K10426" s="38"/>
      <c r="L10426" s="38"/>
      <c r="M10426" s="38"/>
      <c r="N10426" s="38"/>
      <c r="O10426" s="38"/>
      <c r="P10426" s="38"/>
      <c r="Q10426" s="38"/>
      <c r="R10426" s="38"/>
      <c r="S10426" s="38"/>
      <c r="T10426" s="38"/>
      <c r="U10426" s="38"/>
      <c r="V10426" s="38"/>
      <c r="X10426" s="38"/>
    </row>
    <row r="10427" spans="6:24" x14ac:dyDescent="0.35">
      <c r="F10427" s="38"/>
      <c r="G10427" s="38"/>
      <c r="H10427" s="38"/>
      <c r="I10427" s="38"/>
      <c r="J10427" s="38"/>
      <c r="K10427" s="38"/>
      <c r="L10427" s="38"/>
      <c r="M10427" s="38"/>
      <c r="N10427" s="38"/>
      <c r="O10427" s="38"/>
      <c r="P10427" s="38"/>
      <c r="Q10427" s="38"/>
      <c r="R10427" s="38"/>
      <c r="S10427" s="38"/>
      <c r="T10427" s="38"/>
      <c r="U10427" s="38"/>
      <c r="V10427" s="38"/>
      <c r="X10427" s="38"/>
    </row>
    <row r="10428" spans="6:24" x14ac:dyDescent="0.35">
      <c r="F10428" s="38"/>
      <c r="G10428" s="38"/>
      <c r="H10428" s="38"/>
      <c r="I10428" s="38"/>
      <c r="J10428" s="38"/>
      <c r="K10428" s="38"/>
      <c r="L10428" s="38"/>
      <c r="M10428" s="38"/>
      <c r="N10428" s="38"/>
      <c r="O10428" s="38"/>
      <c r="P10428" s="38"/>
      <c r="Q10428" s="38"/>
      <c r="R10428" s="38"/>
      <c r="S10428" s="38"/>
      <c r="T10428" s="38"/>
      <c r="U10428" s="38"/>
      <c r="V10428" s="38"/>
      <c r="X10428" s="38"/>
    </row>
    <row r="10429" spans="6:24" x14ac:dyDescent="0.35">
      <c r="F10429" s="38"/>
      <c r="G10429" s="38"/>
      <c r="H10429" s="38"/>
      <c r="I10429" s="38"/>
      <c r="J10429" s="38"/>
      <c r="K10429" s="38"/>
      <c r="L10429" s="38"/>
      <c r="M10429" s="38"/>
      <c r="N10429" s="38"/>
      <c r="O10429" s="38"/>
      <c r="P10429" s="38"/>
      <c r="Q10429" s="38"/>
      <c r="R10429" s="38"/>
      <c r="S10429" s="38"/>
      <c r="T10429" s="38"/>
      <c r="U10429" s="38"/>
      <c r="V10429" s="38"/>
      <c r="X10429" s="38"/>
    </row>
    <row r="10430" spans="6:24" x14ac:dyDescent="0.35">
      <c r="F10430" s="38"/>
      <c r="G10430" s="38"/>
      <c r="H10430" s="38"/>
      <c r="I10430" s="38"/>
      <c r="J10430" s="38"/>
      <c r="K10430" s="38"/>
      <c r="L10430" s="38"/>
      <c r="M10430" s="38"/>
      <c r="N10430" s="38"/>
      <c r="O10430" s="38"/>
      <c r="P10430" s="38"/>
      <c r="Q10430" s="38"/>
      <c r="R10430" s="38"/>
      <c r="S10430" s="38"/>
      <c r="T10430" s="38"/>
      <c r="U10430" s="38"/>
      <c r="V10430" s="38"/>
      <c r="X10430" s="38"/>
    </row>
    <row r="10431" spans="6:24" x14ac:dyDescent="0.35">
      <c r="F10431" s="38"/>
      <c r="G10431" s="38"/>
      <c r="H10431" s="38"/>
      <c r="I10431" s="38"/>
      <c r="J10431" s="38"/>
      <c r="K10431" s="38"/>
      <c r="L10431" s="38"/>
      <c r="M10431" s="38"/>
      <c r="N10431" s="38"/>
      <c r="O10431" s="38"/>
      <c r="P10431" s="38"/>
      <c r="Q10431" s="38"/>
      <c r="R10431" s="38"/>
      <c r="S10431" s="38"/>
      <c r="T10431" s="38"/>
      <c r="U10431" s="38"/>
      <c r="V10431" s="38"/>
      <c r="X10431" s="38"/>
    </row>
    <row r="10432" spans="6:24" x14ac:dyDescent="0.35">
      <c r="F10432" s="38"/>
      <c r="G10432" s="38"/>
      <c r="H10432" s="38"/>
      <c r="I10432" s="38"/>
      <c r="J10432" s="38"/>
      <c r="K10432" s="38"/>
      <c r="L10432" s="38"/>
      <c r="M10432" s="38"/>
      <c r="N10432" s="38"/>
      <c r="O10432" s="38"/>
      <c r="P10432" s="38"/>
      <c r="Q10432" s="38"/>
      <c r="R10432" s="38"/>
      <c r="S10432" s="38"/>
      <c r="T10432" s="38"/>
      <c r="U10432" s="38"/>
      <c r="V10432" s="38"/>
      <c r="X10432" s="38"/>
    </row>
    <row r="10433" spans="6:24" x14ac:dyDescent="0.35">
      <c r="F10433" s="38"/>
      <c r="G10433" s="38"/>
      <c r="H10433" s="38"/>
      <c r="I10433" s="38"/>
      <c r="J10433" s="38"/>
      <c r="K10433" s="38"/>
      <c r="L10433" s="38"/>
      <c r="M10433" s="38"/>
      <c r="N10433" s="38"/>
      <c r="O10433" s="38"/>
      <c r="P10433" s="38"/>
      <c r="Q10433" s="38"/>
      <c r="R10433" s="38"/>
      <c r="S10433" s="38"/>
      <c r="T10433" s="38"/>
      <c r="U10433" s="38"/>
      <c r="V10433" s="38"/>
      <c r="X10433" s="38"/>
    </row>
    <row r="10434" spans="6:24" x14ac:dyDescent="0.35">
      <c r="F10434" s="38"/>
      <c r="G10434" s="38"/>
      <c r="H10434" s="38"/>
      <c r="I10434" s="38"/>
      <c r="J10434" s="38"/>
      <c r="K10434" s="38"/>
      <c r="L10434" s="38"/>
      <c r="M10434" s="38"/>
      <c r="N10434" s="38"/>
      <c r="O10434" s="38"/>
      <c r="P10434" s="38"/>
      <c r="Q10434" s="38"/>
      <c r="R10434" s="38"/>
      <c r="S10434" s="38"/>
      <c r="T10434" s="38"/>
      <c r="U10434" s="38"/>
      <c r="V10434" s="38"/>
      <c r="X10434" s="38"/>
    </row>
    <row r="10435" spans="6:24" x14ac:dyDescent="0.35">
      <c r="F10435" s="38"/>
      <c r="G10435" s="38"/>
      <c r="H10435" s="38"/>
      <c r="I10435" s="38"/>
      <c r="J10435" s="38"/>
      <c r="K10435" s="38"/>
      <c r="L10435" s="38"/>
      <c r="M10435" s="38"/>
      <c r="N10435" s="38"/>
      <c r="O10435" s="38"/>
      <c r="P10435" s="38"/>
      <c r="Q10435" s="38"/>
      <c r="R10435" s="38"/>
      <c r="S10435" s="38"/>
      <c r="T10435" s="38"/>
      <c r="U10435" s="38"/>
      <c r="V10435" s="38"/>
      <c r="X10435" s="38"/>
    </row>
    <row r="10436" spans="6:24" x14ac:dyDescent="0.35">
      <c r="F10436" s="38"/>
      <c r="G10436" s="38"/>
      <c r="H10436" s="38"/>
      <c r="I10436" s="38"/>
      <c r="J10436" s="38"/>
      <c r="K10436" s="38"/>
      <c r="L10436" s="38"/>
      <c r="M10436" s="38"/>
      <c r="N10436" s="38"/>
      <c r="O10436" s="38"/>
      <c r="P10436" s="38"/>
      <c r="Q10436" s="38"/>
      <c r="R10436" s="38"/>
      <c r="S10436" s="38"/>
      <c r="T10436" s="38"/>
      <c r="U10436" s="38"/>
      <c r="V10436" s="38"/>
      <c r="X10436" s="38"/>
    </row>
    <row r="10437" spans="6:24" x14ac:dyDescent="0.35">
      <c r="F10437" s="38"/>
      <c r="G10437" s="38"/>
      <c r="H10437" s="38"/>
      <c r="I10437" s="38"/>
      <c r="J10437" s="38"/>
      <c r="K10437" s="38"/>
      <c r="L10437" s="38"/>
      <c r="M10437" s="38"/>
      <c r="N10437" s="38"/>
      <c r="O10437" s="38"/>
      <c r="P10437" s="38"/>
      <c r="Q10437" s="38"/>
      <c r="R10437" s="38"/>
      <c r="S10437" s="38"/>
      <c r="T10437" s="38"/>
      <c r="U10437" s="38"/>
      <c r="V10437" s="38"/>
      <c r="X10437" s="38"/>
    </row>
    <row r="10438" spans="6:24" x14ac:dyDescent="0.35">
      <c r="F10438" s="38"/>
      <c r="G10438" s="38"/>
      <c r="H10438" s="38"/>
      <c r="I10438" s="38"/>
      <c r="J10438" s="38"/>
      <c r="K10438" s="38"/>
      <c r="L10438" s="38"/>
      <c r="M10438" s="38"/>
      <c r="N10438" s="38"/>
      <c r="O10438" s="38"/>
      <c r="P10438" s="38"/>
      <c r="Q10438" s="38"/>
      <c r="R10438" s="38"/>
      <c r="S10438" s="38"/>
      <c r="T10438" s="38"/>
      <c r="U10438" s="38"/>
      <c r="V10438" s="38"/>
      <c r="X10438" s="38"/>
    </row>
    <row r="10439" spans="6:24" x14ac:dyDescent="0.35">
      <c r="F10439" s="38"/>
      <c r="G10439" s="38"/>
      <c r="H10439" s="38"/>
      <c r="I10439" s="38"/>
      <c r="J10439" s="38"/>
      <c r="K10439" s="38"/>
      <c r="L10439" s="38"/>
      <c r="M10439" s="38"/>
      <c r="N10439" s="38"/>
      <c r="O10439" s="38"/>
      <c r="P10439" s="38"/>
      <c r="Q10439" s="38"/>
      <c r="R10439" s="38"/>
      <c r="S10439" s="38"/>
      <c r="T10439" s="38"/>
      <c r="U10439" s="38"/>
      <c r="V10439" s="38"/>
      <c r="X10439" s="38"/>
    </row>
    <row r="10440" spans="6:24" x14ac:dyDescent="0.35">
      <c r="F10440" s="38"/>
      <c r="G10440" s="38"/>
      <c r="H10440" s="38"/>
      <c r="I10440" s="38"/>
      <c r="J10440" s="38"/>
      <c r="K10440" s="38"/>
      <c r="L10440" s="38"/>
      <c r="M10440" s="38"/>
      <c r="N10440" s="38"/>
      <c r="O10440" s="38"/>
      <c r="P10440" s="38"/>
      <c r="Q10440" s="38"/>
      <c r="R10440" s="38"/>
      <c r="S10440" s="38"/>
      <c r="T10440" s="38"/>
      <c r="U10440" s="38"/>
      <c r="V10440" s="38"/>
      <c r="X10440" s="38"/>
    </row>
    <row r="10441" spans="6:24" x14ac:dyDescent="0.35">
      <c r="F10441" s="38"/>
      <c r="G10441" s="38"/>
      <c r="H10441" s="38"/>
      <c r="I10441" s="38"/>
      <c r="J10441" s="38"/>
      <c r="K10441" s="38"/>
      <c r="L10441" s="38"/>
      <c r="M10441" s="38"/>
      <c r="N10441" s="38"/>
      <c r="O10441" s="38"/>
      <c r="P10441" s="38"/>
      <c r="Q10441" s="38"/>
      <c r="R10441" s="38"/>
      <c r="S10441" s="38"/>
      <c r="T10441" s="38"/>
      <c r="U10441" s="38"/>
      <c r="V10441" s="38"/>
      <c r="X10441" s="38"/>
    </row>
    <row r="10442" spans="6:24" x14ac:dyDescent="0.35">
      <c r="F10442" s="38"/>
      <c r="G10442" s="38"/>
      <c r="H10442" s="38"/>
      <c r="I10442" s="38"/>
      <c r="J10442" s="38"/>
      <c r="K10442" s="38"/>
      <c r="L10442" s="38"/>
      <c r="M10442" s="38"/>
      <c r="N10442" s="38"/>
      <c r="O10442" s="38"/>
      <c r="P10442" s="38"/>
      <c r="Q10442" s="38"/>
      <c r="R10442" s="38"/>
      <c r="S10442" s="38"/>
      <c r="T10442" s="38"/>
      <c r="U10442" s="38"/>
      <c r="V10442" s="38"/>
      <c r="X10442" s="38"/>
    </row>
    <row r="10443" spans="6:24" x14ac:dyDescent="0.35">
      <c r="F10443" s="38"/>
      <c r="G10443" s="38"/>
      <c r="H10443" s="38"/>
      <c r="I10443" s="38"/>
      <c r="J10443" s="38"/>
      <c r="K10443" s="38"/>
      <c r="L10443" s="38"/>
      <c r="M10443" s="38"/>
      <c r="N10443" s="38"/>
      <c r="O10443" s="38"/>
      <c r="P10443" s="38"/>
      <c r="Q10443" s="38"/>
      <c r="R10443" s="38"/>
      <c r="S10443" s="38"/>
      <c r="T10443" s="38"/>
      <c r="U10443" s="38"/>
      <c r="V10443" s="38"/>
      <c r="X10443" s="38"/>
    </row>
    <row r="10444" spans="6:24" x14ac:dyDescent="0.35">
      <c r="F10444" s="38"/>
      <c r="G10444" s="38"/>
      <c r="H10444" s="38"/>
      <c r="I10444" s="38"/>
      <c r="J10444" s="38"/>
      <c r="K10444" s="38"/>
      <c r="L10444" s="38"/>
      <c r="M10444" s="38"/>
      <c r="N10444" s="38"/>
      <c r="O10444" s="38"/>
      <c r="P10444" s="38"/>
      <c r="Q10444" s="38"/>
      <c r="R10444" s="38"/>
      <c r="S10444" s="38"/>
      <c r="T10444" s="38"/>
      <c r="U10444" s="38"/>
      <c r="V10444" s="38"/>
      <c r="X10444" s="38"/>
    </row>
    <row r="10445" spans="6:24" x14ac:dyDescent="0.35">
      <c r="F10445" s="38"/>
      <c r="G10445" s="38"/>
      <c r="H10445" s="38"/>
      <c r="I10445" s="38"/>
      <c r="J10445" s="38"/>
      <c r="K10445" s="38"/>
      <c r="L10445" s="38"/>
      <c r="M10445" s="38"/>
      <c r="N10445" s="38"/>
      <c r="O10445" s="38"/>
      <c r="P10445" s="38"/>
      <c r="Q10445" s="38"/>
      <c r="R10445" s="38"/>
      <c r="S10445" s="38"/>
      <c r="T10445" s="38"/>
      <c r="U10445" s="38"/>
      <c r="V10445" s="38"/>
      <c r="X10445" s="38"/>
    </row>
    <row r="10446" spans="6:24" x14ac:dyDescent="0.35">
      <c r="F10446" s="38"/>
      <c r="G10446" s="38"/>
      <c r="H10446" s="38"/>
      <c r="I10446" s="38"/>
      <c r="J10446" s="38"/>
      <c r="K10446" s="38"/>
      <c r="L10446" s="38"/>
      <c r="M10446" s="38"/>
      <c r="N10446" s="38"/>
      <c r="O10446" s="38"/>
      <c r="P10446" s="38"/>
      <c r="Q10446" s="38"/>
      <c r="R10446" s="38"/>
      <c r="S10446" s="38"/>
      <c r="T10446" s="38"/>
      <c r="U10446" s="38"/>
      <c r="V10446" s="38"/>
      <c r="X10446" s="38"/>
    </row>
    <row r="10447" spans="6:24" x14ac:dyDescent="0.35">
      <c r="F10447" s="38"/>
      <c r="G10447" s="38"/>
      <c r="H10447" s="38"/>
      <c r="I10447" s="38"/>
      <c r="J10447" s="38"/>
      <c r="K10447" s="38"/>
      <c r="L10447" s="38"/>
      <c r="M10447" s="38"/>
      <c r="N10447" s="38"/>
      <c r="O10447" s="38"/>
      <c r="P10447" s="38"/>
      <c r="Q10447" s="38"/>
      <c r="R10447" s="38"/>
      <c r="S10447" s="38"/>
      <c r="T10447" s="38"/>
      <c r="U10447" s="38"/>
      <c r="V10447" s="38"/>
      <c r="X10447" s="38"/>
    </row>
    <row r="10448" spans="6:24" x14ac:dyDescent="0.35">
      <c r="F10448" s="38"/>
      <c r="G10448" s="38"/>
      <c r="H10448" s="38"/>
      <c r="I10448" s="38"/>
      <c r="J10448" s="38"/>
      <c r="K10448" s="38"/>
      <c r="L10448" s="38"/>
      <c r="M10448" s="38"/>
      <c r="N10448" s="38"/>
      <c r="O10448" s="38"/>
      <c r="P10448" s="38"/>
      <c r="Q10448" s="38"/>
      <c r="R10448" s="38"/>
      <c r="S10448" s="38"/>
      <c r="T10448" s="38"/>
      <c r="U10448" s="38"/>
      <c r="V10448" s="38"/>
      <c r="X10448" s="38"/>
    </row>
    <row r="10449" spans="6:24" x14ac:dyDescent="0.35">
      <c r="F10449" s="38"/>
      <c r="G10449" s="38"/>
      <c r="H10449" s="38"/>
      <c r="I10449" s="38"/>
      <c r="J10449" s="38"/>
      <c r="K10449" s="38"/>
      <c r="L10449" s="38"/>
      <c r="M10449" s="38"/>
      <c r="N10449" s="38"/>
      <c r="O10449" s="38"/>
      <c r="P10449" s="38"/>
      <c r="Q10449" s="38"/>
      <c r="R10449" s="38"/>
      <c r="S10449" s="38"/>
      <c r="T10449" s="38"/>
      <c r="U10449" s="38"/>
      <c r="V10449" s="38"/>
      <c r="X10449" s="38"/>
    </row>
    <row r="10450" spans="6:24" x14ac:dyDescent="0.35">
      <c r="F10450" s="38"/>
      <c r="G10450" s="38"/>
      <c r="H10450" s="38"/>
      <c r="I10450" s="38"/>
      <c r="J10450" s="38"/>
      <c r="K10450" s="38"/>
      <c r="L10450" s="38"/>
      <c r="M10450" s="38"/>
      <c r="N10450" s="38"/>
      <c r="O10450" s="38"/>
      <c r="P10450" s="38"/>
      <c r="Q10450" s="38"/>
      <c r="R10450" s="38"/>
      <c r="S10450" s="38"/>
      <c r="T10450" s="38"/>
      <c r="U10450" s="38"/>
      <c r="V10450" s="38"/>
      <c r="X10450" s="38"/>
    </row>
    <row r="10451" spans="6:24" x14ac:dyDescent="0.35">
      <c r="F10451" s="38"/>
      <c r="G10451" s="38"/>
      <c r="H10451" s="38"/>
      <c r="I10451" s="38"/>
      <c r="J10451" s="38"/>
      <c r="K10451" s="38"/>
      <c r="L10451" s="38"/>
      <c r="M10451" s="38"/>
      <c r="N10451" s="38"/>
      <c r="O10451" s="38"/>
      <c r="P10451" s="38"/>
      <c r="Q10451" s="38"/>
      <c r="R10451" s="38"/>
      <c r="S10451" s="38"/>
      <c r="T10451" s="38"/>
      <c r="U10451" s="38"/>
      <c r="V10451" s="38"/>
      <c r="X10451" s="38"/>
    </row>
    <row r="10452" spans="6:24" x14ac:dyDescent="0.35">
      <c r="F10452" s="38"/>
      <c r="G10452" s="38"/>
      <c r="H10452" s="38"/>
      <c r="I10452" s="38"/>
      <c r="J10452" s="38"/>
      <c r="K10452" s="38"/>
      <c r="L10452" s="38"/>
      <c r="M10452" s="38"/>
      <c r="N10452" s="38"/>
      <c r="O10452" s="38"/>
      <c r="P10452" s="38"/>
      <c r="Q10452" s="38"/>
      <c r="R10452" s="38"/>
      <c r="S10452" s="38"/>
      <c r="T10452" s="38"/>
      <c r="U10452" s="38"/>
      <c r="V10452" s="38"/>
      <c r="X10452" s="38"/>
    </row>
    <row r="10453" spans="6:24" x14ac:dyDescent="0.35">
      <c r="F10453" s="38"/>
      <c r="G10453" s="38"/>
      <c r="H10453" s="38"/>
      <c r="I10453" s="38"/>
      <c r="J10453" s="38"/>
      <c r="K10453" s="38"/>
      <c r="L10453" s="38"/>
      <c r="M10453" s="38"/>
      <c r="N10453" s="38"/>
      <c r="O10453" s="38"/>
      <c r="P10453" s="38"/>
      <c r="Q10453" s="38"/>
      <c r="R10453" s="38"/>
      <c r="S10453" s="38"/>
      <c r="T10453" s="38"/>
      <c r="U10453" s="38"/>
      <c r="V10453" s="38"/>
      <c r="X10453" s="38"/>
    </row>
    <row r="10454" spans="6:24" x14ac:dyDescent="0.35">
      <c r="F10454" s="38"/>
      <c r="G10454" s="38"/>
      <c r="H10454" s="38"/>
      <c r="I10454" s="38"/>
      <c r="J10454" s="38"/>
      <c r="K10454" s="38"/>
      <c r="L10454" s="38"/>
      <c r="M10454" s="38"/>
      <c r="N10454" s="38"/>
      <c r="O10454" s="38"/>
      <c r="P10454" s="38"/>
      <c r="Q10454" s="38"/>
      <c r="R10454" s="38"/>
      <c r="S10454" s="38"/>
      <c r="T10454" s="38"/>
      <c r="U10454" s="38"/>
      <c r="V10454" s="38"/>
      <c r="X10454" s="38"/>
    </row>
    <row r="10455" spans="6:24" x14ac:dyDescent="0.35">
      <c r="F10455" s="38"/>
      <c r="G10455" s="38"/>
      <c r="H10455" s="38"/>
      <c r="I10455" s="38"/>
      <c r="J10455" s="38"/>
      <c r="K10455" s="38"/>
      <c r="L10455" s="38"/>
      <c r="M10455" s="38"/>
      <c r="N10455" s="38"/>
      <c r="O10455" s="38"/>
      <c r="P10455" s="38"/>
      <c r="Q10455" s="38"/>
      <c r="R10455" s="38"/>
      <c r="S10455" s="38"/>
      <c r="T10455" s="38"/>
      <c r="U10455" s="38"/>
      <c r="V10455" s="38"/>
      <c r="X10455" s="38"/>
    </row>
    <row r="10456" spans="6:24" x14ac:dyDescent="0.35">
      <c r="F10456" s="38"/>
      <c r="G10456" s="38"/>
      <c r="H10456" s="38"/>
      <c r="I10456" s="38"/>
      <c r="J10456" s="38"/>
      <c r="K10456" s="38"/>
      <c r="L10456" s="38"/>
      <c r="M10456" s="38"/>
      <c r="N10456" s="38"/>
      <c r="O10456" s="38"/>
      <c r="P10456" s="38"/>
      <c r="Q10456" s="38"/>
      <c r="R10456" s="38"/>
      <c r="S10456" s="38"/>
      <c r="T10456" s="38"/>
      <c r="U10456" s="38"/>
      <c r="V10456" s="38"/>
      <c r="X10456" s="38"/>
    </row>
    <row r="10457" spans="6:24" x14ac:dyDescent="0.35">
      <c r="F10457" s="38"/>
      <c r="G10457" s="38"/>
      <c r="H10457" s="38"/>
      <c r="I10457" s="38"/>
      <c r="J10457" s="38"/>
      <c r="K10457" s="38"/>
      <c r="L10457" s="38"/>
      <c r="M10457" s="38"/>
      <c r="N10457" s="38"/>
      <c r="O10457" s="38"/>
      <c r="P10457" s="38"/>
      <c r="Q10457" s="38"/>
      <c r="R10457" s="38"/>
      <c r="S10457" s="38"/>
      <c r="T10457" s="38"/>
      <c r="U10457" s="38"/>
      <c r="V10457" s="38"/>
      <c r="X10457" s="38"/>
    </row>
    <row r="10458" spans="6:24" x14ac:dyDescent="0.35">
      <c r="F10458" s="38"/>
      <c r="G10458" s="38"/>
      <c r="H10458" s="38"/>
      <c r="I10458" s="38"/>
      <c r="J10458" s="38"/>
      <c r="K10458" s="38"/>
      <c r="L10458" s="38"/>
      <c r="M10458" s="38"/>
      <c r="N10458" s="38"/>
      <c r="O10458" s="38"/>
      <c r="P10458" s="38"/>
      <c r="Q10458" s="38"/>
      <c r="R10458" s="38"/>
      <c r="S10458" s="38"/>
      <c r="T10458" s="38"/>
      <c r="U10458" s="38"/>
      <c r="V10458" s="38"/>
      <c r="X10458" s="38"/>
    </row>
    <row r="10459" spans="6:24" x14ac:dyDescent="0.35">
      <c r="F10459" s="38"/>
      <c r="G10459" s="38"/>
      <c r="H10459" s="38"/>
      <c r="I10459" s="38"/>
      <c r="J10459" s="38"/>
      <c r="K10459" s="38"/>
      <c r="L10459" s="38"/>
      <c r="M10459" s="38"/>
      <c r="N10459" s="38"/>
      <c r="O10459" s="38"/>
      <c r="P10459" s="38"/>
      <c r="Q10459" s="38"/>
      <c r="R10459" s="38"/>
      <c r="S10459" s="38"/>
      <c r="T10459" s="38"/>
      <c r="U10459" s="38"/>
      <c r="V10459" s="38"/>
      <c r="X10459" s="38"/>
    </row>
    <row r="10460" spans="6:24" x14ac:dyDescent="0.35">
      <c r="F10460" s="38"/>
      <c r="G10460" s="38"/>
      <c r="H10460" s="38"/>
      <c r="I10460" s="38"/>
      <c r="J10460" s="38"/>
      <c r="K10460" s="38"/>
      <c r="L10460" s="38"/>
      <c r="M10460" s="38"/>
      <c r="N10460" s="38"/>
      <c r="O10460" s="38"/>
      <c r="P10460" s="38"/>
      <c r="Q10460" s="38"/>
      <c r="R10460" s="38"/>
      <c r="S10460" s="38"/>
      <c r="T10460" s="38"/>
      <c r="U10460" s="38"/>
      <c r="V10460" s="38"/>
      <c r="X10460" s="38"/>
    </row>
    <row r="10461" spans="6:24" x14ac:dyDescent="0.35">
      <c r="F10461" s="38"/>
      <c r="G10461" s="38"/>
      <c r="H10461" s="38"/>
      <c r="I10461" s="38"/>
      <c r="J10461" s="38"/>
      <c r="K10461" s="38"/>
      <c r="L10461" s="38"/>
      <c r="M10461" s="38"/>
      <c r="N10461" s="38"/>
      <c r="O10461" s="38"/>
      <c r="P10461" s="38"/>
      <c r="Q10461" s="38"/>
      <c r="R10461" s="38"/>
      <c r="S10461" s="38"/>
      <c r="T10461" s="38"/>
      <c r="U10461" s="38"/>
      <c r="V10461" s="38"/>
      <c r="X10461" s="38"/>
    </row>
    <row r="10462" spans="6:24" x14ac:dyDescent="0.35">
      <c r="F10462" s="38"/>
      <c r="G10462" s="38"/>
      <c r="H10462" s="38"/>
      <c r="I10462" s="38"/>
      <c r="J10462" s="38"/>
      <c r="K10462" s="38"/>
      <c r="L10462" s="38"/>
      <c r="M10462" s="38"/>
      <c r="N10462" s="38"/>
      <c r="O10462" s="38"/>
      <c r="P10462" s="38"/>
      <c r="Q10462" s="38"/>
      <c r="R10462" s="38"/>
      <c r="S10462" s="38"/>
      <c r="T10462" s="38"/>
      <c r="U10462" s="38"/>
      <c r="V10462" s="38"/>
      <c r="X10462" s="38"/>
    </row>
    <row r="10463" spans="6:24" x14ac:dyDescent="0.35">
      <c r="F10463" s="38"/>
      <c r="G10463" s="38"/>
      <c r="H10463" s="38"/>
      <c r="I10463" s="38"/>
      <c r="J10463" s="38"/>
      <c r="K10463" s="38"/>
      <c r="L10463" s="38"/>
      <c r="M10463" s="38"/>
      <c r="N10463" s="38"/>
      <c r="O10463" s="38"/>
      <c r="P10463" s="38"/>
      <c r="Q10463" s="38"/>
      <c r="R10463" s="38"/>
      <c r="S10463" s="38"/>
      <c r="T10463" s="38"/>
      <c r="U10463" s="38"/>
      <c r="V10463" s="38"/>
      <c r="X10463" s="38"/>
    </row>
    <row r="10464" spans="6:24" x14ac:dyDescent="0.35">
      <c r="F10464" s="38"/>
      <c r="G10464" s="38"/>
      <c r="H10464" s="38"/>
      <c r="I10464" s="38"/>
      <c r="J10464" s="38"/>
      <c r="K10464" s="38"/>
      <c r="L10464" s="38"/>
      <c r="M10464" s="38"/>
      <c r="N10464" s="38"/>
      <c r="O10464" s="38"/>
      <c r="P10464" s="38"/>
      <c r="Q10464" s="38"/>
      <c r="R10464" s="38"/>
      <c r="S10464" s="38"/>
      <c r="T10464" s="38"/>
      <c r="U10464" s="38"/>
      <c r="V10464" s="38"/>
      <c r="X10464" s="38"/>
    </row>
    <row r="10465" spans="6:24" x14ac:dyDescent="0.35">
      <c r="F10465" s="38"/>
      <c r="G10465" s="38"/>
      <c r="H10465" s="38"/>
      <c r="I10465" s="38"/>
      <c r="J10465" s="38"/>
      <c r="K10465" s="38"/>
      <c r="L10465" s="38"/>
      <c r="M10465" s="38"/>
      <c r="N10465" s="38"/>
      <c r="O10465" s="38"/>
      <c r="P10465" s="38"/>
      <c r="Q10465" s="38"/>
      <c r="R10465" s="38"/>
      <c r="S10465" s="38"/>
      <c r="T10465" s="38"/>
      <c r="U10465" s="38"/>
      <c r="V10465" s="38"/>
      <c r="X10465" s="38"/>
    </row>
    <row r="10466" spans="6:24" x14ac:dyDescent="0.35">
      <c r="F10466" s="38"/>
      <c r="G10466" s="38"/>
      <c r="H10466" s="38"/>
      <c r="I10466" s="38"/>
      <c r="J10466" s="38"/>
      <c r="K10466" s="38"/>
      <c r="L10466" s="38"/>
      <c r="M10466" s="38"/>
      <c r="N10466" s="38"/>
      <c r="O10466" s="38"/>
      <c r="P10466" s="38"/>
      <c r="Q10466" s="38"/>
      <c r="R10466" s="38"/>
      <c r="S10466" s="38"/>
      <c r="T10466" s="38"/>
      <c r="U10466" s="38"/>
      <c r="V10466" s="38"/>
      <c r="X10466" s="38"/>
    </row>
    <row r="10467" spans="6:24" x14ac:dyDescent="0.35">
      <c r="F10467" s="38"/>
      <c r="G10467" s="38"/>
      <c r="H10467" s="38"/>
      <c r="I10467" s="38"/>
      <c r="J10467" s="38"/>
      <c r="K10467" s="38"/>
      <c r="L10467" s="38"/>
      <c r="M10467" s="38"/>
      <c r="N10467" s="38"/>
      <c r="O10467" s="38"/>
      <c r="P10467" s="38"/>
      <c r="Q10467" s="38"/>
      <c r="R10467" s="38"/>
      <c r="S10467" s="38"/>
      <c r="T10467" s="38"/>
      <c r="U10467" s="38"/>
      <c r="V10467" s="38"/>
      <c r="X10467" s="38"/>
    </row>
    <row r="10468" spans="6:24" x14ac:dyDescent="0.35">
      <c r="F10468" s="38"/>
      <c r="G10468" s="38"/>
      <c r="H10468" s="38"/>
      <c r="I10468" s="38"/>
      <c r="J10468" s="38"/>
      <c r="K10468" s="38"/>
      <c r="L10468" s="38"/>
      <c r="M10468" s="38"/>
      <c r="N10468" s="38"/>
      <c r="O10468" s="38"/>
      <c r="P10468" s="38"/>
      <c r="Q10468" s="38"/>
      <c r="R10468" s="38"/>
      <c r="S10468" s="38"/>
      <c r="T10468" s="38"/>
      <c r="U10468" s="38"/>
      <c r="V10468" s="38"/>
      <c r="X10468" s="38"/>
    </row>
    <row r="10469" spans="6:24" x14ac:dyDescent="0.35">
      <c r="F10469" s="38"/>
      <c r="G10469" s="38"/>
      <c r="H10469" s="38"/>
      <c r="I10469" s="38"/>
      <c r="J10469" s="38"/>
      <c r="K10469" s="38"/>
      <c r="L10469" s="38"/>
      <c r="M10469" s="38"/>
      <c r="N10469" s="38"/>
      <c r="O10469" s="38"/>
      <c r="P10469" s="38"/>
      <c r="Q10469" s="38"/>
      <c r="R10469" s="38"/>
      <c r="S10469" s="38"/>
      <c r="T10469" s="38"/>
      <c r="U10469" s="38"/>
      <c r="V10469" s="38"/>
      <c r="X10469" s="38"/>
    </row>
    <row r="10470" spans="6:24" x14ac:dyDescent="0.35">
      <c r="F10470" s="38"/>
      <c r="G10470" s="38"/>
      <c r="H10470" s="38"/>
      <c r="I10470" s="38"/>
      <c r="J10470" s="38"/>
      <c r="K10470" s="38"/>
      <c r="L10470" s="38"/>
      <c r="M10470" s="38"/>
      <c r="N10470" s="38"/>
      <c r="O10470" s="38"/>
      <c r="P10470" s="38"/>
      <c r="Q10470" s="38"/>
      <c r="R10470" s="38"/>
      <c r="S10470" s="38"/>
      <c r="T10470" s="38"/>
      <c r="U10470" s="38"/>
      <c r="V10470" s="38"/>
      <c r="X10470" s="38"/>
    </row>
    <row r="10471" spans="6:24" x14ac:dyDescent="0.35">
      <c r="F10471" s="38"/>
      <c r="G10471" s="38"/>
      <c r="H10471" s="38"/>
      <c r="I10471" s="38"/>
      <c r="J10471" s="38"/>
      <c r="K10471" s="38"/>
      <c r="L10471" s="38"/>
      <c r="M10471" s="38"/>
      <c r="N10471" s="38"/>
      <c r="O10471" s="38"/>
      <c r="P10471" s="38"/>
      <c r="Q10471" s="38"/>
      <c r="R10471" s="38"/>
      <c r="S10471" s="38"/>
      <c r="T10471" s="38"/>
      <c r="U10471" s="38"/>
      <c r="V10471" s="38"/>
      <c r="X10471" s="38"/>
    </row>
    <row r="10472" spans="6:24" x14ac:dyDescent="0.35">
      <c r="F10472" s="38"/>
      <c r="G10472" s="38"/>
      <c r="H10472" s="38"/>
      <c r="I10472" s="38"/>
      <c r="J10472" s="38"/>
      <c r="K10472" s="38"/>
      <c r="L10472" s="38"/>
      <c r="M10472" s="38"/>
      <c r="N10472" s="38"/>
      <c r="O10472" s="38"/>
      <c r="P10472" s="38"/>
      <c r="Q10472" s="38"/>
      <c r="R10472" s="38"/>
      <c r="S10472" s="38"/>
      <c r="T10472" s="38"/>
      <c r="U10472" s="38"/>
      <c r="V10472" s="38"/>
      <c r="X10472" s="38"/>
    </row>
    <row r="10473" spans="6:24" x14ac:dyDescent="0.35">
      <c r="F10473" s="38"/>
      <c r="G10473" s="38"/>
      <c r="H10473" s="38"/>
      <c r="I10473" s="38"/>
      <c r="J10473" s="38"/>
      <c r="K10473" s="38"/>
      <c r="L10473" s="38"/>
      <c r="M10473" s="38"/>
      <c r="N10473" s="38"/>
      <c r="O10473" s="38"/>
      <c r="P10473" s="38"/>
      <c r="Q10473" s="38"/>
      <c r="R10473" s="38"/>
      <c r="S10473" s="38"/>
      <c r="T10473" s="38"/>
      <c r="U10473" s="38"/>
      <c r="V10473" s="38"/>
      <c r="X10473" s="38"/>
    </row>
    <row r="10474" spans="6:24" x14ac:dyDescent="0.35">
      <c r="F10474" s="38"/>
      <c r="G10474" s="38"/>
      <c r="H10474" s="38"/>
      <c r="I10474" s="38"/>
      <c r="J10474" s="38"/>
      <c r="K10474" s="38"/>
      <c r="L10474" s="38"/>
      <c r="M10474" s="38"/>
      <c r="N10474" s="38"/>
      <c r="O10474" s="38"/>
      <c r="P10474" s="38"/>
      <c r="Q10474" s="38"/>
      <c r="R10474" s="38"/>
      <c r="S10474" s="38"/>
      <c r="T10474" s="38"/>
      <c r="U10474" s="38"/>
      <c r="V10474" s="38"/>
      <c r="X10474" s="38"/>
    </row>
    <row r="10475" spans="6:24" x14ac:dyDescent="0.35">
      <c r="F10475" s="38"/>
      <c r="G10475" s="38"/>
      <c r="H10475" s="38"/>
      <c r="I10475" s="38"/>
      <c r="J10475" s="38"/>
      <c r="K10475" s="38"/>
      <c r="L10475" s="38"/>
      <c r="M10475" s="38"/>
      <c r="N10475" s="38"/>
      <c r="O10475" s="38"/>
      <c r="P10475" s="38"/>
      <c r="Q10475" s="38"/>
      <c r="R10475" s="38"/>
      <c r="S10475" s="38"/>
      <c r="T10475" s="38"/>
      <c r="U10475" s="38"/>
      <c r="V10475" s="38"/>
      <c r="X10475" s="38"/>
    </row>
    <row r="10476" spans="6:24" x14ac:dyDescent="0.35">
      <c r="F10476" s="38"/>
      <c r="G10476" s="38"/>
      <c r="H10476" s="38"/>
      <c r="I10476" s="38"/>
      <c r="J10476" s="38"/>
      <c r="K10476" s="38"/>
      <c r="L10476" s="38"/>
      <c r="M10476" s="38"/>
      <c r="N10476" s="38"/>
      <c r="O10476" s="38"/>
      <c r="P10476" s="38"/>
      <c r="Q10476" s="38"/>
      <c r="R10476" s="38"/>
      <c r="S10476" s="38"/>
      <c r="T10476" s="38"/>
      <c r="U10476" s="38"/>
      <c r="V10476" s="38"/>
      <c r="X10476" s="38"/>
    </row>
    <row r="10477" spans="6:24" x14ac:dyDescent="0.35">
      <c r="F10477" s="38"/>
      <c r="G10477" s="38"/>
      <c r="H10477" s="38"/>
      <c r="I10477" s="38"/>
      <c r="J10477" s="38"/>
      <c r="K10477" s="38"/>
      <c r="L10477" s="38"/>
      <c r="M10477" s="38"/>
      <c r="N10477" s="38"/>
      <c r="O10477" s="38"/>
      <c r="P10477" s="38"/>
      <c r="Q10477" s="38"/>
      <c r="R10477" s="38"/>
      <c r="S10477" s="38"/>
      <c r="T10477" s="38"/>
      <c r="U10477" s="38"/>
      <c r="V10477" s="38"/>
      <c r="X10477" s="38"/>
    </row>
    <row r="10478" spans="6:24" x14ac:dyDescent="0.35">
      <c r="F10478" s="38"/>
      <c r="G10478" s="38"/>
      <c r="H10478" s="38"/>
      <c r="I10478" s="38"/>
      <c r="J10478" s="38"/>
      <c r="K10478" s="38"/>
      <c r="L10478" s="38"/>
      <c r="M10478" s="38"/>
      <c r="N10478" s="38"/>
      <c r="O10478" s="38"/>
      <c r="P10478" s="38"/>
      <c r="Q10478" s="38"/>
      <c r="R10478" s="38"/>
      <c r="S10478" s="38"/>
      <c r="T10478" s="38"/>
      <c r="U10478" s="38"/>
      <c r="V10478" s="38"/>
      <c r="X10478" s="38"/>
    </row>
    <row r="10479" spans="6:24" x14ac:dyDescent="0.35">
      <c r="F10479" s="38"/>
      <c r="G10479" s="38"/>
      <c r="H10479" s="38"/>
      <c r="I10479" s="38"/>
      <c r="J10479" s="38"/>
      <c r="K10479" s="38"/>
      <c r="L10479" s="38"/>
      <c r="M10479" s="38"/>
      <c r="N10479" s="38"/>
      <c r="O10479" s="38"/>
      <c r="P10479" s="38"/>
      <c r="Q10479" s="38"/>
      <c r="R10479" s="38"/>
      <c r="S10479" s="38"/>
      <c r="T10479" s="38"/>
      <c r="U10479" s="38"/>
      <c r="V10479" s="38"/>
      <c r="X10479" s="38"/>
    </row>
    <row r="10480" spans="6:24" x14ac:dyDescent="0.35">
      <c r="F10480" s="38"/>
      <c r="G10480" s="38"/>
      <c r="H10480" s="38"/>
      <c r="I10480" s="38"/>
      <c r="J10480" s="38"/>
      <c r="K10480" s="38"/>
      <c r="L10480" s="38"/>
      <c r="M10480" s="38"/>
      <c r="N10480" s="38"/>
      <c r="O10480" s="38"/>
      <c r="P10480" s="38"/>
      <c r="Q10480" s="38"/>
      <c r="R10480" s="38"/>
      <c r="S10480" s="38"/>
      <c r="T10480" s="38"/>
      <c r="U10480" s="38"/>
      <c r="V10480" s="38"/>
      <c r="X10480" s="38"/>
    </row>
    <row r="10481" spans="6:24" x14ac:dyDescent="0.35">
      <c r="F10481" s="38"/>
      <c r="G10481" s="38"/>
      <c r="H10481" s="38"/>
      <c r="I10481" s="38"/>
      <c r="J10481" s="38"/>
      <c r="K10481" s="38"/>
      <c r="L10481" s="38"/>
      <c r="M10481" s="38"/>
      <c r="N10481" s="38"/>
      <c r="O10481" s="38"/>
      <c r="P10481" s="38"/>
      <c r="Q10481" s="38"/>
      <c r="R10481" s="38"/>
      <c r="S10481" s="38"/>
      <c r="T10481" s="38"/>
      <c r="U10481" s="38"/>
      <c r="V10481" s="38"/>
      <c r="X10481" s="38"/>
    </row>
    <row r="10482" spans="6:24" x14ac:dyDescent="0.35">
      <c r="F10482" s="38"/>
      <c r="G10482" s="38"/>
      <c r="H10482" s="38"/>
      <c r="I10482" s="38"/>
      <c r="J10482" s="38"/>
      <c r="K10482" s="38"/>
      <c r="L10482" s="38"/>
      <c r="M10482" s="38"/>
      <c r="N10482" s="38"/>
      <c r="O10482" s="38"/>
      <c r="P10482" s="38"/>
      <c r="Q10482" s="38"/>
      <c r="R10482" s="38"/>
      <c r="S10482" s="38"/>
      <c r="T10482" s="38"/>
      <c r="U10482" s="38"/>
      <c r="V10482" s="38"/>
      <c r="X10482" s="38"/>
    </row>
    <row r="10483" spans="6:24" x14ac:dyDescent="0.35">
      <c r="F10483" s="38"/>
      <c r="G10483" s="38"/>
      <c r="H10483" s="38"/>
      <c r="I10483" s="38"/>
      <c r="J10483" s="38"/>
      <c r="K10483" s="38"/>
      <c r="L10483" s="38"/>
      <c r="M10483" s="38"/>
      <c r="N10483" s="38"/>
      <c r="O10483" s="38"/>
      <c r="P10483" s="38"/>
      <c r="Q10483" s="38"/>
      <c r="R10483" s="38"/>
      <c r="S10483" s="38"/>
      <c r="T10483" s="38"/>
      <c r="U10483" s="38"/>
      <c r="V10483" s="38"/>
      <c r="X10483" s="38"/>
    </row>
    <row r="10484" spans="6:24" x14ac:dyDescent="0.35">
      <c r="F10484" s="38"/>
      <c r="G10484" s="38"/>
      <c r="H10484" s="38"/>
      <c r="I10484" s="38"/>
      <c r="J10484" s="38"/>
      <c r="K10484" s="38"/>
      <c r="L10484" s="38"/>
      <c r="M10484" s="38"/>
      <c r="N10484" s="38"/>
      <c r="O10484" s="38"/>
      <c r="P10484" s="38"/>
      <c r="Q10484" s="38"/>
      <c r="R10484" s="38"/>
      <c r="S10484" s="38"/>
      <c r="T10484" s="38"/>
      <c r="U10484" s="38"/>
      <c r="V10484" s="38"/>
      <c r="X10484" s="38"/>
    </row>
    <row r="10485" spans="6:24" x14ac:dyDescent="0.35">
      <c r="F10485" s="38"/>
      <c r="G10485" s="38"/>
      <c r="H10485" s="38"/>
      <c r="I10485" s="38"/>
      <c r="J10485" s="38"/>
      <c r="K10485" s="38"/>
      <c r="L10485" s="38"/>
      <c r="M10485" s="38"/>
      <c r="N10485" s="38"/>
      <c r="O10485" s="38"/>
      <c r="P10485" s="38"/>
      <c r="Q10485" s="38"/>
      <c r="R10485" s="38"/>
      <c r="S10485" s="38"/>
      <c r="T10485" s="38"/>
      <c r="U10485" s="38"/>
      <c r="V10485" s="38"/>
      <c r="X10485" s="38"/>
    </row>
    <row r="10486" spans="6:24" x14ac:dyDescent="0.35">
      <c r="F10486" s="38"/>
      <c r="G10486" s="38"/>
      <c r="H10486" s="38"/>
      <c r="I10486" s="38"/>
      <c r="J10486" s="38"/>
      <c r="K10486" s="38"/>
      <c r="L10486" s="38"/>
      <c r="M10486" s="38"/>
      <c r="N10486" s="38"/>
      <c r="O10486" s="38"/>
      <c r="P10486" s="38"/>
      <c r="Q10486" s="38"/>
      <c r="R10486" s="38"/>
      <c r="S10486" s="38"/>
      <c r="T10486" s="38"/>
      <c r="U10486" s="38"/>
      <c r="V10486" s="38"/>
      <c r="X10486" s="38"/>
    </row>
    <row r="10487" spans="6:24" x14ac:dyDescent="0.35">
      <c r="F10487" s="38"/>
      <c r="G10487" s="38"/>
      <c r="H10487" s="38"/>
      <c r="I10487" s="38"/>
      <c r="J10487" s="38"/>
      <c r="K10487" s="38"/>
      <c r="L10487" s="38"/>
      <c r="M10487" s="38"/>
      <c r="N10487" s="38"/>
      <c r="O10487" s="38"/>
      <c r="P10487" s="38"/>
      <c r="Q10487" s="38"/>
      <c r="R10487" s="38"/>
      <c r="S10487" s="38"/>
      <c r="T10487" s="38"/>
      <c r="U10487" s="38"/>
      <c r="V10487" s="38"/>
      <c r="X10487" s="38"/>
    </row>
    <row r="10488" spans="6:24" x14ac:dyDescent="0.35">
      <c r="F10488" s="38"/>
      <c r="G10488" s="38"/>
      <c r="H10488" s="38"/>
      <c r="I10488" s="38"/>
      <c r="J10488" s="38"/>
      <c r="K10488" s="38"/>
      <c r="L10488" s="38"/>
      <c r="M10488" s="38"/>
      <c r="N10488" s="38"/>
      <c r="O10488" s="38"/>
      <c r="P10488" s="38"/>
      <c r="Q10488" s="38"/>
      <c r="R10488" s="38"/>
      <c r="S10488" s="38"/>
      <c r="T10488" s="38"/>
      <c r="U10488" s="38"/>
      <c r="V10488" s="38"/>
      <c r="X10488" s="38"/>
    </row>
    <row r="10489" spans="6:24" x14ac:dyDescent="0.35">
      <c r="F10489" s="38"/>
      <c r="G10489" s="38"/>
      <c r="H10489" s="38"/>
      <c r="I10489" s="38"/>
      <c r="J10489" s="38"/>
      <c r="K10489" s="38"/>
      <c r="L10489" s="38"/>
      <c r="M10489" s="38"/>
      <c r="N10489" s="38"/>
      <c r="O10489" s="38"/>
      <c r="P10489" s="38"/>
      <c r="Q10489" s="38"/>
      <c r="R10489" s="38"/>
      <c r="S10489" s="38"/>
      <c r="T10489" s="38"/>
      <c r="U10489" s="38"/>
      <c r="V10489" s="38"/>
      <c r="X10489" s="38"/>
    </row>
    <row r="10490" spans="6:24" x14ac:dyDescent="0.35">
      <c r="F10490" s="38"/>
      <c r="G10490" s="38"/>
      <c r="H10490" s="38"/>
      <c r="I10490" s="38"/>
      <c r="J10490" s="38"/>
      <c r="K10490" s="38"/>
      <c r="L10490" s="38"/>
      <c r="M10490" s="38"/>
      <c r="N10490" s="38"/>
      <c r="O10490" s="38"/>
      <c r="P10490" s="38"/>
      <c r="Q10490" s="38"/>
      <c r="R10490" s="38"/>
      <c r="S10490" s="38"/>
      <c r="T10490" s="38"/>
      <c r="U10490" s="38"/>
      <c r="V10490" s="38"/>
      <c r="X10490" s="38"/>
    </row>
    <row r="10491" spans="6:24" x14ac:dyDescent="0.35">
      <c r="F10491" s="38"/>
      <c r="G10491" s="38"/>
      <c r="H10491" s="38"/>
      <c r="I10491" s="38"/>
      <c r="J10491" s="38"/>
      <c r="K10491" s="38"/>
      <c r="L10491" s="38"/>
      <c r="M10491" s="38"/>
      <c r="N10491" s="38"/>
      <c r="O10491" s="38"/>
      <c r="P10491" s="38"/>
      <c r="Q10491" s="38"/>
      <c r="R10491" s="38"/>
      <c r="S10491" s="38"/>
      <c r="T10491" s="38"/>
      <c r="U10491" s="38"/>
      <c r="V10491" s="38"/>
      <c r="X10491" s="38"/>
    </row>
    <row r="10492" spans="6:24" x14ac:dyDescent="0.35">
      <c r="F10492" s="38"/>
      <c r="G10492" s="38"/>
      <c r="H10492" s="38"/>
      <c r="I10492" s="38"/>
      <c r="J10492" s="38"/>
      <c r="K10492" s="38"/>
      <c r="L10492" s="38"/>
      <c r="M10492" s="38"/>
      <c r="N10492" s="38"/>
      <c r="O10492" s="38"/>
      <c r="P10492" s="38"/>
      <c r="Q10492" s="38"/>
      <c r="R10492" s="38"/>
      <c r="S10492" s="38"/>
      <c r="T10492" s="38"/>
      <c r="U10492" s="38"/>
      <c r="V10492" s="38"/>
      <c r="X10492" s="38"/>
    </row>
    <row r="10493" spans="6:24" x14ac:dyDescent="0.35">
      <c r="F10493" s="38"/>
      <c r="G10493" s="38"/>
      <c r="H10493" s="38"/>
      <c r="I10493" s="38"/>
      <c r="J10493" s="38"/>
      <c r="K10493" s="38"/>
      <c r="L10493" s="38"/>
      <c r="M10493" s="38"/>
      <c r="N10493" s="38"/>
      <c r="O10493" s="38"/>
      <c r="P10493" s="38"/>
      <c r="Q10493" s="38"/>
      <c r="R10493" s="38"/>
      <c r="S10493" s="38"/>
      <c r="T10493" s="38"/>
      <c r="U10493" s="38"/>
      <c r="V10493" s="38"/>
      <c r="X10493" s="38"/>
    </row>
    <row r="10494" spans="6:24" x14ac:dyDescent="0.35">
      <c r="F10494" s="38"/>
      <c r="G10494" s="38"/>
      <c r="H10494" s="38"/>
      <c r="I10494" s="38"/>
      <c r="J10494" s="38"/>
      <c r="K10494" s="38"/>
      <c r="L10494" s="38"/>
      <c r="M10494" s="38"/>
      <c r="N10494" s="38"/>
      <c r="O10494" s="38"/>
      <c r="P10494" s="38"/>
      <c r="Q10494" s="38"/>
      <c r="R10494" s="38"/>
      <c r="S10494" s="38"/>
      <c r="T10494" s="38"/>
      <c r="U10494" s="38"/>
      <c r="V10494" s="38"/>
      <c r="X10494" s="38"/>
    </row>
    <row r="10495" spans="6:24" x14ac:dyDescent="0.35">
      <c r="F10495" s="38"/>
      <c r="G10495" s="38"/>
      <c r="H10495" s="38"/>
      <c r="I10495" s="38"/>
      <c r="J10495" s="38"/>
      <c r="K10495" s="38"/>
      <c r="L10495" s="38"/>
      <c r="M10495" s="38"/>
      <c r="N10495" s="38"/>
      <c r="O10495" s="38"/>
      <c r="P10495" s="38"/>
      <c r="Q10495" s="38"/>
      <c r="R10495" s="38"/>
      <c r="S10495" s="38"/>
      <c r="T10495" s="38"/>
      <c r="U10495" s="38"/>
      <c r="V10495" s="38"/>
      <c r="X10495" s="38"/>
    </row>
    <row r="10496" spans="6:24" x14ac:dyDescent="0.35">
      <c r="F10496" s="38"/>
      <c r="G10496" s="38"/>
      <c r="H10496" s="38"/>
      <c r="I10496" s="38"/>
      <c r="J10496" s="38"/>
      <c r="K10496" s="38"/>
      <c r="L10496" s="38"/>
      <c r="M10496" s="38"/>
      <c r="N10496" s="38"/>
      <c r="O10496" s="38"/>
      <c r="P10496" s="38"/>
      <c r="Q10496" s="38"/>
      <c r="R10496" s="38"/>
      <c r="S10496" s="38"/>
      <c r="T10496" s="38"/>
      <c r="U10496" s="38"/>
      <c r="V10496" s="38"/>
      <c r="X10496" s="38"/>
    </row>
    <row r="10497" spans="6:24" x14ac:dyDescent="0.35">
      <c r="F10497" s="38"/>
      <c r="G10497" s="38"/>
      <c r="H10497" s="38"/>
      <c r="I10497" s="38"/>
      <c r="J10497" s="38"/>
      <c r="K10497" s="38"/>
      <c r="L10497" s="38"/>
      <c r="M10497" s="38"/>
      <c r="N10497" s="38"/>
      <c r="O10497" s="38"/>
      <c r="P10497" s="38"/>
      <c r="Q10497" s="38"/>
      <c r="R10497" s="38"/>
      <c r="S10497" s="38"/>
      <c r="T10497" s="38"/>
      <c r="U10497" s="38"/>
      <c r="V10497" s="38"/>
      <c r="X10497" s="38"/>
    </row>
    <row r="10498" spans="6:24" x14ac:dyDescent="0.35">
      <c r="F10498" s="38"/>
      <c r="G10498" s="38"/>
      <c r="H10498" s="38"/>
      <c r="I10498" s="38"/>
      <c r="J10498" s="38"/>
      <c r="K10498" s="38"/>
      <c r="L10498" s="38"/>
      <c r="M10498" s="38"/>
      <c r="N10498" s="38"/>
      <c r="O10498" s="38"/>
      <c r="P10498" s="38"/>
      <c r="Q10498" s="38"/>
      <c r="R10498" s="38"/>
      <c r="S10498" s="38"/>
      <c r="T10498" s="38"/>
      <c r="U10498" s="38"/>
      <c r="V10498" s="38"/>
      <c r="X10498" s="38"/>
    </row>
    <row r="10499" spans="6:24" x14ac:dyDescent="0.35">
      <c r="F10499" s="38"/>
      <c r="G10499" s="38"/>
      <c r="H10499" s="38"/>
      <c r="I10499" s="38"/>
      <c r="J10499" s="38"/>
      <c r="K10499" s="38"/>
      <c r="L10499" s="38"/>
      <c r="M10499" s="38"/>
      <c r="N10499" s="38"/>
      <c r="O10499" s="38"/>
      <c r="P10499" s="38"/>
      <c r="Q10499" s="38"/>
      <c r="R10499" s="38"/>
      <c r="S10499" s="38"/>
      <c r="T10499" s="38"/>
      <c r="U10499" s="38"/>
      <c r="V10499" s="38"/>
      <c r="X10499" s="38"/>
    </row>
    <row r="10500" spans="6:24" x14ac:dyDescent="0.35">
      <c r="F10500" s="38"/>
      <c r="G10500" s="38"/>
      <c r="H10500" s="38"/>
      <c r="I10500" s="38"/>
      <c r="J10500" s="38"/>
      <c r="K10500" s="38"/>
      <c r="L10500" s="38"/>
      <c r="M10500" s="38"/>
      <c r="N10500" s="38"/>
      <c r="O10500" s="38"/>
      <c r="P10500" s="38"/>
      <c r="Q10500" s="38"/>
      <c r="R10500" s="38"/>
      <c r="S10500" s="38"/>
      <c r="T10500" s="38"/>
      <c r="U10500" s="38"/>
      <c r="V10500" s="38"/>
      <c r="X10500" s="38"/>
    </row>
    <row r="10501" spans="6:24" x14ac:dyDescent="0.35">
      <c r="F10501" s="38"/>
      <c r="G10501" s="38"/>
      <c r="H10501" s="38"/>
      <c r="I10501" s="38"/>
      <c r="J10501" s="38"/>
      <c r="K10501" s="38"/>
      <c r="L10501" s="38"/>
      <c r="M10501" s="38"/>
      <c r="N10501" s="38"/>
      <c r="O10501" s="38"/>
      <c r="P10501" s="38"/>
      <c r="Q10501" s="38"/>
      <c r="R10501" s="38"/>
      <c r="S10501" s="38"/>
      <c r="T10501" s="38"/>
      <c r="U10501" s="38"/>
      <c r="V10501" s="38"/>
      <c r="X10501" s="38"/>
    </row>
    <row r="10502" spans="6:24" x14ac:dyDescent="0.35">
      <c r="F10502" s="38"/>
      <c r="G10502" s="38"/>
      <c r="H10502" s="38"/>
      <c r="I10502" s="38"/>
      <c r="J10502" s="38"/>
      <c r="K10502" s="38"/>
      <c r="L10502" s="38"/>
      <c r="M10502" s="38"/>
      <c r="N10502" s="38"/>
      <c r="O10502" s="38"/>
      <c r="P10502" s="38"/>
      <c r="Q10502" s="38"/>
      <c r="R10502" s="38"/>
      <c r="S10502" s="38"/>
      <c r="T10502" s="38"/>
      <c r="U10502" s="38"/>
      <c r="V10502" s="38"/>
      <c r="X10502" s="38"/>
    </row>
    <row r="10503" spans="6:24" x14ac:dyDescent="0.35">
      <c r="F10503" s="38"/>
      <c r="G10503" s="38"/>
      <c r="H10503" s="38"/>
      <c r="I10503" s="38"/>
      <c r="J10503" s="38"/>
      <c r="K10503" s="38"/>
      <c r="L10503" s="38"/>
      <c r="M10503" s="38"/>
      <c r="N10503" s="38"/>
      <c r="O10503" s="38"/>
      <c r="P10503" s="38"/>
      <c r="Q10503" s="38"/>
      <c r="R10503" s="38"/>
      <c r="S10503" s="38"/>
      <c r="T10503" s="38"/>
      <c r="U10503" s="38"/>
      <c r="V10503" s="38"/>
      <c r="X10503" s="38"/>
    </row>
    <row r="10504" spans="6:24" x14ac:dyDescent="0.35">
      <c r="F10504" s="38"/>
      <c r="G10504" s="38"/>
      <c r="H10504" s="38"/>
      <c r="I10504" s="38"/>
      <c r="J10504" s="38"/>
      <c r="K10504" s="38"/>
      <c r="L10504" s="38"/>
      <c r="M10504" s="38"/>
      <c r="N10504" s="38"/>
      <c r="O10504" s="38"/>
      <c r="P10504" s="38"/>
      <c r="Q10504" s="38"/>
      <c r="R10504" s="38"/>
      <c r="S10504" s="38"/>
      <c r="T10504" s="38"/>
      <c r="U10504" s="38"/>
      <c r="V10504" s="38"/>
      <c r="X10504" s="38"/>
    </row>
    <row r="10505" spans="6:24" x14ac:dyDescent="0.35">
      <c r="F10505" s="38"/>
      <c r="G10505" s="38"/>
      <c r="H10505" s="38"/>
      <c r="I10505" s="38"/>
      <c r="J10505" s="38"/>
      <c r="K10505" s="38"/>
      <c r="L10505" s="38"/>
      <c r="M10505" s="38"/>
      <c r="N10505" s="38"/>
      <c r="O10505" s="38"/>
      <c r="P10505" s="38"/>
      <c r="Q10505" s="38"/>
      <c r="R10505" s="38"/>
      <c r="S10505" s="38"/>
      <c r="T10505" s="38"/>
      <c r="U10505" s="38"/>
      <c r="V10505" s="38"/>
      <c r="X10505" s="38"/>
    </row>
    <row r="10506" spans="6:24" x14ac:dyDescent="0.35">
      <c r="F10506" s="38"/>
      <c r="G10506" s="38"/>
      <c r="H10506" s="38"/>
      <c r="I10506" s="38"/>
      <c r="J10506" s="38"/>
      <c r="K10506" s="38"/>
      <c r="L10506" s="38"/>
      <c r="M10506" s="38"/>
      <c r="N10506" s="38"/>
      <c r="O10506" s="38"/>
      <c r="P10506" s="38"/>
      <c r="Q10506" s="38"/>
      <c r="R10506" s="38"/>
      <c r="S10506" s="38"/>
      <c r="T10506" s="38"/>
      <c r="U10506" s="38"/>
      <c r="V10506" s="38"/>
      <c r="X10506" s="38"/>
    </row>
    <row r="10507" spans="6:24" x14ac:dyDescent="0.35">
      <c r="F10507" s="38"/>
      <c r="G10507" s="38"/>
      <c r="H10507" s="38"/>
      <c r="I10507" s="38"/>
      <c r="J10507" s="38"/>
      <c r="K10507" s="38"/>
      <c r="L10507" s="38"/>
      <c r="M10507" s="38"/>
      <c r="N10507" s="38"/>
      <c r="O10507" s="38"/>
      <c r="P10507" s="38"/>
      <c r="Q10507" s="38"/>
      <c r="R10507" s="38"/>
      <c r="S10507" s="38"/>
      <c r="T10507" s="38"/>
      <c r="U10507" s="38"/>
      <c r="V10507" s="38"/>
      <c r="X10507" s="38"/>
    </row>
    <row r="10508" spans="6:24" x14ac:dyDescent="0.35">
      <c r="F10508" s="38"/>
      <c r="G10508" s="38"/>
      <c r="H10508" s="38"/>
      <c r="I10508" s="38"/>
      <c r="J10508" s="38"/>
      <c r="K10508" s="38"/>
      <c r="L10508" s="38"/>
      <c r="M10508" s="38"/>
      <c r="N10508" s="38"/>
      <c r="O10508" s="38"/>
      <c r="P10508" s="38"/>
      <c r="Q10508" s="38"/>
      <c r="R10508" s="38"/>
      <c r="S10508" s="38"/>
      <c r="T10508" s="38"/>
      <c r="U10508" s="38"/>
      <c r="V10508" s="38"/>
      <c r="X10508" s="38"/>
    </row>
    <row r="10509" spans="6:24" x14ac:dyDescent="0.35">
      <c r="F10509" s="38"/>
      <c r="G10509" s="38"/>
      <c r="H10509" s="38"/>
      <c r="I10509" s="38"/>
      <c r="J10509" s="38"/>
      <c r="K10509" s="38"/>
      <c r="L10509" s="38"/>
      <c r="M10509" s="38"/>
      <c r="N10509" s="38"/>
      <c r="O10509" s="38"/>
      <c r="P10509" s="38"/>
      <c r="Q10509" s="38"/>
      <c r="R10509" s="38"/>
      <c r="S10509" s="38"/>
      <c r="T10509" s="38"/>
      <c r="U10509" s="38"/>
      <c r="V10509" s="38"/>
      <c r="X10509" s="38"/>
    </row>
    <row r="10510" spans="6:24" x14ac:dyDescent="0.35">
      <c r="F10510" s="38"/>
      <c r="G10510" s="38"/>
      <c r="H10510" s="38"/>
      <c r="I10510" s="38"/>
      <c r="J10510" s="38"/>
      <c r="K10510" s="38"/>
      <c r="L10510" s="38"/>
      <c r="M10510" s="38"/>
      <c r="N10510" s="38"/>
      <c r="O10510" s="38"/>
      <c r="P10510" s="38"/>
      <c r="Q10510" s="38"/>
      <c r="R10510" s="38"/>
      <c r="S10510" s="38"/>
      <c r="T10510" s="38"/>
      <c r="U10510" s="38"/>
      <c r="V10510" s="38"/>
      <c r="X10510" s="38"/>
    </row>
    <row r="10511" spans="6:24" x14ac:dyDescent="0.35">
      <c r="F10511" s="38"/>
      <c r="G10511" s="38"/>
      <c r="H10511" s="38"/>
      <c r="I10511" s="38"/>
      <c r="J10511" s="38"/>
      <c r="K10511" s="38"/>
      <c r="L10511" s="38"/>
      <c r="M10511" s="38"/>
      <c r="N10511" s="38"/>
      <c r="O10511" s="38"/>
      <c r="P10511" s="38"/>
      <c r="Q10511" s="38"/>
      <c r="R10511" s="38"/>
      <c r="S10511" s="38"/>
      <c r="T10511" s="38"/>
      <c r="U10511" s="38"/>
      <c r="V10511" s="38"/>
      <c r="X10511" s="38"/>
    </row>
    <row r="10512" spans="6:24" x14ac:dyDescent="0.35">
      <c r="F10512" s="38"/>
      <c r="G10512" s="38"/>
      <c r="H10512" s="38"/>
      <c r="I10512" s="38"/>
      <c r="J10512" s="38"/>
      <c r="K10512" s="38"/>
      <c r="L10512" s="38"/>
      <c r="M10512" s="38"/>
      <c r="N10512" s="38"/>
      <c r="O10512" s="38"/>
      <c r="P10512" s="38"/>
      <c r="Q10512" s="38"/>
      <c r="R10512" s="38"/>
      <c r="S10512" s="38"/>
      <c r="T10512" s="38"/>
      <c r="U10512" s="38"/>
      <c r="V10512" s="38"/>
      <c r="X10512" s="38"/>
    </row>
    <row r="10513" spans="6:24" x14ac:dyDescent="0.35">
      <c r="F10513" s="38"/>
      <c r="G10513" s="38"/>
      <c r="H10513" s="38"/>
      <c r="I10513" s="38"/>
      <c r="J10513" s="38"/>
      <c r="K10513" s="38"/>
      <c r="L10513" s="38"/>
      <c r="M10513" s="38"/>
      <c r="N10513" s="38"/>
      <c r="O10513" s="38"/>
      <c r="P10513" s="38"/>
      <c r="Q10513" s="38"/>
      <c r="R10513" s="38"/>
      <c r="S10513" s="38"/>
      <c r="T10513" s="38"/>
      <c r="U10513" s="38"/>
      <c r="V10513" s="38"/>
      <c r="X10513" s="38"/>
    </row>
    <row r="10514" spans="6:24" x14ac:dyDescent="0.35">
      <c r="F10514" s="38"/>
      <c r="G10514" s="38"/>
      <c r="H10514" s="38"/>
      <c r="I10514" s="38"/>
      <c r="J10514" s="38"/>
      <c r="K10514" s="38"/>
      <c r="L10514" s="38"/>
      <c r="M10514" s="38"/>
      <c r="N10514" s="38"/>
      <c r="O10514" s="38"/>
      <c r="P10514" s="38"/>
      <c r="Q10514" s="38"/>
      <c r="R10514" s="38"/>
      <c r="S10514" s="38"/>
      <c r="T10514" s="38"/>
      <c r="U10514" s="38"/>
      <c r="V10514" s="38"/>
      <c r="X10514" s="38"/>
    </row>
    <row r="10515" spans="6:24" x14ac:dyDescent="0.35">
      <c r="F10515" s="38"/>
      <c r="G10515" s="38"/>
      <c r="H10515" s="38"/>
      <c r="I10515" s="38"/>
      <c r="J10515" s="38"/>
      <c r="K10515" s="38"/>
      <c r="L10515" s="38"/>
      <c r="M10515" s="38"/>
      <c r="N10515" s="38"/>
      <c r="O10515" s="38"/>
      <c r="P10515" s="38"/>
      <c r="Q10515" s="38"/>
      <c r="R10515" s="38"/>
      <c r="S10515" s="38"/>
      <c r="T10515" s="38"/>
      <c r="U10515" s="38"/>
      <c r="V10515" s="38"/>
      <c r="X10515" s="38"/>
    </row>
    <row r="10516" spans="6:24" x14ac:dyDescent="0.35">
      <c r="F10516" s="38"/>
      <c r="G10516" s="38"/>
      <c r="H10516" s="38"/>
      <c r="I10516" s="38"/>
      <c r="J10516" s="38"/>
      <c r="K10516" s="38"/>
      <c r="L10516" s="38"/>
      <c r="M10516" s="38"/>
      <c r="N10516" s="38"/>
      <c r="O10516" s="38"/>
      <c r="P10516" s="38"/>
      <c r="Q10516" s="38"/>
      <c r="R10516" s="38"/>
      <c r="S10516" s="38"/>
      <c r="T10516" s="38"/>
      <c r="U10516" s="38"/>
      <c r="V10516" s="38"/>
      <c r="X10516" s="38"/>
    </row>
    <row r="10517" spans="6:24" x14ac:dyDescent="0.35">
      <c r="F10517" s="38"/>
      <c r="G10517" s="38"/>
      <c r="H10517" s="38"/>
      <c r="I10517" s="38"/>
      <c r="J10517" s="38"/>
      <c r="K10517" s="38"/>
      <c r="L10517" s="38"/>
      <c r="M10517" s="38"/>
      <c r="N10517" s="38"/>
      <c r="O10517" s="38"/>
      <c r="P10517" s="38"/>
      <c r="Q10517" s="38"/>
      <c r="R10517" s="38"/>
      <c r="S10517" s="38"/>
      <c r="T10517" s="38"/>
      <c r="U10517" s="38"/>
      <c r="V10517" s="38"/>
      <c r="X10517" s="38"/>
    </row>
    <row r="10518" spans="6:24" x14ac:dyDescent="0.35">
      <c r="F10518" s="38"/>
      <c r="G10518" s="38"/>
      <c r="H10518" s="38"/>
      <c r="I10518" s="38"/>
      <c r="J10518" s="38"/>
      <c r="K10518" s="38"/>
      <c r="L10518" s="38"/>
      <c r="M10518" s="38"/>
      <c r="N10518" s="38"/>
      <c r="O10518" s="38"/>
      <c r="P10518" s="38"/>
      <c r="Q10518" s="38"/>
      <c r="R10518" s="38"/>
      <c r="S10518" s="38"/>
      <c r="T10518" s="38"/>
      <c r="U10518" s="38"/>
      <c r="V10518" s="38"/>
      <c r="X10518" s="38"/>
    </row>
    <row r="10519" spans="6:24" x14ac:dyDescent="0.35">
      <c r="F10519" s="38"/>
      <c r="G10519" s="38"/>
      <c r="H10519" s="38"/>
      <c r="I10519" s="38"/>
      <c r="J10519" s="38"/>
      <c r="K10519" s="38"/>
      <c r="L10519" s="38"/>
      <c r="M10519" s="38"/>
      <c r="N10519" s="38"/>
      <c r="O10519" s="38"/>
      <c r="P10519" s="38"/>
      <c r="Q10519" s="38"/>
      <c r="R10519" s="38"/>
      <c r="S10519" s="38"/>
      <c r="T10519" s="38"/>
      <c r="U10519" s="38"/>
      <c r="V10519" s="38"/>
      <c r="X10519" s="38"/>
    </row>
    <row r="10520" spans="6:24" x14ac:dyDescent="0.35">
      <c r="F10520" s="38"/>
      <c r="G10520" s="38"/>
      <c r="H10520" s="38"/>
      <c r="I10520" s="38"/>
      <c r="J10520" s="38"/>
      <c r="K10520" s="38"/>
      <c r="L10520" s="38"/>
      <c r="M10520" s="38"/>
      <c r="N10520" s="38"/>
      <c r="O10520" s="38"/>
      <c r="P10520" s="38"/>
      <c r="Q10520" s="38"/>
      <c r="R10520" s="38"/>
      <c r="S10520" s="38"/>
      <c r="T10520" s="38"/>
      <c r="U10520" s="38"/>
      <c r="V10520" s="38"/>
      <c r="X10520" s="38"/>
    </row>
    <row r="10521" spans="6:24" x14ac:dyDescent="0.35">
      <c r="F10521" s="38"/>
      <c r="G10521" s="38"/>
      <c r="H10521" s="38"/>
      <c r="I10521" s="38"/>
      <c r="J10521" s="38"/>
      <c r="K10521" s="38"/>
      <c r="L10521" s="38"/>
      <c r="M10521" s="38"/>
      <c r="N10521" s="38"/>
      <c r="O10521" s="38"/>
      <c r="P10521" s="38"/>
      <c r="Q10521" s="38"/>
      <c r="R10521" s="38"/>
      <c r="S10521" s="38"/>
      <c r="T10521" s="38"/>
      <c r="U10521" s="38"/>
      <c r="V10521" s="38"/>
      <c r="X10521" s="38"/>
    </row>
    <row r="10522" spans="6:24" x14ac:dyDescent="0.35">
      <c r="F10522" s="38"/>
      <c r="G10522" s="38"/>
      <c r="H10522" s="38"/>
      <c r="I10522" s="38"/>
      <c r="J10522" s="38"/>
      <c r="K10522" s="38"/>
      <c r="L10522" s="38"/>
      <c r="M10522" s="38"/>
      <c r="N10522" s="38"/>
      <c r="O10522" s="38"/>
      <c r="P10522" s="38"/>
      <c r="Q10522" s="38"/>
      <c r="R10522" s="38"/>
      <c r="S10522" s="38"/>
      <c r="T10522" s="38"/>
      <c r="U10522" s="38"/>
      <c r="V10522" s="38"/>
      <c r="X10522" s="38"/>
    </row>
    <row r="10523" spans="6:24" x14ac:dyDescent="0.35">
      <c r="F10523" s="38"/>
      <c r="G10523" s="38"/>
      <c r="H10523" s="38"/>
      <c r="I10523" s="38"/>
      <c r="J10523" s="38"/>
      <c r="K10523" s="38"/>
      <c r="L10523" s="38"/>
      <c r="M10523" s="38"/>
      <c r="N10523" s="38"/>
      <c r="O10523" s="38"/>
      <c r="P10523" s="38"/>
      <c r="Q10523" s="38"/>
      <c r="R10523" s="38"/>
      <c r="S10523" s="38"/>
      <c r="T10523" s="38"/>
      <c r="U10523" s="38"/>
      <c r="V10523" s="38"/>
      <c r="X10523" s="38"/>
    </row>
    <row r="10524" spans="6:24" x14ac:dyDescent="0.35">
      <c r="F10524" s="38"/>
      <c r="G10524" s="38"/>
      <c r="H10524" s="38"/>
      <c r="I10524" s="38"/>
      <c r="J10524" s="38"/>
      <c r="K10524" s="38"/>
      <c r="L10524" s="38"/>
      <c r="M10524" s="38"/>
      <c r="N10524" s="38"/>
      <c r="O10524" s="38"/>
      <c r="P10524" s="38"/>
      <c r="Q10524" s="38"/>
      <c r="R10524" s="38"/>
      <c r="S10524" s="38"/>
      <c r="T10524" s="38"/>
      <c r="U10524" s="38"/>
      <c r="V10524" s="38"/>
      <c r="X10524" s="38"/>
    </row>
    <row r="10525" spans="6:24" x14ac:dyDescent="0.35">
      <c r="F10525" s="38"/>
      <c r="G10525" s="38"/>
      <c r="H10525" s="38"/>
      <c r="I10525" s="38"/>
      <c r="J10525" s="38"/>
      <c r="K10525" s="38"/>
      <c r="L10525" s="38"/>
      <c r="M10525" s="38"/>
      <c r="N10525" s="38"/>
      <c r="O10525" s="38"/>
      <c r="P10525" s="38"/>
      <c r="Q10525" s="38"/>
      <c r="R10525" s="38"/>
      <c r="S10525" s="38"/>
      <c r="T10525" s="38"/>
      <c r="U10525" s="38"/>
      <c r="V10525" s="38"/>
      <c r="X10525" s="38"/>
    </row>
    <row r="10526" spans="6:24" x14ac:dyDescent="0.35">
      <c r="F10526" s="38"/>
      <c r="G10526" s="38"/>
      <c r="H10526" s="38"/>
      <c r="I10526" s="38"/>
      <c r="J10526" s="38"/>
      <c r="K10526" s="38"/>
      <c r="L10526" s="38"/>
      <c r="M10526" s="38"/>
      <c r="N10526" s="38"/>
      <c r="O10526" s="38"/>
      <c r="P10526" s="38"/>
      <c r="Q10526" s="38"/>
      <c r="R10526" s="38"/>
      <c r="S10526" s="38"/>
      <c r="T10526" s="38"/>
      <c r="U10526" s="38"/>
      <c r="V10526" s="38"/>
      <c r="X10526" s="38"/>
    </row>
    <row r="10527" spans="6:24" x14ac:dyDescent="0.35">
      <c r="F10527" s="38"/>
      <c r="G10527" s="38"/>
      <c r="H10527" s="38"/>
      <c r="I10527" s="38"/>
      <c r="J10527" s="38"/>
      <c r="K10527" s="38"/>
      <c r="L10527" s="38"/>
      <c r="M10527" s="38"/>
      <c r="N10527" s="38"/>
      <c r="O10527" s="38"/>
      <c r="P10527" s="38"/>
      <c r="Q10527" s="38"/>
      <c r="R10527" s="38"/>
      <c r="S10527" s="38"/>
      <c r="T10527" s="38"/>
      <c r="U10527" s="38"/>
      <c r="V10527" s="38"/>
      <c r="X10527" s="38"/>
    </row>
    <row r="10528" spans="6:24" x14ac:dyDescent="0.35">
      <c r="F10528" s="38"/>
      <c r="G10528" s="38"/>
      <c r="H10528" s="38"/>
      <c r="I10528" s="38"/>
      <c r="J10528" s="38"/>
      <c r="K10528" s="38"/>
      <c r="L10528" s="38"/>
      <c r="M10528" s="38"/>
      <c r="N10528" s="38"/>
      <c r="O10528" s="38"/>
      <c r="P10528" s="38"/>
      <c r="Q10528" s="38"/>
      <c r="R10528" s="38"/>
      <c r="S10528" s="38"/>
      <c r="T10528" s="38"/>
      <c r="U10528" s="38"/>
      <c r="V10528" s="38"/>
      <c r="X10528" s="38"/>
    </row>
    <row r="10529" spans="6:24" x14ac:dyDescent="0.35">
      <c r="F10529" s="38"/>
      <c r="G10529" s="38"/>
      <c r="H10529" s="38"/>
      <c r="I10529" s="38"/>
      <c r="J10529" s="38"/>
      <c r="K10529" s="38"/>
      <c r="L10529" s="38"/>
      <c r="M10529" s="38"/>
      <c r="N10529" s="38"/>
      <c r="O10529" s="38"/>
      <c r="P10529" s="38"/>
      <c r="Q10529" s="38"/>
      <c r="R10529" s="38"/>
      <c r="S10529" s="38"/>
      <c r="T10529" s="38"/>
      <c r="U10529" s="38"/>
      <c r="V10529" s="38"/>
      <c r="X10529" s="38"/>
    </row>
    <row r="10530" spans="6:24" x14ac:dyDescent="0.35">
      <c r="F10530" s="38"/>
      <c r="G10530" s="38"/>
      <c r="H10530" s="38"/>
      <c r="I10530" s="38"/>
      <c r="J10530" s="38"/>
      <c r="K10530" s="38"/>
      <c r="L10530" s="38"/>
      <c r="M10530" s="38"/>
      <c r="N10530" s="38"/>
      <c r="O10530" s="38"/>
      <c r="P10530" s="38"/>
      <c r="Q10530" s="38"/>
      <c r="R10530" s="38"/>
      <c r="S10530" s="38"/>
      <c r="T10530" s="38"/>
      <c r="U10530" s="38"/>
      <c r="V10530" s="38"/>
      <c r="X10530" s="38"/>
    </row>
    <row r="10531" spans="6:24" x14ac:dyDescent="0.35">
      <c r="F10531" s="38"/>
      <c r="G10531" s="38"/>
      <c r="H10531" s="38"/>
      <c r="I10531" s="38"/>
      <c r="J10531" s="38"/>
      <c r="K10531" s="38"/>
      <c r="L10531" s="38"/>
      <c r="M10531" s="38"/>
      <c r="N10531" s="38"/>
      <c r="O10531" s="38"/>
      <c r="P10531" s="38"/>
      <c r="Q10531" s="38"/>
      <c r="R10531" s="38"/>
      <c r="S10531" s="38"/>
      <c r="T10531" s="38"/>
      <c r="U10531" s="38"/>
      <c r="V10531" s="38"/>
      <c r="X10531" s="38"/>
    </row>
    <row r="10532" spans="6:24" x14ac:dyDescent="0.35">
      <c r="F10532" s="38"/>
      <c r="G10532" s="38"/>
      <c r="H10532" s="38"/>
      <c r="I10532" s="38"/>
      <c r="J10532" s="38"/>
      <c r="K10532" s="38"/>
      <c r="L10532" s="38"/>
      <c r="M10532" s="38"/>
      <c r="N10532" s="38"/>
      <c r="O10532" s="38"/>
      <c r="P10532" s="38"/>
      <c r="Q10532" s="38"/>
      <c r="R10532" s="38"/>
      <c r="S10532" s="38"/>
      <c r="T10532" s="38"/>
      <c r="U10532" s="38"/>
      <c r="V10532" s="38"/>
      <c r="X10532" s="38"/>
    </row>
    <row r="10533" spans="6:24" x14ac:dyDescent="0.35">
      <c r="F10533" s="38"/>
      <c r="G10533" s="38"/>
      <c r="H10533" s="38"/>
      <c r="I10533" s="38"/>
      <c r="J10533" s="38"/>
      <c r="K10533" s="38"/>
      <c r="L10533" s="38"/>
      <c r="M10533" s="38"/>
      <c r="N10533" s="38"/>
      <c r="O10533" s="38"/>
      <c r="P10533" s="38"/>
      <c r="Q10533" s="38"/>
      <c r="R10533" s="38"/>
      <c r="S10533" s="38"/>
      <c r="T10533" s="38"/>
      <c r="U10533" s="38"/>
      <c r="V10533" s="38"/>
      <c r="X10533" s="38"/>
    </row>
    <row r="10534" spans="6:24" x14ac:dyDescent="0.35">
      <c r="F10534" s="38"/>
      <c r="G10534" s="38"/>
      <c r="H10534" s="38"/>
      <c r="I10534" s="38"/>
      <c r="J10534" s="38"/>
      <c r="K10534" s="38"/>
      <c r="L10534" s="38"/>
      <c r="M10534" s="38"/>
      <c r="N10534" s="38"/>
      <c r="O10534" s="38"/>
      <c r="P10534" s="38"/>
      <c r="Q10534" s="38"/>
      <c r="R10534" s="38"/>
      <c r="S10534" s="38"/>
      <c r="T10534" s="38"/>
      <c r="U10534" s="38"/>
      <c r="V10534" s="38"/>
      <c r="X10534" s="38"/>
    </row>
    <row r="10535" spans="6:24" x14ac:dyDescent="0.35">
      <c r="F10535" s="38"/>
      <c r="G10535" s="38"/>
      <c r="H10535" s="38"/>
      <c r="I10535" s="38"/>
      <c r="J10535" s="38"/>
      <c r="K10535" s="38"/>
      <c r="L10535" s="38"/>
      <c r="M10535" s="38"/>
      <c r="N10535" s="38"/>
      <c r="O10535" s="38"/>
      <c r="P10535" s="38"/>
      <c r="Q10535" s="38"/>
      <c r="R10535" s="38"/>
      <c r="S10535" s="38"/>
      <c r="T10535" s="38"/>
      <c r="U10535" s="38"/>
      <c r="V10535" s="38"/>
      <c r="X10535" s="38"/>
    </row>
    <row r="10536" spans="6:24" x14ac:dyDescent="0.35">
      <c r="F10536" s="38"/>
      <c r="G10536" s="38"/>
      <c r="H10536" s="38"/>
      <c r="I10536" s="38"/>
      <c r="J10536" s="38"/>
      <c r="K10536" s="38"/>
      <c r="L10536" s="38"/>
      <c r="M10536" s="38"/>
      <c r="N10536" s="38"/>
      <c r="O10536" s="38"/>
      <c r="P10536" s="38"/>
      <c r="Q10536" s="38"/>
      <c r="R10536" s="38"/>
      <c r="S10536" s="38"/>
      <c r="T10536" s="38"/>
      <c r="U10536" s="38"/>
      <c r="V10536" s="38"/>
      <c r="X10536" s="38"/>
    </row>
    <row r="10537" spans="6:24" x14ac:dyDescent="0.35">
      <c r="F10537" s="38"/>
      <c r="G10537" s="38"/>
      <c r="H10537" s="38"/>
      <c r="I10537" s="38"/>
      <c r="J10537" s="38"/>
      <c r="K10537" s="38"/>
      <c r="L10537" s="38"/>
      <c r="M10537" s="38"/>
      <c r="N10537" s="38"/>
      <c r="O10537" s="38"/>
      <c r="P10537" s="38"/>
      <c r="Q10537" s="38"/>
      <c r="R10537" s="38"/>
      <c r="S10537" s="38"/>
      <c r="T10537" s="38"/>
      <c r="U10537" s="38"/>
      <c r="V10537" s="38"/>
      <c r="X10537" s="38"/>
    </row>
    <row r="10538" spans="6:24" x14ac:dyDescent="0.35">
      <c r="F10538" s="38"/>
      <c r="G10538" s="38"/>
      <c r="H10538" s="38"/>
      <c r="I10538" s="38"/>
      <c r="J10538" s="38"/>
      <c r="K10538" s="38"/>
      <c r="L10538" s="38"/>
      <c r="M10538" s="38"/>
      <c r="N10538" s="38"/>
      <c r="O10538" s="38"/>
      <c r="P10538" s="38"/>
      <c r="Q10538" s="38"/>
      <c r="R10538" s="38"/>
      <c r="S10538" s="38"/>
      <c r="T10538" s="38"/>
      <c r="U10538" s="38"/>
      <c r="V10538" s="38"/>
      <c r="X10538" s="38"/>
    </row>
    <row r="10539" spans="6:24" x14ac:dyDescent="0.35">
      <c r="F10539" s="38"/>
      <c r="G10539" s="38"/>
      <c r="H10539" s="38"/>
      <c r="I10539" s="38"/>
      <c r="J10539" s="38"/>
      <c r="K10539" s="38"/>
      <c r="L10539" s="38"/>
      <c r="M10539" s="38"/>
      <c r="N10539" s="38"/>
      <c r="O10539" s="38"/>
      <c r="P10539" s="38"/>
      <c r="Q10539" s="38"/>
      <c r="R10539" s="38"/>
      <c r="S10539" s="38"/>
      <c r="T10539" s="38"/>
      <c r="U10539" s="38"/>
      <c r="V10539" s="38"/>
      <c r="X10539" s="38"/>
    </row>
    <row r="10540" spans="6:24" x14ac:dyDescent="0.35">
      <c r="F10540" s="38"/>
      <c r="G10540" s="38"/>
      <c r="H10540" s="38"/>
      <c r="I10540" s="38"/>
      <c r="J10540" s="38"/>
      <c r="K10540" s="38"/>
      <c r="L10540" s="38"/>
      <c r="M10540" s="38"/>
      <c r="N10540" s="38"/>
      <c r="O10540" s="38"/>
      <c r="P10540" s="38"/>
      <c r="Q10540" s="38"/>
      <c r="R10540" s="38"/>
      <c r="S10540" s="38"/>
      <c r="T10540" s="38"/>
      <c r="U10540" s="38"/>
      <c r="V10540" s="38"/>
      <c r="X10540" s="38"/>
    </row>
    <row r="10541" spans="6:24" x14ac:dyDescent="0.35">
      <c r="F10541" s="38"/>
      <c r="G10541" s="38"/>
      <c r="H10541" s="38"/>
      <c r="I10541" s="38"/>
      <c r="J10541" s="38"/>
      <c r="K10541" s="38"/>
      <c r="L10541" s="38"/>
      <c r="M10541" s="38"/>
      <c r="N10541" s="38"/>
      <c r="O10541" s="38"/>
      <c r="P10541" s="38"/>
      <c r="Q10541" s="38"/>
      <c r="R10541" s="38"/>
      <c r="S10541" s="38"/>
      <c r="T10541" s="38"/>
      <c r="U10541" s="38"/>
      <c r="V10541" s="38"/>
      <c r="X10541" s="38"/>
    </row>
    <row r="10542" spans="6:24" x14ac:dyDescent="0.35">
      <c r="F10542" s="38"/>
      <c r="G10542" s="38"/>
      <c r="H10542" s="38"/>
      <c r="I10542" s="38"/>
      <c r="J10542" s="38"/>
      <c r="K10542" s="38"/>
      <c r="L10542" s="38"/>
      <c r="M10542" s="38"/>
      <c r="N10542" s="38"/>
      <c r="O10542" s="38"/>
      <c r="P10542" s="38"/>
      <c r="Q10542" s="38"/>
      <c r="R10542" s="38"/>
      <c r="S10542" s="38"/>
      <c r="T10542" s="38"/>
      <c r="U10542" s="38"/>
      <c r="V10542" s="38"/>
      <c r="X10542" s="38"/>
    </row>
    <row r="10543" spans="6:24" x14ac:dyDescent="0.35">
      <c r="F10543" s="38"/>
      <c r="G10543" s="38"/>
      <c r="H10543" s="38"/>
      <c r="I10543" s="38"/>
      <c r="J10543" s="38"/>
      <c r="K10543" s="38"/>
      <c r="L10543" s="38"/>
      <c r="M10543" s="38"/>
      <c r="N10543" s="38"/>
      <c r="O10543" s="38"/>
      <c r="P10543" s="38"/>
      <c r="Q10543" s="38"/>
      <c r="R10543" s="38"/>
      <c r="S10543" s="38"/>
      <c r="T10543" s="38"/>
      <c r="U10543" s="38"/>
      <c r="V10543" s="38"/>
      <c r="X10543" s="38"/>
    </row>
    <row r="10544" spans="6:24" x14ac:dyDescent="0.35">
      <c r="F10544" s="38"/>
      <c r="G10544" s="38"/>
      <c r="H10544" s="38"/>
      <c r="I10544" s="38"/>
      <c r="J10544" s="38"/>
      <c r="K10544" s="38"/>
      <c r="L10544" s="38"/>
      <c r="M10544" s="38"/>
      <c r="N10544" s="38"/>
      <c r="O10544" s="38"/>
      <c r="P10544" s="38"/>
      <c r="Q10544" s="38"/>
      <c r="R10544" s="38"/>
      <c r="S10544" s="38"/>
      <c r="T10544" s="38"/>
      <c r="U10544" s="38"/>
      <c r="V10544" s="38"/>
      <c r="X10544" s="38"/>
    </row>
    <row r="10545" spans="6:24" x14ac:dyDescent="0.35">
      <c r="F10545" s="38"/>
      <c r="G10545" s="38"/>
      <c r="H10545" s="38"/>
      <c r="I10545" s="38"/>
      <c r="J10545" s="38"/>
      <c r="K10545" s="38"/>
      <c r="L10545" s="38"/>
      <c r="M10545" s="38"/>
      <c r="N10545" s="38"/>
      <c r="O10545" s="38"/>
      <c r="P10545" s="38"/>
      <c r="Q10545" s="38"/>
      <c r="R10545" s="38"/>
      <c r="S10545" s="38"/>
      <c r="T10545" s="38"/>
      <c r="U10545" s="38"/>
      <c r="V10545" s="38"/>
      <c r="X10545" s="38"/>
    </row>
    <row r="10546" spans="6:24" x14ac:dyDescent="0.35">
      <c r="F10546" s="38"/>
      <c r="G10546" s="38"/>
      <c r="H10546" s="38"/>
      <c r="I10546" s="38"/>
      <c r="J10546" s="38"/>
      <c r="K10546" s="38"/>
      <c r="L10546" s="38"/>
      <c r="M10546" s="38"/>
      <c r="N10546" s="38"/>
      <c r="O10546" s="38"/>
      <c r="P10546" s="38"/>
      <c r="Q10546" s="38"/>
      <c r="R10546" s="38"/>
      <c r="S10546" s="38"/>
      <c r="T10546" s="38"/>
      <c r="U10546" s="38"/>
      <c r="V10546" s="38"/>
      <c r="X10546" s="38"/>
    </row>
    <row r="10547" spans="6:24" x14ac:dyDescent="0.35">
      <c r="F10547" s="38"/>
      <c r="G10547" s="38"/>
      <c r="H10547" s="38"/>
      <c r="I10547" s="38"/>
      <c r="J10547" s="38"/>
      <c r="K10547" s="38"/>
      <c r="L10547" s="38"/>
      <c r="M10547" s="38"/>
      <c r="N10547" s="38"/>
      <c r="O10547" s="38"/>
      <c r="P10547" s="38"/>
      <c r="Q10547" s="38"/>
      <c r="R10547" s="38"/>
      <c r="S10547" s="38"/>
      <c r="T10547" s="38"/>
      <c r="U10547" s="38"/>
      <c r="V10547" s="38"/>
      <c r="X10547" s="38"/>
    </row>
    <row r="10548" spans="6:24" x14ac:dyDescent="0.35">
      <c r="F10548" s="38"/>
      <c r="G10548" s="38"/>
      <c r="H10548" s="38"/>
      <c r="I10548" s="38"/>
      <c r="J10548" s="38"/>
      <c r="K10548" s="38"/>
      <c r="L10548" s="38"/>
      <c r="M10548" s="38"/>
      <c r="N10548" s="38"/>
      <c r="O10548" s="38"/>
      <c r="P10548" s="38"/>
      <c r="Q10548" s="38"/>
      <c r="R10548" s="38"/>
      <c r="S10548" s="38"/>
      <c r="T10548" s="38"/>
      <c r="U10548" s="38"/>
      <c r="V10548" s="38"/>
      <c r="X10548" s="38"/>
    </row>
    <row r="10549" spans="6:24" x14ac:dyDescent="0.35">
      <c r="F10549" s="38"/>
      <c r="G10549" s="38"/>
      <c r="H10549" s="38"/>
      <c r="I10549" s="38"/>
      <c r="J10549" s="38"/>
      <c r="K10549" s="38"/>
      <c r="L10549" s="38"/>
      <c r="M10549" s="38"/>
      <c r="N10549" s="38"/>
      <c r="O10549" s="38"/>
      <c r="P10549" s="38"/>
      <c r="Q10549" s="38"/>
      <c r="R10549" s="38"/>
      <c r="S10549" s="38"/>
      <c r="T10549" s="38"/>
      <c r="U10549" s="38"/>
      <c r="V10549" s="38"/>
      <c r="X10549" s="38"/>
    </row>
    <row r="10550" spans="6:24" x14ac:dyDescent="0.35">
      <c r="F10550" s="38"/>
      <c r="G10550" s="38"/>
      <c r="H10550" s="38"/>
      <c r="I10550" s="38"/>
      <c r="J10550" s="38"/>
      <c r="K10550" s="38"/>
      <c r="L10550" s="38"/>
      <c r="M10550" s="38"/>
      <c r="N10550" s="38"/>
      <c r="O10550" s="38"/>
      <c r="P10550" s="38"/>
      <c r="Q10550" s="38"/>
      <c r="R10550" s="38"/>
      <c r="S10550" s="38"/>
      <c r="T10550" s="38"/>
      <c r="U10550" s="38"/>
      <c r="V10550" s="38"/>
      <c r="X10550" s="38"/>
    </row>
    <row r="10551" spans="6:24" x14ac:dyDescent="0.35">
      <c r="F10551" s="38"/>
      <c r="G10551" s="38"/>
      <c r="H10551" s="38"/>
      <c r="I10551" s="38"/>
      <c r="J10551" s="38"/>
      <c r="K10551" s="38"/>
      <c r="L10551" s="38"/>
      <c r="M10551" s="38"/>
      <c r="N10551" s="38"/>
      <c r="O10551" s="38"/>
      <c r="P10551" s="38"/>
      <c r="Q10551" s="38"/>
      <c r="R10551" s="38"/>
      <c r="S10551" s="38"/>
      <c r="T10551" s="38"/>
      <c r="U10551" s="38"/>
      <c r="V10551" s="38"/>
      <c r="X10551" s="38"/>
    </row>
    <row r="10552" spans="6:24" x14ac:dyDescent="0.35">
      <c r="F10552" s="38"/>
      <c r="G10552" s="38"/>
      <c r="H10552" s="38"/>
      <c r="I10552" s="38"/>
      <c r="J10552" s="38"/>
      <c r="K10552" s="38"/>
      <c r="L10552" s="38"/>
      <c r="M10552" s="38"/>
      <c r="N10552" s="38"/>
      <c r="O10552" s="38"/>
      <c r="P10552" s="38"/>
      <c r="Q10552" s="38"/>
      <c r="R10552" s="38"/>
      <c r="S10552" s="38"/>
      <c r="T10552" s="38"/>
      <c r="U10552" s="38"/>
      <c r="V10552" s="38"/>
      <c r="X10552" s="38"/>
    </row>
    <row r="10553" spans="6:24" x14ac:dyDescent="0.35">
      <c r="F10553" s="38"/>
      <c r="G10553" s="38"/>
      <c r="H10553" s="38"/>
      <c r="I10553" s="38"/>
      <c r="J10553" s="38"/>
      <c r="K10553" s="38"/>
      <c r="L10553" s="38"/>
      <c r="M10553" s="38"/>
      <c r="N10553" s="38"/>
      <c r="O10553" s="38"/>
      <c r="P10553" s="38"/>
      <c r="Q10553" s="38"/>
      <c r="R10553" s="38"/>
      <c r="S10553" s="38"/>
      <c r="T10553" s="38"/>
      <c r="U10553" s="38"/>
      <c r="V10553" s="38"/>
      <c r="X10553" s="38"/>
    </row>
    <row r="10554" spans="6:24" x14ac:dyDescent="0.35">
      <c r="F10554" s="38"/>
      <c r="G10554" s="38"/>
      <c r="H10554" s="38"/>
      <c r="I10554" s="38"/>
      <c r="J10554" s="38"/>
      <c r="K10554" s="38"/>
      <c r="L10554" s="38"/>
      <c r="M10554" s="38"/>
      <c r="N10554" s="38"/>
      <c r="O10554" s="38"/>
      <c r="P10554" s="38"/>
      <c r="Q10554" s="38"/>
      <c r="R10554" s="38"/>
      <c r="S10554" s="38"/>
      <c r="T10554" s="38"/>
      <c r="U10554" s="38"/>
      <c r="V10554" s="38"/>
      <c r="X10554" s="38"/>
    </row>
    <row r="10555" spans="6:24" x14ac:dyDescent="0.35">
      <c r="F10555" s="38"/>
      <c r="G10555" s="38"/>
      <c r="H10555" s="38"/>
      <c r="I10555" s="38"/>
      <c r="J10555" s="38"/>
      <c r="K10555" s="38"/>
      <c r="L10555" s="38"/>
      <c r="M10555" s="38"/>
      <c r="N10555" s="38"/>
      <c r="O10555" s="38"/>
      <c r="P10555" s="38"/>
      <c r="Q10555" s="38"/>
      <c r="R10555" s="38"/>
      <c r="S10555" s="38"/>
      <c r="T10555" s="38"/>
      <c r="U10555" s="38"/>
      <c r="V10555" s="38"/>
      <c r="X10555" s="38"/>
    </row>
    <row r="10556" spans="6:24" x14ac:dyDescent="0.35">
      <c r="F10556" s="38"/>
      <c r="G10556" s="38"/>
      <c r="H10556" s="38"/>
      <c r="I10556" s="38"/>
      <c r="J10556" s="38"/>
      <c r="K10556" s="38"/>
      <c r="L10556" s="38"/>
      <c r="M10556" s="38"/>
      <c r="N10556" s="38"/>
      <c r="O10556" s="38"/>
      <c r="P10556" s="38"/>
      <c r="Q10556" s="38"/>
      <c r="R10556" s="38"/>
      <c r="S10556" s="38"/>
      <c r="T10556" s="38"/>
      <c r="U10556" s="38"/>
      <c r="V10556" s="38"/>
      <c r="X10556" s="38"/>
    </row>
    <row r="10557" spans="6:24" x14ac:dyDescent="0.35">
      <c r="F10557" s="38"/>
      <c r="G10557" s="38"/>
      <c r="H10557" s="38"/>
      <c r="I10557" s="38"/>
      <c r="J10557" s="38"/>
      <c r="K10557" s="38"/>
      <c r="L10557" s="38"/>
      <c r="M10557" s="38"/>
      <c r="N10557" s="38"/>
      <c r="O10557" s="38"/>
      <c r="P10557" s="38"/>
      <c r="Q10557" s="38"/>
      <c r="R10557" s="38"/>
      <c r="S10557" s="38"/>
      <c r="T10557" s="38"/>
      <c r="U10557" s="38"/>
      <c r="V10557" s="38"/>
      <c r="X10557" s="38"/>
    </row>
    <row r="10558" spans="6:24" x14ac:dyDescent="0.35">
      <c r="F10558" s="38"/>
      <c r="G10558" s="38"/>
      <c r="H10558" s="38"/>
      <c r="I10558" s="38"/>
      <c r="J10558" s="38"/>
      <c r="K10558" s="38"/>
      <c r="L10558" s="38"/>
      <c r="M10558" s="38"/>
      <c r="N10558" s="38"/>
      <c r="O10558" s="38"/>
      <c r="P10558" s="38"/>
      <c r="Q10558" s="38"/>
      <c r="R10558" s="38"/>
      <c r="S10558" s="38"/>
      <c r="T10558" s="38"/>
      <c r="U10558" s="38"/>
      <c r="V10558" s="38"/>
      <c r="X10558" s="38"/>
    </row>
    <row r="10559" spans="6:24" x14ac:dyDescent="0.35">
      <c r="F10559" s="38"/>
      <c r="G10559" s="38"/>
      <c r="H10559" s="38"/>
      <c r="I10559" s="38"/>
      <c r="J10559" s="38"/>
      <c r="K10559" s="38"/>
      <c r="L10559" s="38"/>
      <c r="M10559" s="38"/>
      <c r="N10559" s="38"/>
      <c r="O10559" s="38"/>
      <c r="P10559" s="38"/>
      <c r="Q10559" s="38"/>
      <c r="R10559" s="38"/>
      <c r="S10559" s="38"/>
      <c r="T10559" s="38"/>
      <c r="U10559" s="38"/>
      <c r="V10559" s="38"/>
      <c r="X10559" s="38"/>
    </row>
    <row r="10560" spans="6:24" x14ac:dyDescent="0.35">
      <c r="F10560" s="38"/>
      <c r="G10560" s="38"/>
      <c r="H10560" s="38"/>
      <c r="I10560" s="38"/>
      <c r="J10560" s="38"/>
      <c r="K10560" s="38"/>
      <c r="L10560" s="38"/>
      <c r="M10560" s="38"/>
      <c r="N10560" s="38"/>
      <c r="O10560" s="38"/>
      <c r="P10560" s="38"/>
      <c r="Q10560" s="38"/>
      <c r="R10560" s="38"/>
      <c r="S10560" s="38"/>
      <c r="T10560" s="38"/>
      <c r="U10560" s="38"/>
      <c r="V10560" s="38"/>
      <c r="X10560" s="38"/>
    </row>
    <row r="10561" spans="6:24" x14ac:dyDescent="0.35">
      <c r="F10561" s="38"/>
      <c r="G10561" s="38"/>
      <c r="H10561" s="38"/>
      <c r="I10561" s="38"/>
      <c r="J10561" s="38"/>
      <c r="K10561" s="38"/>
      <c r="L10561" s="38"/>
      <c r="M10561" s="38"/>
      <c r="N10561" s="38"/>
      <c r="O10561" s="38"/>
      <c r="P10561" s="38"/>
      <c r="Q10561" s="38"/>
      <c r="R10561" s="38"/>
      <c r="S10561" s="38"/>
      <c r="T10561" s="38"/>
      <c r="U10561" s="38"/>
      <c r="V10561" s="38"/>
      <c r="X10561" s="38"/>
    </row>
    <row r="10562" spans="6:24" x14ac:dyDescent="0.35">
      <c r="F10562" s="38"/>
      <c r="G10562" s="38"/>
      <c r="H10562" s="38"/>
      <c r="I10562" s="38"/>
      <c r="J10562" s="38"/>
      <c r="K10562" s="38"/>
      <c r="L10562" s="38"/>
      <c r="M10562" s="38"/>
      <c r="N10562" s="38"/>
      <c r="O10562" s="38"/>
      <c r="P10562" s="38"/>
      <c r="Q10562" s="38"/>
      <c r="R10562" s="38"/>
      <c r="S10562" s="38"/>
      <c r="T10562" s="38"/>
      <c r="U10562" s="38"/>
      <c r="V10562" s="38"/>
      <c r="X10562" s="38"/>
    </row>
    <row r="10563" spans="6:24" x14ac:dyDescent="0.35">
      <c r="F10563" s="38"/>
      <c r="G10563" s="38"/>
      <c r="H10563" s="38"/>
      <c r="I10563" s="38"/>
      <c r="J10563" s="38"/>
      <c r="K10563" s="38"/>
      <c r="L10563" s="38"/>
      <c r="M10563" s="38"/>
      <c r="N10563" s="38"/>
      <c r="O10563" s="38"/>
      <c r="P10563" s="38"/>
      <c r="Q10563" s="38"/>
      <c r="R10563" s="38"/>
      <c r="S10563" s="38"/>
      <c r="T10563" s="38"/>
      <c r="U10563" s="38"/>
      <c r="V10563" s="38"/>
      <c r="X10563" s="38"/>
    </row>
    <row r="10564" spans="6:24" x14ac:dyDescent="0.35">
      <c r="F10564" s="38"/>
      <c r="G10564" s="38"/>
      <c r="H10564" s="38"/>
      <c r="I10564" s="38"/>
      <c r="J10564" s="38"/>
      <c r="K10564" s="38"/>
      <c r="L10564" s="38"/>
      <c r="M10564" s="38"/>
      <c r="N10564" s="38"/>
      <c r="O10564" s="38"/>
      <c r="P10564" s="38"/>
      <c r="Q10564" s="38"/>
      <c r="R10564" s="38"/>
      <c r="S10564" s="38"/>
      <c r="T10564" s="38"/>
      <c r="U10564" s="38"/>
      <c r="V10564" s="38"/>
      <c r="X10564" s="38"/>
    </row>
    <row r="10565" spans="6:24" x14ac:dyDescent="0.35">
      <c r="F10565" s="38"/>
      <c r="G10565" s="38"/>
      <c r="H10565" s="38"/>
      <c r="I10565" s="38"/>
      <c r="J10565" s="38"/>
      <c r="K10565" s="38"/>
      <c r="L10565" s="38"/>
      <c r="M10565" s="38"/>
      <c r="N10565" s="38"/>
      <c r="O10565" s="38"/>
      <c r="P10565" s="38"/>
      <c r="Q10565" s="38"/>
      <c r="R10565" s="38"/>
      <c r="S10565" s="38"/>
      <c r="T10565" s="38"/>
      <c r="U10565" s="38"/>
      <c r="V10565" s="38"/>
      <c r="X10565" s="38"/>
    </row>
    <row r="10566" spans="6:24" x14ac:dyDescent="0.35">
      <c r="F10566" s="38"/>
      <c r="G10566" s="38"/>
      <c r="H10566" s="38"/>
      <c r="I10566" s="38"/>
      <c r="J10566" s="38"/>
      <c r="K10566" s="38"/>
      <c r="L10566" s="38"/>
      <c r="M10566" s="38"/>
      <c r="N10566" s="38"/>
      <c r="O10566" s="38"/>
      <c r="P10566" s="38"/>
      <c r="Q10566" s="38"/>
      <c r="R10566" s="38"/>
      <c r="S10566" s="38"/>
      <c r="T10566" s="38"/>
      <c r="U10566" s="38"/>
      <c r="V10566" s="38"/>
      <c r="X10566" s="38"/>
    </row>
    <row r="10567" spans="6:24" x14ac:dyDescent="0.35">
      <c r="F10567" s="38"/>
      <c r="G10567" s="38"/>
      <c r="H10567" s="38"/>
      <c r="I10567" s="38"/>
      <c r="J10567" s="38"/>
      <c r="K10567" s="38"/>
      <c r="L10567" s="38"/>
      <c r="M10567" s="38"/>
      <c r="N10567" s="38"/>
      <c r="O10567" s="38"/>
      <c r="P10567" s="38"/>
      <c r="Q10567" s="38"/>
      <c r="R10567" s="38"/>
      <c r="S10567" s="38"/>
      <c r="T10567" s="38"/>
      <c r="U10567" s="38"/>
      <c r="V10567" s="38"/>
      <c r="X10567" s="38"/>
    </row>
    <row r="10568" spans="6:24" x14ac:dyDescent="0.35">
      <c r="F10568" s="38"/>
      <c r="G10568" s="38"/>
      <c r="H10568" s="38"/>
      <c r="I10568" s="38"/>
      <c r="J10568" s="38"/>
      <c r="K10568" s="38"/>
      <c r="L10568" s="38"/>
      <c r="M10568" s="38"/>
      <c r="N10568" s="38"/>
      <c r="O10568" s="38"/>
      <c r="P10568" s="38"/>
      <c r="Q10568" s="38"/>
      <c r="R10568" s="38"/>
      <c r="S10568" s="38"/>
      <c r="T10568" s="38"/>
      <c r="U10568" s="38"/>
      <c r="V10568" s="38"/>
      <c r="X10568" s="38"/>
    </row>
    <row r="10569" spans="6:24" x14ac:dyDescent="0.35">
      <c r="F10569" s="38"/>
      <c r="G10569" s="38"/>
      <c r="H10569" s="38"/>
      <c r="I10569" s="38"/>
      <c r="J10569" s="38"/>
      <c r="K10569" s="38"/>
      <c r="L10569" s="38"/>
      <c r="M10569" s="38"/>
      <c r="N10569" s="38"/>
      <c r="O10569" s="38"/>
      <c r="P10569" s="38"/>
      <c r="Q10569" s="38"/>
      <c r="R10569" s="38"/>
      <c r="S10569" s="38"/>
      <c r="T10569" s="38"/>
      <c r="U10569" s="38"/>
      <c r="V10569" s="38"/>
      <c r="X10569" s="38"/>
    </row>
    <row r="10570" spans="6:24" x14ac:dyDescent="0.35">
      <c r="F10570" s="38"/>
      <c r="G10570" s="38"/>
      <c r="H10570" s="38"/>
      <c r="I10570" s="38"/>
      <c r="J10570" s="38"/>
      <c r="K10570" s="38"/>
      <c r="L10570" s="38"/>
      <c r="M10570" s="38"/>
      <c r="N10570" s="38"/>
      <c r="O10570" s="38"/>
      <c r="P10570" s="38"/>
      <c r="Q10570" s="38"/>
      <c r="R10570" s="38"/>
      <c r="S10570" s="38"/>
      <c r="T10570" s="38"/>
      <c r="U10570" s="38"/>
      <c r="V10570" s="38"/>
      <c r="X10570" s="38"/>
    </row>
    <row r="10571" spans="6:24" x14ac:dyDescent="0.35">
      <c r="F10571" s="38"/>
      <c r="G10571" s="38"/>
      <c r="H10571" s="38"/>
      <c r="I10571" s="38"/>
      <c r="J10571" s="38"/>
      <c r="K10571" s="38"/>
      <c r="L10571" s="38"/>
      <c r="M10571" s="38"/>
      <c r="N10571" s="38"/>
      <c r="O10571" s="38"/>
      <c r="P10571" s="38"/>
      <c r="Q10571" s="38"/>
      <c r="R10571" s="38"/>
      <c r="S10571" s="38"/>
      <c r="T10571" s="38"/>
      <c r="U10571" s="38"/>
      <c r="V10571" s="38"/>
      <c r="X10571" s="38"/>
    </row>
    <row r="10572" spans="6:24" x14ac:dyDescent="0.35">
      <c r="F10572" s="38"/>
      <c r="G10572" s="38"/>
      <c r="H10572" s="38"/>
      <c r="I10572" s="38"/>
      <c r="J10572" s="38"/>
      <c r="K10572" s="38"/>
      <c r="L10572" s="38"/>
      <c r="M10572" s="38"/>
      <c r="N10572" s="38"/>
      <c r="O10572" s="38"/>
      <c r="P10572" s="38"/>
      <c r="Q10572" s="38"/>
      <c r="R10572" s="38"/>
      <c r="S10572" s="38"/>
      <c r="T10572" s="38"/>
      <c r="U10572" s="38"/>
      <c r="V10572" s="38"/>
      <c r="X10572" s="38"/>
    </row>
    <row r="10573" spans="6:24" x14ac:dyDescent="0.35">
      <c r="F10573" s="38"/>
      <c r="G10573" s="38"/>
      <c r="H10573" s="38"/>
      <c r="I10573" s="38"/>
      <c r="J10573" s="38"/>
      <c r="K10573" s="38"/>
      <c r="L10573" s="38"/>
      <c r="M10573" s="38"/>
      <c r="N10573" s="38"/>
      <c r="O10573" s="38"/>
      <c r="P10573" s="38"/>
      <c r="Q10573" s="38"/>
      <c r="R10573" s="38"/>
      <c r="S10573" s="38"/>
      <c r="T10573" s="38"/>
      <c r="U10573" s="38"/>
      <c r="V10573" s="38"/>
      <c r="X10573" s="38"/>
    </row>
    <row r="10574" spans="6:24" x14ac:dyDescent="0.35">
      <c r="F10574" s="38"/>
      <c r="G10574" s="38"/>
      <c r="H10574" s="38"/>
      <c r="I10574" s="38"/>
      <c r="J10574" s="38"/>
      <c r="K10574" s="38"/>
      <c r="L10574" s="38"/>
      <c r="M10574" s="38"/>
      <c r="N10574" s="38"/>
      <c r="O10574" s="38"/>
      <c r="P10574" s="38"/>
      <c r="Q10574" s="38"/>
      <c r="R10574" s="38"/>
      <c r="S10574" s="38"/>
      <c r="T10574" s="38"/>
      <c r="U10574" s="38"/>
      <c r="V10574" s="38"/>
      <c r="X10574" s="38"/>
    </row>
    <row r="10575" spans="6:24" x14ac:dyDescent="0.35">
      <c r="F10575" s="38"/>
      <c r="G10575" s="38"/>
      <c r="H10575" s="38"/>
      <c r="I10575" s="38"/>
      <c r="J10575" s="38"/>
      <c r="K10575" s="38"/>
      <c r="L10575" s="38"/>
      <c r="M10575" s="38"/>
      <c r="N10575" s="38"/>
      <c r="O10575" s="38"/>
      <c r="P10575" s="38"/>
      <c r="Q10575" s="38"/>
      <c r="R10575" s="38"/>
      <c r="S10575" s="38"/>
      <c r="T10575" s="38"/>
      <c r="U10575" s="38"/>
      <c r="V10575" s="38"/>
      <c r="X10575" s="38"/>
    </row>
    <row r="10576" spans="6:24" x14ac:dyDescent="0.35">
      <c r="F10576" s="38"/>
      <c r="G10576" s="38"/>
      <c r="H10576" s="38"/>
      <c r="I10576" s="38"/>
      <c r="J10576" s="38"/>
      <c r="K10576" s="38"/>
      <c r="L10576" s="38"/>
      <c r="M10576" s="38"/>
      <c r="N10576" s="38"/>
      <c r="O10576" s="38"/>
      <c r="P10576" s="38"/>
      <c r="Q10576" s="38"/>
      <c r="R10576" s="38"/>
      <c r="S10576" s="38"/>
      <c r="T10576" s="38"/>
      <c r="U10576" s="38"/>
      <c r="V10576" s="38"/>
      <c r="X10576" s="38"/>
    </row>
    <row r="10577" spans="6:24" x14ac:dyDescent="0.35">
      <c r="F10577" s="38"/>
      <c r="G10577" s="38"/>
      <c r="H10577" s="38"/>
      <c r="I10577" s="38"/>
      <c r="J10577" s="38"/>
      <c r="K10577" s="38"/>
      <c r="L10577" s="38"/>
      <c r="M10577" s="38"/>
      <c r="N10577" s="38"/>
      <c r="O10577" s="38"/>
      <c r="P10577" s="38"/>
      <c r="Q10577" s="38"/>
      <c r="R10577" s="38"/>
      <c r="S10577" s="38"/>
      <c r="T10577" s="38"/>
      <c r="U10577" s="38"/>
      <c r="V10577" s="38"/>
      <c r="X10577" s="38"/>
    </row>
    <row r="10578" spans="6:24" x14ac:dyDescent="0.35">
      <c r="F10578" s="38"/>
      <c r="G10578" s="38"/>
      <c r="H10578" s="38"/>
      <c r="I10578" s="38"/>
      <c r="J10578" s="38"/>
      <c r="K10578" s="38"/>
      <c r="L10578" s="38"/>
      <c r="M10578" s="38"/>
      <c r="N10578" s="38"/>
      <c r="O10578" s="38"/>
      <c r="P10578" s="38"/>
      <c r="Q10578" s="38"/>
      <c r="R10578" s="38"/>
      <c r="S10578" s="38"/>
      <c r="T10578" s="38"/>
      <c r="U10578" s="38"/>
      <c r="V10578" s="38"/>
      <c r="X10578" s="38"/>
    </row>
    <row r="10579" spans="6:24" x14ac:dyDescent="0.35">
      <c r="F10579" s="38"/>
      <c r="G10579" s="38"/>
      <c r="H10579" s="38"/>
      <c r="I10579" s="38"/>
      <c r="J10579" s="38"/>
      <c r="K10579" s="38"/>
      <c r="L10579" s="38"/>
      <c r="M10579" s="38"/>
      <c r="N10579" s="38"/>
      <c r="O10579" s="38"/>
      <c r="P10579" s="38"/>
      <c r="Q10579" s="38"/>
      <c r="R10579" s="38"/>
      <c r="S10579" s="38"/>
      <c r="T10579" s="38"/>
      <c r="U10579" s="38"/>
      <c r="V10579" s="38"/>
      <c r="X10579" s="38"/>
    </row>
    <row r="10580" spans="6:24" x14ac:dyDescent="0.35">
      <c r="F10580" s="38"/>
      <c r="G10580" s="38"/>
      <c r="H10580" s="38"/>
      <c r="I10580" s="38"/>
      <c r="J10580" s="38"/>
      <c r="K10580" s="38"/>
      <c r="L10580" s="38"/>
      <c r="M10580" s="38"/>
      <c r="N10580" s="38"/>
      <c r="O10580" s="38"/>
      <c r="P10580" s="38"/>
      <c r="Q10580" s="38"/>
      <c r="R10580" s="38"/>
      <c r="S10580" s="38"/>
      <c r="T10580" s="38"/>
      <c r="U10580" s="38"/>
      <c r="V10580" s="38"/>
      <c r="X10580" s="38"/>
    </row>
    <row r="10581" spans="6:24" x14ac:dyDescent="0.35">
      <c r="F10581" s="38"/>
      <c r="G10581" s="38"/>
      <c r="H10581" s="38"/>
      <c r="I10581" s="38"/>
      <c r="J10581" s="38"/>
      <c r="K10581" s="38"/>
      <c r="L10581" s="38"/>
      <c r="M10581" s="38"/>
      <c r="N10581" s="38"/>
      <c r="O10581" s="38"/>
      <c r="P10581" s="38"/>
      <c r="Q10581" s="38"/>
      <c r="R10581" s="38"/>
      <c r="S10581" s="38"/>
      <c r="T10581" s="38"/>
      <c r="U10581" s="38"/>
      <c r="V10581" s="38"/>
      <c r="X10581" s="38"/>
    </row>
    <row r="10582" spans="6:24" x14ac:dyDescent="0.35">
      <c r="F10582" s="38"/>
      <c r="G10582" s="38"/>
      <c r="H10582" s="38"/>
      <c r="I10582" s="38"/>
      <c r="J10582" s="38"/>
      <c r="K10582" s="38"/>
      <c r="L10582" s="38"/>
      <c r="M10582" s="38"/>
      <c r="N10582" s="38"/>
      <c r="O10582" s="38"/>
      <c r="P10582" s="38"/>
      <c r="Q10582" s="38"/>
      <c r="R10582" s="38"/>
      <c r="S10582" s="38"/>
      <c r="T10582" s="38"/>
      <c r="U10582" s="38"/>
      <c r="V10582" s="38"/>
      <c r="X10582" s="38"/>
    </row>
    <row r="10583" spans="6:24" x14ac:dyDescent="0.35">
      <c r="F10583" s="38"/>
      <c r="G10583" s="38"/>
      <c r="H10583" s="38"/>
      <c r="I10583" s="38"/>
      <c r="J10583" s="38"/>
      <c r="K10583" s="38"/>
      <c r="L10583" s="38"/>
      <c r="M10583" s="38"/>
      <c r="N10583" s="38"/>
      <c r="O10583" s="38"/>
      <c r="P10583" s="38"/>
      <c r="Q10583" s="38"/>
      <c r="R10583" s="38"/>
      <c r="S10583" s="38"/>
      <c r="T10583" s="38"/>
      <c r="U10583" s="38"/>
      <c r="V10583" s="38"/>
      <c r="X10583" s="38"/>
    </row>
    <row r="10584" spans="6:24" x14ac:dyDescent="0.35">
      <c r="F10584" s="38"/>
      <c r="G10584" s="38"/>
      <c r="H10584" s="38"/>
      <c r="I10584" s="38"/>
      <c r="J10584" s="38"/>
      <c r="K10584" s="38"/>
      <c r="L10584" s="38"/>
      <c r="M10584" s="38"/>
      <c r="N10584" s="38"/>
      <c r="O10584" s="38"/>
      <c r="P10584" s="38"/>
      <c r="Q10584" s="38"/>
      <c r="R10584" s="38"/>
      <c r="S10584" s="38"/>
      <c r="T10584" s="38"/>
      <c r="U10584" s="38"/>
      <c r="V10584" s="38"/>
      <c r="X10584" s="38"/>
    </row>
    <row r="10585" spans="6:24" x14ac:dyDescent="0.35">
      <c r="F10585" s="38"/>
      <c r="G10585" s="38"/>
      <c r="H10585" s="38"/>
      <c r="I10585" s="38"/>
      <c r="J10585" s="38"/>
      <c r="K10585" s="38"/>
      <c r="L10585" s="38"/>
      <c r="M10585" s="38"/>
      <c r="N10585" s="38"/>
      <c r="O10585" s="38"/>
      <c r="P10585" s="38"/>
      <c r="Q10585" s="38"/>
      <c r="R10585" s="38"/>
      <c r="S10585" s="38"/>
      <c r="T10585" s="38"/>
      <c r="U10585" s="38"/>
      <c r="V10585" s="38"/>
      <c r="X10585" s="38"/>
    </row>
    <row r="10586" spans="6:24" x14ac:dyDescent="0.35">
      <c r="F10586" s="38"/>
      <c r="G10586" s="38"/>
      <c r="H10586" s="38"/>
      <c r="I10586" s="38"/>
      <c r="J10586" s="38"/>
      <c r="K10586" s="38"/>
      <c r="L10586" s="38"/>
      <c r="M10586" s="38"/>
      <c r="N10586" s="38"/>
      <c r="O10586" s="38"/>
      <c r="P10586" s="38"/>
      <c r="Q10586" s="38"/>
      <c r="R10586" s="38"/>
      <c r="S10586" s="38"/>
      <c r="T10586" s="38"/>
      <c r="U10586" s="38"/>
      <c r="V10586" s="38"/>
      <c r="X10586" s="38"/>
    </row>
    <row r="10587" spans="6:24" x14ac:dyDescent="0.35">
      <c r="F10587" s="38"/>
      <c r="G10587" s="38"/>
      <c r="H10587" s="38"/>
      <c r="I10587" s="38"/>
      <c r="J10587" s="38"/>
      <c r="K10587" s="38"/>
      <c r="L10587" s="38"/>
      <c r="M10587" s="38"/>
      <c r="N10587" s="38"/>
      <c r="O10587" s="38"/>
      <c r="P10587" s="38"/>
      <c r="Q10587" s="38"/>
      <c r="R10587" s="38"/>
      <c r="S10587" s="38"/>
      <c r="T10587" s="38"/>
      <c r="U10587" s="38"/>
      <c r="V10587" s="38"/>
      <c r="X10587" s="38"/>
    </row>
    <row r="10588" spans="6:24" x14ac:dyDescent="0.35">
      <c r="F10588" s="38"/>
      <c r="G10588" s="38"/>
      <c r="H10588" s="38"/>
      <c r="I10588" s="38"/>
      <c r="J10588" s="38"/>
      <c r="K10588" s="38"/>
      <c r="L10588" s="38"/>
      <c r="M10588" s="38"/>
      <c r="N10588" s="38"/>
      <c r="O10588" s="38"/>
      <c r="P10588" s="38"/>
      <c r="Q10588" s="38"/>
      <c r="R10588" s="38"/>
      <c r="S10588" s="38"/>
      <c r="T10588" s="38"/>
      <c r="U10588" s="38"/>
      <c r="V10588" s="38"/>
      <c r="X10588" s="38"/>
    </row>
    <row r="10589" spans="6:24" x14ac:dyDescent="0.35">
      <c r="F10589" s="38"/>
      <c r="G10589" s="38"/>
      <c r="H10589" s="38"/>
      <c r="I10589" s="38"/>
      <c r="J10589" s="38"/>
      <c r="K10589" s="38"/>
      <c r="L10589" s="38"/>
      <c r="M10589" s="38"/>
      <c r="N10589" s="38"/>
      <c r="O10589" s="38"/>
      <c r="P10589" s="38"/>
      <c r="Q10589" s="38"/>
      <c r="R10589" s="38"/>
      <c r="S10589" s="38"/>
      <c r="T10589" s="38"/>
      <c r="U10589" s="38"/>
      <c r="V10589" s="38"/>
      <c r="X10589" s="38"/>
    </row>
    <row r="10590" spans="6:24" x14ac:dyDescent="0.35">
      <c r="F10590" s="38"/>
      <c r="G10590" s="38"/>
      <c r="H10590" s="38"/>
      <c r="I10590" s="38"/>
      <c r="J10590" s="38"/>
      <c r="K10590" s="38"/>
      <c r="L10590" s="38"/>
      <c r="M10590" s="38"/>
      <c r="N10590" s="38"/>
      <c r="O10590" s="38"/>
      <c r="P10590" s="38"/>
      <c r="Q10590" s="38"/>
      <c r="R10590" s="38"/>
      <c r="S10590" s="38"/>
      <c r="T10590" s="38"/>
      <c r="U10590" s="38"/>
      <c r="V10590" s="38"/>
      <c r="X10590" s="38"/>
    </row>
    <row r="10591" spans="6:24" x14ac:dyDescent="0.35">
      <c r="F10591" s="38"/>
      <c r="G10591" s="38"/>
      <c r="H10591" s="38"/>
      <c r="I10591" s="38"/>
      <c r="J10591" s="38"/>
      <c r="K10591" s="38"/>
      <c r="L10591" s="38"/>
      <c r="M10591" s="38"/>
      <c r="N10591" s="38"/>
      <c r="O10591" s="38"/>
      <c r="P10591" s="38"/>
      <c r="Q10591" s="38"/>
      <c r="R10591" s="38"/>
      <c r="S10591" s="38"/>
      <c r="T10591" s="38"/>
      <c r="U10591" s="38"/>
      <c r="V10591" s="38"/>
      <c r="X10591" s="38"/>
    </row>
    <row r="10592" spans="6:24" x14ac:dyDescent="0.35">
      <c r="F10592" s="38"/>
      <c r="G10592" s="38"/>
      <c r="H10592" s="38"/>
      <c r="I10592" s="38"/>
      <c r="J10592" s="38"/>
      <c r="K10592" s="38"/>
      <c r="L10592" s="38"/>
      <c r="M10592" s="38"/>
      <c r="N10592" s="38"/>
      <c r="O10592" s="38"/>
      <c r="P10592" s="38"/>
      <c r="Q10592" s="38"/>
      <c r="R10592" s="38"/>
      <c r="S10592" s="38"/>
      <c r="T10592" s="38"/>
      <c r="U10592" s="38"/>
      <c r="V10592" s="38"/>
      <c r="X10592" s="38"/>
    </row>
    <row r="10593" spans="6:24" x14ac:dyDescent="0.35">
      <c r="F10593" s="38"/>
      <c r="G10593" s="38"/>
      <c r="H10593" s="38"/>
      <c r="I10593" s="38"/>
      <c r="J10593" s="38"/>
      <c r="K10593" s="38"/>
      <c r="L10593" s="38"/>
      <c r="M10593" s="38"/>
      <c r="N10593" s="38"/>
      <c r="O10593" s="38"/>
      <c r="P10593" s="38"/>
      <c r="Q10593" s="38"/>
      <c r="R10593" s="38"/>
      <c r="S10593" s="38"/>
      <c r="T10593" s="38"/>
      <c r="U10593" s="38"/>
      <c r="V10593" s="38"/>
      <c r="X10593" s="38"/>
    </row>
    <row r="10594" spans="6:24" x14ac:dyDescent="0.35">
      <c r="F10594" s="38"/>
      <c r="G10594" s="38"/>
      <c r="H10594" s="38"/>
      <c r="I10594" s="38"/>
      <c r="J10594" s="38"/>
      <c r="K10594" s="38"/>
      <c r="L10594" s="38"/>
      <c r="M10594" s="38"/>
      <c r="N10594" s="38"/>
      <c r="O10594" s="38"/>
      <c r="P10594" s="38"/>
      <c r="Q10594" s="38"/>
      <c r="R10594" s="38"/>
      <c r="S10594" s="38"/>
      <c r="T10594" s="38"/>
      <c r="U10594" s="38"/>
      <c r="V10594" s="38"/>
      <c r="X10594" s="38"/>
    </row>
    <row r="10595" spans="6:24" x14ac:dyDescent="0.35">
      <c r="F10595" s="38"/>
      <c r="G10595" s="38"/>
      <c r="H10595" s="38"/>
      <c r="I10595" s="38"/>
      <c r="J10595" s="38"/>
      <c r="K10595" s="38"/>
      <c r="L10595" s="38"/>
      <c r="M10595" s="38"/>
      <c r="N10595" s="38"/>
      <c r="O10595" s="38"/>
      <c r="P10595" s="38"/>
      <c r="Q10595" s="38"/>
      <c r="R10595" s="38"/>
      <c r="S10595" s="38"/>
      <c r="T10595" s="38"/>
      <c r="U10595" s="38"/>
      <c r="V10595" s="38"/>
      <c r="X10595" s="38"/>
    </row>
    <row r="10596" spans="6:24" x14ac:dyDescent="0.35">
      <c r="F10596" s="38"/>
      <c r="G10596" s="38"/>
      <c r="H10596" s="38"/>
      <c r="I10596" s="38"/>
      <c r="J10596" s="38"/>
      <c r="K10596" s="38"/>
      <c r="L10596" s="38"/>
      <c r="M10596" s="38"/>
      <c r="N10596" s="38"/>
      <c r="O10596" s="38"/>
      <c r="P10596" s="38"/>
      <c r="Q10596" s="38"/>
      <c r="R10596" s="38"/>
      <c r="S10596" s="38"/>
      <c r="T10596" s="38"/>
      <c r="U10596" s="38"/>
      <c r="V10596" s="38"/>
      <c r="X10596" s="38"/>
    </row>
    <row r="10597" spans="6:24" x14ac:dyDescent="0.35">
      <c r="F10597" s="38"/>
      <c r="G10597" s="38"/>
      <c r="H10597" s="38"/>
      <c r="I10597" s="38"/>
      <c r="J10597" s="38"/>
      <c r="K10597" s="38"/>
      <c r="L10597" s="38"/>
      <c r="M10597" s="38"/>
      <c r="N10597" s="38"/>
      <c r="O10597" s="38"/>
      <c r="P10597" s="38"/>
      <c r="Q10597" s="38"/>
      <c r="R10597" s="38"/>
      <c r="S10597" s="38"/>
      <c r="T10597" s="38"/>
      <c r="U10597" s="38"/>
      <c r="V10597" s="38"/>
      <c r="X10597" s="38"/>
    </row>
    <row r="10598" spans="6:24" x14ac:dyDescent="0.35">
      <c r="F10598" s="38"/>
      <c r="G10598" s="38"/>
      <c r="H10598" s="38"/>
      <c r="I10598" s="38"/>
      <c r="J10598" s="38"/>
      <c r="K10598" s="38"/>
      <c r="L10598" s="38"/>
      <c r="M10598" s="38"/>
      <c r="N10598" s="38"/>
      <c r="O10598" s="38"/>
      <c r="P10598" s="38"/>
      <c r="Q10598" s="38"/>
      <c r="R10598" s="38"/>
      <c r="S10598" s="38"/>
      <c r="T10598" s="38"/>
      <c r="U10598" s="38"/>
      <c r="V10598" s="38"/>
      <c r="X10598" s="38"/>
    </row>
    <row r="10599" spans="6:24" x14ac:dyDescent="0.35">
      <c r="F10599" s="38"/>
      <c r="G10599" s="38"/>
      <c r="H10599" s="38"/>
      <c r="I10599" s="38"/>
      <c r="J10599" s="38"/>
      <c r="K10599" s="38"/>
      <c r="L10599" s="38"/>
      <c r="M10599" s="38"/>
      <c r="N10599" s="38"/>
      <c r="O10599" s="38"/>
      <c r="P10599" s="38"/>
      <c r="Q10599" s="38"/>
      <c r="R10599" s="38"/>
      <c r="S10599" s="38"/>
      <c r="T10599" s="38"/>
      <c r="U10599" s="38"/>
      <c r="V10599" s="38"/>
      <c r="X10599" s="38"/>
    </row>
    <row r="10600" spans="6:24" x14ac:dyDescent="0.35">
      <c r="F10600" s="38"/>
      <c r="G10600" s="38"/>
      <c r="H10600" s="38"/>
      <c r="I10600" s="38"/>
      <c r="J10600" s="38"/>
      <c r="K10600" s="38"/>
      <c r="L10600" s="38"/>
      <c r="M10600" s="38"/>
      <c r="N10600" s="38"/>
      <c r="O10600" s="38"/>
      <c r="P10600" s="38"/>
      <c r="Q10600" s="38"/>
      <c r="R10600" s="38"/>
      <c r="S10600" s="38"/>
      <c r="T10600" s="38"/>
      <c r="U10600" s="38"/>
      <c r="V10600" s="38"/>
      <c r="X10600" s="38"/>
    </row>
    <row r="10601" spans="6:24" x14ac:dyDescent="0.35">
      <c r="F10601" s="38"/>
      <c r="G10601" s="38"/>
      <c r="H10601" s="38"/>
      <c r="I10601" s="38"/>
      <c r="J10601" s="38"/>
      <c r="K10601" s="38"/>
      <c r="L10601" s="38"/>
      <c r="M10601" s="38"/>
      <c r="N10601" s="38"/>
      <c r="O10601" s="38"/>
      <c r="P10601" s="38"/>
      <c r="Q10601" s="38"/>
      <c r="R10601" s="38"/>
      <c r="S10601" s="38"/>
      <c r="T10601" s="38"/>
      <c r="U10601" s="38"/>
      <c r="V10601" s="38"/>
      <c r="X10601" s="38"/>
    </row>
    <row r="10602" spans="6:24" x14ac:dyDescent="0.35">
      <c r="F10602" s="38"/>
      <c r="G10602" s="38"/>
      <c r="H10602" s="38"/>
      <c r="I10602" s="38"/>
      <c r="J10602" s="38"/>
      <c r="K10602" s="38"/>
      <c r="L10602" s="38"/>
      <c r="M10602" s="38"/>
      <c r="N10602" s="38"/>
      <c r="O10602" s="38"/>
      <c r="P10602" s="38"/>
      <c r="Q10602" s="38"/>
      <c r="R10602" s="38"/>
      <c r="S10602" s="38"/>
      <c r="T10602" s="38"/>
      <c r="U10602" s="38"/>
      <c r="V10602" s="38"/>
      <c r="X10602" s="38"/>
    </row>
    <row r="10603" spans="6:24" x14ac:dyDescent="0.35">
      <c r="F10603" s="38"/>
      <c r="G10603" s="38"/>
      <c r="H10603" s="38"/>
      <c r="I10603" s="38"/>
      <c r="J10603" s="38"/>
      <c r="K10603" s="38"/>
      <c r="L10603" s="38"/>
      <c r="M10603" s="38"/>
      <c r="N10603" s="38"/>
      <c r="O10603" s="38"/>
      <c r="P10603" s="38"/>
      <c r="Q10603" s="38"/>
      <c r="R10603" s="38"/>
      <c r="S10603" s="38"/>
      <c r="T10603" s="38"/>
      <c r="U10603" s="38"/>
      <c r="V10603" s="38"/>
      <c r="X10603" s="38"/>
    </row>
    <row r="10604" spans="6:24" x14ac:dyDescent="0.35">
      <c r="F10604" s="38"/>
      <c r="G10604" s="38"/>
      <c r="H10604" s="38"/>
      <c r="I10604" s="38"/>
      <c r="J10604" s="38"/>
      <c r="K10604" s="38"/>
      <c r="L10604" s="38"/>
      <c r="M10604" s="38"/>
      <c r="N10604" s="38"/>
      <c r="O10604" s="38"/>
      <c r="P10604" s="38"/>
      <c r="Q10604" s="38"/>
      <c r="R10604" s="38"/>
      <c r="S10604" s="38"/>
      <c r="T10604" s="38"/>
      <c r="U10604" s="38"/>
      <c r="V10604" s="38"/>
      <c r="X10604" s="38"/>
    </row>
    <row r="10605" spans="6:24" x14ac:dyDescent="0.35">
      <c r="F10605" s="38"/>
      <c r="G10605" s="38"/>
      <c r="H10605" s="38"/>
      <c r="I10605" s="38"/>
      <c r="J10605" s="38"/>
      <c r="K10605" s="38"/>
      <c r="L10605" s="38"/>
      <c r="M10605" s="38"/>
      <c r="N10605" s="38"/>
      <c r="O10605" s="38"/>
      <c r="P10605" s="38"/>
      <c r="Q10605" s="38"/>
      <c r="R10605" s="38"/>
      <c r="S10605" s="38"/>
      <c r="T10605" s="38"/>
      <c r="U10605" s="38"/>
      <c r="V10605" s="38"/>
      <c r="X10605" s="38"/>
    </row>
    <row r="10606" spans="6:24" x14ac:dyDescent="0.35">
      <c r="F10606" s="38"/>
      <c r="G10606" s="38"/>
      <c r="H10606" s="38"/>
      <c r="I10606" s="38"/>
      <c r="J10606" s="38"/>
      <c r="K10606" s="38"/>
      <c r="L10606" s="38"/>
      <c r="M10606" s="38"/>
      <c r="N10606" s="38"/>
      <c r="O10606" s="38"/>
      <c r="P10606" s="38"/>
      <c r="Q10606" s="38"/>
      <c r="R10606" s="38"/>
      <c r="S10606" s="38"/>
      <c r="T10606" s="38"/>
      <c r="U10606" s="38"/>
      <c r="V10606" s="38"/>
      <c r="X10606" s="38"/>
    </row>
    <row r="10607" spans="6:24" x14ac:dyDescent="0.35">
      <c r="F10607" s="38"/>
      <c r="G10607" s="38"/>
      <c r="H10607" s="38"/>
      <c r="I10607" s="38"/>
      <c r="J10607" s="38"/>
      <c r="K10607" s="38"/>
      <c r="L10607" s="38"/>
      <c r="M10607" s="38"/>
      <c r="N10607" s="38"/>
      <c r="O10607" s="38"/>
      <c r="P10607" s="38"/>
      <c r="Q10607" s="38"/>
      <c r="R10607" s="38"/>
      <c r="S10607" s="38"/>
      <c r="T10607" s="38"/>
      <c r="U10607" s="38"/>
      <c r="V10607" s="38"/>
      <c r="X10607" s="38"/>
    </row>
    <row r="10608" spans="6:24" x14ac:dyDescent="0.35">
      <c r="F10608" s="38"/>
      <c r="G10608" s="38"/>
      <c r="H10608" s="38"/>
      <c r="I10608" s="38"/>
      <c r="J10608" s="38"/>
      <c r="K10608" s="38"/>
      <c r="L10608" s="38"/>
      <c r="M10608" s="38"/>
      <c r="N10608" s="38"/>
      <c r="O10608" s="38"/>
      <c r="P10608" s="38"/>
      <c r="Q10608" s="38"/>
      <c r="R10608" s="38"/>
      <c r="S10608" s="38"/>
      <c r="T10608" s="38"/>
      <c r="U10608" s="38"/>
      <c r="V10608" s="38"/>
      <c r="X10608" s="38"/>
    </row>
    <row r="10609" spans="6:24" x14ac:dyDescent="0.35">
      <c r="F10609" s="38"/>
      <c r="G10609" s="38"/>
      <c r="H10609" s="38"/>
      <c r="I10609" s="38"/>
      <c r="J10609" s="38"/>
      <c r="K10609" s="38"/>
      <c r="L10609" s="38"/>
      <c r="M10609" s="38"/>
      <c r="N10609" s="38"/>
      <c r="O10609" s="38"/>
      <c r="P10609" s="38"/>
      <c r="Q10609" s="38"/>
      <c r="R10609" s="38"/>
      <c r="S10609" s="38"/>
      <c r="T10609" s="38"/>
      <c r="U10609" s="38"/>
      <c r="V10609" s="38"/>
      <c r="X10609" s="38"/>
    </row>
    <row r="10610" spans="6:24" x14ac:dyDescent="0.35">
      <c r="F10610" s="38"/>
      <c r="G10610" s="38"/>
      <c r="H10610" s="38"/>
      <c r="I10610" s="38"/>
      <c r="J10610" s="38"/>
      <c r="K10610" s="38"/>
      <c r="L10610" s="38"/>
      <c r="M10610" s="38"/>
      <c r="N10610" s="38"/>
      <c r="O10610" s="38"/>
      <c r="P10610" s="38"/>
      <c r="Q10610" s="38"/>
      <c r="R10610" s="38"/>
      <c r="S10610" s="38"/>
      <c r="T10610" s="38"/>
      <c r="U10610" s="38"/>
      <c r="V10610" s="38"/>
      <c r="X10610" s="38"/>
    </row>
    <row r="10611" spans="6:24" x14ac:dyDescent="0.35">
      <c r="F10611" s="38"/>
      <c r="G10611" s="38"/>
      <c r="H10611" s="38"/>
      <c r="I10611" s="38"/>
      <c r="J10611" s="38"/>
      <c r="K10611" s="38"/>
      <c r="L10611" s="38"/>
      <c r="M10611" s="38"/>
      <c r="N10611" s="38"/>
      <c r="O10611" s="38"/>
      <c r="P10611" s="38"/>
      <c r="Q10611" s="38"/>
      <c r="R10611" s="38"/>
      <c r="S10611" s="38"/>
      <c r="T10611" s="38"/>
      <c r="U10611" s="38"/>
      <c r="V10611" s="38"/>
      <c r="X10611" s="38"/>
    </row>
    <row r="10612" spans="6:24" x14ac:dyDescent="0.35">
      <c r="F10612" s="38"/>
      <c r="G10612" s="38"/>
      <c r="H10612" s="38"/>
      <c r="I10612" s="38"/>
      <c r="J10612" s="38"/>
      <c r="K10612" s="38"/>
      <c r="L10612" s="38"/>
      <c r="M10612" s="38"/>
      <c r="N10612" s="38"/>
      <c r="O10612" s="38"/>
      <c r="P10612" s="38"/>
      <c r="Q10612" s="38"/>
      <c r="R10612" s="38"/>
      <c r="S10612" s="38"/>
      <c r="T10612" s="38"/>
      <c r="U10612" s="38"/>
      <c r="V10612" s="38"/>
      <c r="X10612" s="38"/>
    </row>
    <row r="10613" spans="6:24" x14ac:dyDescent="0.35">
      <c r="F10613" s="38"/>
      <c r="G10613" s="38"/>
      <c r="H10613" s="38"/>
      <c r="I10613" s="38"/>
      <c r="J10613" s="38"/>
      <c r="K10613" s="38"/>
      <c r="L10613" s="38"/>
      <c r="M10613" s="38"/>
      <c r="N10613" s="38"/>
      <c r="O10613" s="38"/>
      <c r="P10613" s="38"/>
      <c r="Q10613" s="38"/>
      <c r="R10613" s="38"/>
      <c r="S10613" s="38"/>
      <c r="T10613" s="38"/>
      <c r="U10613" s="38"/>
      <c r="V10613" s="38"/>
      <c r="X10613" s="38"/>
    </row>
    <row r="10614" spans="6:24" x14ac:dyDescent="0.35">
      <c r="F10614" s="38"/>
      <c r="G10614" s="38"/>
      <c r="H10614" s="38"/>
      <c r="I10614" s="38"/>
      <c r="J10614" s="38"/>
      <c r="K10614" s="38"/>
      <c r="L10614" s="38"/>
      <c r="M10614" s="38"/>
      <c r="N10614" s="38"/>
      <c r="O10614" s="38"/>
      <c r="P10614" s="38"/>
      <c r="Q10614" s="38"/>
      <c r="R10614" s="38"/>
      <c r="S10614" s="38"/>
      <c r="T10614" s="38"/>
      <c r="U10614" s="38"/>
      <c r="V10614" s="38"/>
      <c r="X10614" s="38"/>
    </row>
    <row r="10615" spans="6:24" x14ac:dyDescent="0.35">
      <c r="F10615" s="38"/>
      <c r="G10615" s="38"/>
      <c r="H10615" s="38"/>
      <c r="I10615" s="38"/>
      <c r="J10615" s="38"/>
      <c r="K10615" s="38"/>
      <c r="L10615" s="38"/>
      <c r="M10615" s="38"/>
      <c r="N10615" s="38"/>
      <c r="O10615" s="38"/>
      <c r="P10615" s="38"/>
      <c r="Q10615" s="38"/>
      <c r="R10615" s="38"/>
      <c r="S10615" s="38"/>
      <c r="T10615" s="38"/>
      <c r="U10615" s="38"/>
      <c r="V10615" s="38"/>
      <c r="X10615" s="38"/>
    </row>
    <row r="10616" spans="6:24" x14ac:dyDescent="0.35">
      <c r="F10616" s="38"/>
      <c r="G10616" s="38"/>
      <c r="H10616" s="38"/>
      <c r="I10616" s="38"/>
      <c r="J10616" s="38"/>
      <c r="K10616" s="38"/>
      <c r="L10616" s="38"/>
      <c r="M10616" s="38"/>
      <c r="N10616" s="38"/>
      <c r="O10616" s="38"/>
      <c r="P10616" s="38"/>
      <c r="Q10616" s="38"/>
      <c r="R10616" s="38"/>
      <c r="S10616" s="38"/>
      <c r="T10616" s="38"/>
      <c r="U10616" s="38"/>
      <c r="V10616" s="38"/>
      <c r="X10616" s="38"/>
    </row>
    <row r="10617" spans="6:24" x14ac:dyDescent="0.35">
      <c r="F10617" s="38"/>
      <c r="G10617" s="38"/>
      <c r="H10617" s="38"/>
      <c r="I10617" s="38"/>
      <c r="J10617" s="38"/>
      <c r="K10617" s="38"/>
      <c r="L10617" s="38"/>
      <c r="M10617" s="38"/>
      <c r="N10617" s="38"/>
      <c r="O10617" s="38"/>
      <c r="P10617" s="38"/>
      <c r="Q10617" s="38"/>
      <c r="R10617" s="38"/>
      <c r="S10617" s="38"/>
      <c r="T10617" s="38"/>
      <c r="U10617" s="38"/>
      <c r="V10617" s="38"/>
      <c r="X10617" s="38"/>
    </row>
    <row r="10618" spans="6:24" x14ac:dyDescent="0.35">
      <c r="F10618" s="38"/>
      <c r="G10618" s="38"/>
      <c r="H10618" s="38"/>
      <c r="I10618" s="38"/>
      <c r="J10618" s="38"/>
      <c r="K10618" s="38"/>
      <c r="L10618" s="38"/>
      <c r="M10618" s="38"/>
      <c r="N10618" s="38"/>
      <c r="O10618" s="38"/>
      <c r="P10618" s="38"/>
      <c r="Q10618" s="38"/>
      <c r="R10618" s="38"/>
      <c r="S10618" s="38"/>
      <c r="T10618" s="38"/>
      <c r="U10618" s="38"/>
      <c r="V10618" s="38"/>
      <c r="X10618" s="38"/>
    </row>
    <row r="10619" spans="6:24" x14ac:dyDescent="0.35">
      <c r="F10619" s="38"/>
      <c r="G10619" s="38"/>
      <c r="H10619" s="38"/>
      <c r="I10619" s="38"/>
      <c r="J10619" s="38"/>
      <c r="K10619" s="38"/>
      <c r="L10619" s="38"/>
      <c r="M10619" s="38"/>
      <c r="N10619" s="38"/>
      <c r="O10619" s="38"/>
      <c r="P10619" s="38"/>
      <c r="Q10619" s="38"/>
      <c r="R10619" s="38"/>
      <c r="S10619" s="38"/>
      <c r="T10619" s="38"/>
      <c r="U10619" s="38"/>
      <c r="V10619" s="38"/>
      <c r="X10619" s="38"/>
    </row>
    <row r="10620" spans="6:24" x14ac:dyDescent="0.35">
      <c r="F10620" s="38"/>
      <c r="G10620" s="38"/>
      <c r="H10620" s="38"/>
      <c r="I10620" s="38"/>
      <c r="J10620" s="38"/>
      <c r="K10620" s="38"/>
      <c r="L10620" s="38"/>
      <c r="M10620" s="38"/>
      <c r="N10620" s="38"/>
      <c r="O10620" s="38"/>
      <c r="P10620" s="38"/>
      <c r="Q10620" s="38"/>
      <c r="R10620" s="38"/>
      <c r="S10620" s="38"/>
      <c r="T10620" s="38"/>
      <c r="U10620" s="38"/>
      <c r="V10620" s="38"/>
      <c r="X10620" s="38"/>
    </row>
    <row r="10621" spans="6:24" x14ac:dyDescent="0.35">
      <c r="F10621" s="38"/>
      <c r="G10621" s="38"/>
      <c r="H10621" s="38"/>
      <c r="I10621" s="38"/>
      <c r="J10621" s="38"/>
      <c r="K10621" s="38"/>
      <c r="L10621" s="38"/>
      <c r="M10621" s="38"/>
      <c r="N10621" s="38"/>
      <c r="O10621" s="38"/>
      <c r="P10621" s="38"/>
      <c r="Q10621" s="38"/>
      <c r="R10621" s="38"/>
      <c r="S10621" s="38"/>
      <c r="T10621" s="38"/>
      <c r="U10621" s="38"/>
      <c r="V10621" s="38"/>
      <c r="X10621" s="38"/>
    </row>
    <row r="10622" spans="6:24" x14ac:dyDescent="0.35">
      <c r="F10622" s="38"/>
      <c r="G10622" s="38"/>
      <c r="H10622" s="38"/>
      <c r="I10622" s="38"/>
      <c r="J10622" s="38"/>
      <c r="K10622" s="38"/>
      <c r="L10622" s="38"/>
      <c r="M10622" s="38"/>
      <c r="N10622" s="38"/>
      <c r="O10622" s="38"/>
      <c r="P10622" s="38"/>
      <c r="Q10622" s="38"/>
      <c r="R10622" s="38"/>
      <c r="S10622" s="38"/>
      <c r="T10622" s="38"/>
      <c r="U10622" s="38"/>
      <c r="V10622" s="38"/>
      <c r="X10622" s="38"/>
    </row>
    <row r="10623" spans="6:24" x14ac:dyDescent="0.35">
      <c r="F10623" s="38"/>
      <c r="G10623" s="38"/>
      <c r="H10623" s="38"/>
      <c r="I10623" s="38"/>
      <c r="J10623" s="38"/>
      <c r="K10623" s="38"/>
      <c r="L10623" s="38"/>
      <c r="M10623" s="38"/>
      <c r="N10623" s="38"/>
      <c r="O10623" s="38"/>
      <c r="P10623" s="38"/>
      <c r="Q10623" s="38"/>
      <c r="R10623" s="38"/>
      <c r="S10623" s="38"/>
      <c r="T10623" s="38"/>
      <c r="U10623" s="38"/>
      <c r="V10623" s="38"/>
      <c r="X10623" s="38"/>
    </row>
    <row r="10624" spans="6:24" x14ac:dyDescent="0.35">
      <c r="F10624" s="38"/>
      <c r="G10624" s="38"/>
      <c r="H10624" s="38"/>
      <c r="I10624" s="38"/>
      <c r="J10624" s="38"/>
      <c r="K10624" s="38"/>
      <c r="L10624" s="38"/>
      <c r="M10624" s="38"/>
      <c r="N10624" s="38"/>
      <c r="O10624" s="38"/>
      <c r="P10624" s="38"/>
      <c r="Q10624" s="38"/>
      <c r="R10624" s="38"/>
      <c r="S10624" s="38"/>
      <c r="T10624" s="38"/>
      <c r="U10624" s="38"/>
      <c r="V10624" s="38"/>
      <c r="X10624" s="38"/>
    </row>
    <row r="10625" spans="6:24" x14ac:dyDescent="0.35">
      <c r="F10625" s="38"/>
      <c r="G10625" s="38"/>
      <c r="H10625" s="38"/>
      <c r="I10625" s="38"/>
      <c r="J10625" s="38"/>
      <c r="K10625" s="38"/>
      <c r="L10625" s="38"/>
      <c r="M10625" s="38"/>
      <c r="N10625" s="38"/>
      <c r="O10625" s="38"/>
      <c r="P10625" s="38"/>
      <c r="Q10625" s="38"/>
      <c r="R10625" s="38"/>
      <c r="S10625" s="38"/>
      <c r="T10625" s="38"/>
      <c r="U10625" s="38"/>
      <c r="V10625" s="38"/>
      <c r="X10625" s="38"/>
    </row>
    <row r="10626" spans="6:24" x14ac:dyDescent="0.35">
      <c r="F10626" s="38"/>
      <c r="G10626" s="38"/>
      <c r="H10626" s="38"/>
      <c r="I10626" s="38"/>
      <c r="J10626" s="38"/>
      <c r="K10626" s="38"/>
      <c r="L10626" s="38"/>
      <c r="M10626" s="38"/>
      <c r="N10626" s="38"/>
      <c r="O10626" s="38"/>
      <c r="P10626" s="38"/>
      <c r="Q10626" s="38"/>
      <c r="R10626" s="38"/>
      <c r="S10626" s="38"/>
      <c r="T10626" s="38"/>
      <c r="U10626" s="38"/>
      <c r="V10626" s="38"/>
      <c r="X10626" s="38"/>
    </row>
    <row r="10627" spans="6:24" x14ac:dyDescent="0.35">
      <c r="F10627" s="38"/>
      <c r="G10627" s="38"/>
      <c r="H10627" s="38"/>
      <c r="I10627" s="38"/>
      <c r="J10627" s="38"/>
      <c r="K10627" s="38"/>
      <c r="L10627" s="38"/>
      <c r="M10627" s="38"/>
      <c r="N10627" s="38"/>
      <c r="O10627" s="38"/>
      <c r="P10627" s="38"/>
      <c r="Q10627" s="38"/>
      <c r="R10627" s="38"/>
      <c r="S10627" s="38"/>
      <c r="T10627" s="38"/>
      <c r="U10627" s="38"/>
      <c r="V10627" s="38"/>
      <c r="X10627" s="38"/>
    </row>
    <row r="10628" spans="6:24" x14ac:dyDescent="0.35">
      <c r="F10628" s="38"/>
      <c r="G10628" s="38"/>
      <c r="H10628" s="38"/>
      <c r="I10628" s="38"/>
      <c r="J10628" s="38"/>
      <c r="K10628" s="38"/>
      <c r="L10628" s="38"/>
      <c r="M10628" s="38"/>
      <c r="N10628" s="38"/>
      <c r="O10628" s="38"/>
      <c r="P10628" s="38"/>
      <c r="Q10628" s="38"/>
      <c r="R10628" s="38"/>
      <c r="S10628" s="38"/>
      <c r="T10628" s="38"/>
      <c r="U10628" s="38"/>
      <c r="V10628" s="38"/>
      <c r="X10628" s="38"/>
    </row>
    <row r="10629" spans="6:24" x14ac:dyDescent="0.35">
      <c r="F10629" s="38"/>
      <c r="G10629" s="38"/>
      <c r="H10629" s="38"/>
      <c r="I10629" s="38"/>
      <c r="J10629" s="38"/>
      <c r="K10629" s="38"/>
      <c r="L10629" s="38"/>
      <c r="M10629" s="38"/>
      <c r="N10629" s="38"/>
      <c r="O10629" s="38"/>
      <c r="P10629" s="38"/>
      <c r="Q10629" s="38"/>
      <c r="R10629" s="38"/>
      <c r="S10629" s="38"/>
      <c r="T10629" s="38"/>
      <c r="U10629" s="38"/>
      <c r="V10629" s="38"/>
      <c r="X10629" s="38"/>
    </row>
    <row r="10630" spans="6:24" x14ac:dyDescent="0.35">
      <c r="F10630" s="38"/>
      <c r="G10630" s="38"/>
      <c r="H10630" s="38"/>
      <c r="I10630" s="38"/>
      <c r="J10630" s="38"/>
      <c r="K10630" s="38"/>
      <c r="L10630" s="38"/>
      <c r="M10630" s="38"/>
      <c r="N10630" s="38"/>
      <c r="O10630" s="38"/>
      <c r="P10630" s="38"/>
      <c r="Q10630" s="38"/>
      <c r="R10630" s="38"/>
      <c r="S10630" s="38"/>
      <c r="T10630" s="38"/>
      <c r="U10630" s="38"/>
      <c r="V10630" s="38"/>
      <c r="X10630" s="38"/>
    </row>
    <row r="10631" spans="6:24" x14ac:dyDescent="0.35">
      <c r="F10631" s="38"/>
      <c r="G10631" s="38"/>
      <c r="H10631" s="38"/>
      <c r="I10631" s="38"/>
      <c r="J10631" s="38"/>
      <c r="K10631" s="38"/>
      <c r="L10631" s="38"/>
      <c r="M10631" s="38"/>
      <c r="N10631" s="38"/>
      <c r="O10631" s="38"/>
      <c r="P10631" s="38"/>
      <c r="Q10631" s="38"/>
      <c r="R10631" s="38"/>
      <c r="S10631" s="38"/>
      <c r="T10631" s="38"/>
      <c r="U10631" s="38"/>
      <c r="V10631" s="38"/>
      <c r="X10631" s="38"/>
    </row>
    <row r="10632" spans="6:24" x14ac:dyDescent="0.35">
      <c r="F10632" s="38"/>
      <c r="G10632" s="38"/>
      <c r="H10632" s="38"/>
      <c r="I10632" s="38"/>
      <c r="J10632" s="38"/>
      <c r="K10632" s="38"/>
      <c r="L10632" s="38"/>
      <c r="M10632" s="38"/>
      <c r="N10632" s="38"/>
      <c r="O10632" s="38"/>
      <c r="P10632" s="38"/>
      <c r="Q10632" s="38"/>
      <c r="R10632" s="38"/>
      <c r="S10632" s="38"/>
      <c r="T10632" s="38"/>
      <c r="U10632" s="38"/>
      <c r="V10632" s="38"/>
      <c r="X10632" s="38"/>
    </row>
    <row r="10633" spans="6:24" x14ac:dyDescent="0.35">
      <c r="F10633" s="38"/>
      <c r="G10633" s="38"/>
      <c r="H10633" s="38"/>
      <c r="I10633" s="38"/>
      <c r="J10633" s="38"/>
      <c r="K10633" s="38"/>
      <c r="L10633" s="38"/>
      <c r="M10633" s="38"/>
      <c r="N10633" s="38"/>
      <c r="O10633" s="38"/>
      <c r="P10633" s="38"/>
      <c r="Q10633" s="38"/>
      <c r="R10633" s="38"/>
      <c r="S10633" s="38"/>
      <c r="T10633" s="38"/>
      <c r="U10633" s="38"/>
      <c r="V10633" s="38"/>
      <c r="X10633" s="38"/>
    </row>
    <row r="10634" spans="6:24" x14ac:dyDescent="0.35">
      <c r="F10634" s="38"/>
      <c r="G10634" s="38"/>
      <c r="H10634" s="38"/>
      <c r="I10634" s="38"/>
      <c r="J10634" s="38"/>
      <c r="K10634" s="38"/>
      <c r="L10634" s="38"/>
      <c r="M10634" s="38"/>
      <c r="N10634" s="38"/>
      <c r="O10634" s="38"/>
      <c r="P10634" s="38"/>
      <c r="Q10634" s="38"/>
      <c r="R10634" s="38"/>
      <c r="S10634" s="38"/>
      <c r="T10634" s="38"/>
      <c r="U10634" s="38"/>
      <c r="V10634" s="38"/>
      <c r="X10634" s="38"/>
    </row>
    <row r="10635" spans="6:24" x14ac:dyDescent="0.35">
      <c r="F10635" s="38"/>
      <c r="G10635" s="38"/>
      <c r="H10635" s="38"/>
      <c r="I10635" s="38"/>
      <c r="J10635" s="38"/>
      <c r="K10635" s="38"/>
      <c r="L10635" s="38"/>
      <c r="M10635" s="38"/>
      <c r="N10635" s="38"/>
      <c r="O10635" s="38"/>
      <c r="P10635" s="38"/>
      <c r="Q10635" s="38"/>
      <c r="R10635" s="38"/>
      <c r="S10635" s="38"/>
      <c r="T10635" s="38"/>
      <c r="U10635" s="38"/>
      <c r="V10635" s="38"/>
      <c r="X10635" s="38"/>
    </row>
    <row r="10636" spans="6:24" x14ac:dyDescent="0.35">
      <c r="F10636" s="38"/>
      <c r="G10636" s="38"/>
      <c r="H10636" s="38"/>
      <c r="I10636" s="38"/>
      <c r="J10636" s="38"/>
      <c r="K10636" s="38"/>
      <c r="L10636" s="38"/>
      <c r="M10636" s="38"/>
      <c r="N10636" s="38"/>
      <c r="O10636" s="38"/>
      <c r="P10636" s="38"/>
      <c r="Q10636" s="38"/>
      <c r="R10636" s="38"/>
      <c r="S10636" s="38"/>
      <c r="T10636" s="38"/>
      <c r="U10636" s="38"/>
      <c r="V10636" s="38"/>
      <c r="X10636" s="38"/>
    </row>
    <row r="10637" spans="6:24" x14ac:dyDescent="0.35">
      <c r="F10637" s="38"/>
      <c r="G10637" s="38"/>
      <c r="H10637" s="38"/>
      <c r="I10637" s="38"/>
      <c r="J10637" s="38"/>
      <c r="K10637" s="38"/>
      <c r="L10637" s="38"/>
      <c r="M10637" s="38"/>
      <c r="N10637" s="38"/>
      <c r="O10637" s="38"/>
      <c r="P10637" s="38"/>
      <c r="Q10637" s="38"/>
      <c r="R10637" s="38"/>
      <c r="S10637" s="38"/>
      <c r="T10637" s="38"/>
      <c r="U10637" s="38"/>
      <c r="V10637" s="38"/>
      <c r="X10637" s="38"/>
    </row>
    <row r="10638" spans="6:24" x14ac:dyDescent="0.35">
      <c r="F10638" s="38"/>
      <c r="G10638" s="38"/>
      <c r="H10638" s="38"/>
      <c r="I10638" s="38"/>
      <c r="J10638" s="38"/>
      <c r="K10638" s="38"/>
      <c r="L10638" s="38"/>
      <c r="M10638" s="38"/>
      <c r="N10638" s="38"/>
      <c r="O10638" s="38"/>
      <c r="P10638" s="38"/>
      <c r="Q10638" s="38"/>
      <c r="R10638" s="38"/>
      <c r="S10638" s="38"/>
      <c r="T10638" s="38"/>
      <c r="U10638" s="38"/>
      <c r="V10638" s="38"/>
      <c r="X10638" s="38"/>
    </row>
    <row r="10639" spans="6:24" x14ac:dyDescent="0.35">
      <c r="F10639" s="38"/>
      <c r="G10639" s="38"/>
      <c r="H10639" s="38"/>
      <c r="I10639" s="38"/>
      <c r="J10639" s="38"/>
      <c r="K10639" s="38"/>
      <c r="L10639" s="38"/>
      <c r="M10639" s="38"/>
      <c r="N10639" s="38"/>
      <c r="O10639" s="38"/>
      <c r="P10639" s="38"/>
      <c r="Q10639" s="38"/>
      <c r="R10639" s="38"/>
      <c r="S10639" s="38"/>
      <c r="T10639" s="38"/>
      <c r="U10639" s="38"/>
      <c r="V10639" s="38"/>
      <c r="X10639" s="38"/>
    </row>
    <row r="10640" spans="6:24" x14ac:dyDescent="0.35">
      <c r="F10640" s="38"/>
      <c r="G10640" s="38"/>
      <c r="H10640" s="38"/>
      <c r="I10640" s="38"/>
      <c r="J10640" s="38"/>
      <c r="K10640" s="38"/>
      <c r="L10640" s="38"/>
      <c r="M10640" s="38"/>
      <c r="N10640" s="38"/>
      <c r="O10640" s="38"/>
      <c r="P10640" s="38"/>
      <c r="Q10640" s="38"/>
      <c r="R10640" s="38"/>
      <c r="S10640" s="38"/>
      <c r="T10640" s="38"/>
      <c r="U10640" s="38"/>
      <c r="V10640" s="38"/>
      <c r="X10640" s="38"/>
    </row>
    <row r="10641" spans="6:24" x14ac:dyDescent="0.35">
      <c r="F10641" s="38"/>
      <c r="G10641" s="38"/>
      <c r="H10641" s="38"/>
      <c r="I10641" s="38"/>
      <c r="J10641" s="38"/>
      <c r="K10641" s="38"/>
      <c r="L10641" s="38"/>
      <c r="M10641" s="38"/>
      <c r="N10641" s="38"/>
      <c r="O10641" s="38"/>
      <c r="P10641" s="38"/>
      <c r="Q10641" s="38"/>
      <c r="R10641" s="38"/>
      <c r="S10641" s="38"/>
      <c r="T10641" s="38"/>
      <c r="U10641" s="38"/>
      <c r="V10641" s="38"/>
      <c r="X10641" s="38"/>
    </row>
    <row r="10642" spans="6:24" x14ac:dyDescent="0.35">
      <c r="F10642" s="38"/>
      <c r="G10642" s="38"/>
      <c r="H10642" s="38"/>
      <c r="I10642" s="38"/>
      <c r="J10642" s="38"/>
      <c r="K10642" s="38"/>
      <c r="L10642" s="38"/>
      <c r="M10642" s="38"/>
      <c r="N10642" s="38"/>
      <c r="O10642" s="38"/>
      <c r="P10642" s="38"/>
      <c r="Q10642" s="38"/>
      <c r="R10642" s="38"/>
      <c r="S10642" s="38"/>
      <c r="T10642" s="38"/>
      <c r="U10642" s="38"/>
      <c r="V10642" s="38"/>
      <c r="X10642" s="38"/>
    </row>
    <row r="10643" spans="6:24" x14ac:dyDescent="0.35">
      <c r="F10643" s="38"/>
      <c r="G10643" s="38"/>
      <c r="H10643" s="38"/>
      <c r="I10643" s="38"/>
      <c r="J10643" s="38"/>
      <c r="K10643" s="38"/>
      <c r="L10643" s="38"/>
      <c r="M10643" s="38"/>
      <c r="N10643" s="38"/>
      <c r="O10643" s="38"/>
      <c r="P10643" s="38"/>
      <c r="Q10643" s="38"/>
      <c r="R10643" s="38"/>
      <c r="S10643" s="38"/>
      <c r="T10643" s="38"/>
      <c r="U10643" s="38"/>
      <c r="V10643" s="38"/>
      <c r="X10643" s="38"/>
    </row>
    <row r="10644" spans="6:24" x14ac:dyDescent="0.35">
      <c r="F10644" s="38"/>
      <c r="G10644" s="38"/>
      <c r="H10644" s="38"/>
      <c r="I10644" s="38"/>
      <c r="J10644" s="38"/>
      <c r="K10644" s="38"/>
      <c r="L10644" s="38"/>
      <c r="M10644" s="38"/>
      <c r="N10644" s="38"/>
      <c r="O10644" s="38"/>
      <c r="P10644" s="38"/>
      <c r="Q10644" s="38"/>
      <c r="R10644" s="38"/>
      <c r="S10644" s="38"/>
      <c r="T10644" s="38"/>
      <c r="U10644" s="38"/>
      <c r="V10644" s="38"/>
      <c r="X10644" s="38"/>
    </row>
    <row r="10645" spans="6:24" x14ac:dyDescent="0.35">
      <c r="F10645" s="38"/>
      <c r="G10645" s="38"/>
      <c r="H10645" s="38"/>
      <c r="I10645" s="38"/>
      <c r="J10645" s="38"/>
      <c r="K10645" s="38"/>
      <c r="L10645" s="38"/>
      <c r="M10645" s="38"/>
      <c r="N10645" s="38"/>
      <c r="O10645" s="38"/>
      <c r="P10645" s="38"/>
      <c r="Q10645" s="38"/>
      <c r="R10645" s="38"/>
      <c r="S10645" s="38"/>
      <c r="T10645" s="38"/>
      <c r="U10645" s="38"/>
      <c r="V10645" s="38"/>
      <c r="X10645" s="38"/>
    </row>
    <row r="10646" spans="6:24" x14ac:dyDescent="0.35">
      <c r="F10646" s="38"/>
      <c r="G10646" s="38"/>
      <c r="H10646" s="38"/>
      <c r="I10646" s="38"/>
      <c r="J10646" s="38"/>
      <c r="K10646" s="38"/>
      <c r="L10646" s="38"/>
      <c r="M10646" s="38"/>
      <c r="N10646" s="38"/>
      <c r="O10646" s="38"/>
      <c r="P10646" s="38"/>
      <c r="Q10646" s="38"/>
      <c r="R10646" s="38"/>
      <c r="S10646" s="38"/>
      <c r="T10646" s="38"/>
      <c r="U10646" s="38"/>
      <c r="V10646" s="38"/>
      <c r="X10646" s="38"/>
    </row>
    <row r="10647" spans="6:24" x14ac:dyDescent="0.35">
      <c r="F10647" s="38"/>
      <c r="G10647" s="38"/>
      <c r="H10647" s="38"/>
      <c r="I10647" s="38"/>
      <c r="J10647" s="38"/>
      <c r="K10647" s="38"/>
      <c r="L10647" s="38"/>
      <c r="M10647" s="38"/>
      <c r="N10647" s="38"/>
      <c r="O10647" s="38"/>
      <c r="P10647" s="38"/>
      <c r="Q10647" s="38"/>
      <c r="R10647" s="38"/>
      <c r="S10647" s="38"/>
      <c r="T10647" s="38"/>
      <c r="U10647" s="38"/>
      <c r="V10647" s="38"/>
      <c r="X10647" s="38"/>
    </row>
    <row r="10648" spans="6:24" x14ac:dyDescent="0.35">
      <c r="F10648" s="38"/>
      <c r="G10648" s="38"/>
      <c r="H10648" s="38"/>
      <c r="I10648" s="38"/>
      <c r="J10648" s="38"/>
      <c r="K10648" s="38"/>
      <c r="L10648" s="38"/>
      <c r="M10648" s="38"/>
      <c r="N10648" s="38"/>
      <c r="O10648" s="38"/>
      <c r="P10648" s="38"/>
      <c r="Q10648" s="38"/>
      <c r="R10648" s="38"/>
      <c r="S10648" s="38"/>
      <c r="T10648" s="38"/>
      <c r="U10648" s="38"/>
      <c r="V10648" s="38"/>
      <c r="X10648" s="38"/>
    </row>
    <row r="10649" spans="6:24" x14ac:dyDescent="0.35">
      <c r="F10649" s="38"/>
      <c r="G10649" s="38"/>
      <c r="H10649" s="38"/>
      <c r="I10649" s="38"/>
      <c r="J10649" s="38"/>
      <c r="K10649" s="38"/>
      <c r="L10649" s="38"/>
      <c r="M10649" s="38"/>
      <c r="N10649" s="38"/>
      <c r="O10649" s="38"/>
      <c r="P10649" s="38"/>
      <c r="Q10649" s="38"/>
      <c r="R10649" s="38"/>
      <c r="S10649" s="38"/>
      <c r="T10649" s="38"/>
      <c r="U10649" s="38"/>
      <c r="V10649" s="38"/>
      <c r="X10649" s="38"/>
    </row>
    <row r="10650" spans="6:24" x14ac:dyDescent="0.35">
      <c r="F10650" s="38"/>
      <c r="G10650" s="38"/>
      <c r="H10650" s="38"/>
      <c r="I10650" s="38"/>
      <c r="J10650" s="38"/>
      <c r="K10650" s="38"/>
      <c r="L10650" s="38"/>
      <c r="M10650" s="38"/>
      <c r="N10650" s="38"/>
      <c r="O10650" s="38"/>
      <c r="P10650" s="38"/>
      <c r="Q10650" s="38"/>
      <c r="R10650" s="38"/>
      <c r="S10650" s="38"/>
      <c r="T10650" s="38"/>
      <c r="U10650" s="38"/>
      <c r="V10650" s="38"/>
      <c r="X10650" s="38"/>
    </row>
    <row r="10651" spans="6:24" x14ac:dyDescent="0.35">
      <c r="F10651" s="38"/>
      <c r="G10651" s="38"/>
      <c r="H10651" s="38"/>
      <c r="I10651" s="38"/>
      <c r="J10651" s="38"/>
      <c r="K10651" s="38"/>
      <c r="L10651" s="38"/>
      <c r="M10651" s="38"/>
      <c r="N10651" s="38"/>
      <c r="O10651" s="38"/>
      <c r="P10651" s="38"/>
      <c r="Q10651" s="38"/>
      <c r="R10651" s="38"/>
      <c r="S10651" s="38"/>
      <c r="T10651" s="38"/>
      <c r="U10651" s="38"/>
      <c r="V10651" s="38"/>
      <c r="X10651" s="38"/>
    </row>
    <row r="10652" spans="6:24" x14ac:dyDescent="0.35">
      <c r="F10652" s="38"/>
      <c r="G10652" s="38"/>
      <c r="H10652" s="38"/>
      <c r="I10652" s="38"/>
      <c r="J10652" s="38"/>
      <c r="K10652" s="38"/>
      <c r="L10652" s="38"/>
      <c r="M10652" s="38"/>
      <c r="N10652" s="38"/>
      <c r="O10652" s="38"/>
      <c r="P10652" s="38"/>
      <c r="Q10652" s="38"/>
      <c r="R10652" s="38"/>
      <c r="S10652" s="38"/>
      <c r="T10652" s="38"/>
      <c r="U10652" s="38"/>
      <c r="V10652" s="38"/>
      <c r="X10652" s="38"/>
    </row>
    <row r="10653" spans="6:24" x14ac:dyDescent="0.35">
      <c r="F10653" s="38"/>
      <c r="G10653" s="38"/>
      <c r="H10653" s="38"/>
      <c r="I10653" s="38"/>
      <c r="J10653" s="38"/>
      <c r="K10653" s="38"/>
      <c r="L10653" s="38"/>
      <c r="M10653" s="38"/>
      <c r="N10653" s="38"/>
      <c r="O10653" s="38"/>
      <c r="P10653" s="38"/>
      <c r="Q10653" s="38"/>
      <c r="R10653" s="38"/>
      <c r="S10653" s="38"/>
      <c r="T10653" s="38"/>
      <c r="U10653" s="38"/>
      <c r="V10653" s="38"/>
      <c r="X10653" s="38"/>
    </row>
    <row r="10654" spans="6:24" x14ac:dyDescent="0.35">
      <c r="F10654" s="38"/>
      <c r="G10654" s="38"/>
      <c r="H10654" s="38"/>
      <c r="I10654" s="38"/>
      <c r="J10654" s="38"/>
      <c r="K10654" s="38"/>
      <c r="L10654" s="38"/>
      <c r="M10654" s="38"/>
      <c r="N10654" s="38"/>
      <c r="O10654" s="38"/>
      <c r="P10654" s="38"/>
      <c r="Q10654" s="38"/>
      <c r="R10654" s="38"/>
      <c r="S10654" s="38"/>
      <c r="T10654" s="38"/>
      <c r="U10654" s="38"/>
      <c r="V10654" s="38"/>
      <c r="X10654" s="38"/>
    </row>
    <row r="10655" spans="6:24" x14ac:dyDescent="0.35">
      <c r="F10655" s="38"/>
      <c r="G10655" s="38"/>
      <c r="H10655" s="38"/>
      <c r="I10655" s="38"/>
      <c r="J10655" s="38"/>
      <c r="K10655" s="38"/>
      <c r="L10655" s="38"/>
      <c r="M10655" s="38"/>
      <c r="N10655" s="38"/>
      <c r="O10655" s="38"/>
      <c r="P10655" s="38"/>
      <c r="Q10655" s="38"/>
      <c r="R10655" s="38"/>
      <c r="S10655" s="38"/>
      <c r="T10655" s="38"/>
      <c r="U10655" s="38"/>
      <c r="V10655" s="38"/>
      <c r="X10655" s="38"/>
    </row>
    <row r="10656" spans="6:24" x14ac:dyDescent="0.35">
      <c r="F10656" s="38"/>
      <c r="G10656" s="38"/>
      <c r="H10656" s="38"/>
      <c r="I10656" s="38"/>
      <c r="J10656" s="38"/>
      <c r="K10656" s="38"/>
      <c r="L10656" s="38"/>
      <c r="M10656" s="38"/>
      <c r="N10656" s="38"/>
      <c r="O10656" s="38"/>
      <c r="P10656" s="38"/>
      <c r="Q10656" s="38"/>
      <c r="R10656" s="38"/>
      <c r="S10656" s="38"/>
      <c r="T10656" s="38"/>
      <c r="U10656" s="38"/>
      <c r="V10656" s="38"/>
      <c r="X10656" s="38"/>
    </row>
    <row r="10657" spans="6:24" x14ac:dyDescent="0.35">
      <c r="F10657" s="38"/>
      <c r="G10657" s="38"/>
      <c r="H10657" s="38"/>
      <c r="I10657" s="38"/>
      <c r="J10657" s="38"/>
      <c r="K10657" s="38"/>
      <c r="L10657" s="38"/>
      <c r="M10657" s="38"/>
      <c r="N10657" s="38"/>
      <c r="O10657" s="38"/>
      <c r="P10657" s="38"/>
      <c r="Q10657" s="38"/>
      <c r="R10657" s="38"/>
      <c r="S10657" s="38"/>
      <c r="T10657" s="38"/>
      <c r="U10657" s="38"/>
      <c r="V10657" s="38"/>
      <c r="X10657" s="38"/>
    </row>
    <row r="10658" spans="6:24" x14ac:dyDescent="0.35">
      <c r="F10658" s="38"/>
      <c r="G10658" s="38"/>
      <c r="H10658" s="38"/>
      <c r="I10658" s="38"/>
      <c r="J10658" s="38"/>
      <c r="K10658" s="38"/>
      <c r="L10658" s="38"/>
      <c r="M10658" s="38"/>
      <c r="N10658" s="38"/>
      <c r="O10658" s="38"/>
      <c r="P10658" s="38"/>
      <c r="Q10658" s="38"/>
      <c r="R10658" s="38"/>
      <c r="S10658" s="38"/>
      <c r="T10658" s="38"/>
      <c r="U10658" s="38"/>
      <c r="V10658" s="38"/>
      <c r="X10658" s="38"/>
    </row>
    <row r="10659" spans="6:24" x14ac:dyDescent="0.35">
      <c r="F10659" s="38"/>
      <c r="G10659" s="38"/>
      <c r="H10659" s="38"/>
      <c r="I10659" s="38"/>
      <c r="J10659" s="38"/>
      <c r="K10659" s="38"/>
      <c r="L10659" s="38"/>
      <c r="M10659" s="38"/>
      <c r="N10659" s="38"/>
      <c r="O10659" s="38"/>
      <c r="P10659" s="38"/>
      <c r="Q10659" s="38"/>
      <c r="R10659" s="38"/>
      <c r="S10659" s="38"/>
      <c r="T10659" s="38"/>
      <c r="U10659" s="38"/>
      <c r="V10659" s="38"/>
      <c r="X10659" s="38"/>
    </row>
    <row r="10660" spans="6:24" x14ac:dyDescent="0.35">
      <c r="F10660" s="38"/>
      <c r="G10660" s="38"/>
      <c r="H10660" s="38"/>
      <c r="I10660" s="38"/>
      <c r="J10660" s="38"/>
      <c r="K10660" s="38"/>
      <c r="L10660" s="38"/>
      <c r="M10660" s="38"/>
      <c r="N10660" s="38"/>
      <c r="O10660" s="38"/>
      <c r="P10660" s="38"/>
      <c r="Q10660" s="38"/>
      <c r="R10660" s="38"/>
      <c r="S10660" s="38"/>
      <c r="T10660" s="38"/>
      <c r="U10660" s="38"/>
      <c r="V10660" s="38"/>
      <c r="X10660" s="38"/>
    </row>
    <row r="10661" spans="6:24" x14ac:dyDescent="0.35">
      <c r="F10661" s="38"/>
      <c r="G10661" s="38"/>
      <c r="H10661" s="38"/>
      <c r="I10661" s="38"/>
      <c r="J10661" s="38"/>
      <c r="K10661" s="38"/>
      <c r="L10661" s="38"/>
      <c r="M10661" s="38"/>
      <c r="N10661" s="38"/>
      <c r="O10661" s="38"/>
      <c r="P10661" s="38"/>
      <c r="Q10661" s="38"/>
      <c r="R10661" s="38"/>
      <c r="S10661" s="38"/>
      <c r="T10661" s="38"/>
      <c r="U10661" s="38"/>
      <c r="V10661" s="38"/>
      <c r="X10661" s="38"/>
    </row>
    <row r="10662" spans="6:24" x14ac:dyDescent="0.35">
      <c r="F10662" s="38"/>
      <c r="G10662" s="38"/>
      <c r="H10662" s="38"/>
      <c r="I10662" s="38"/>
      <c r="J10662" s="38"/>
      <c r="K10662" s="38"/>
      <c r="L10662" s="38"/>
      <c r="M10662" s="38"/>
      <c r="N10662" s="38"/>
      <c r="O10662" s="38"/>
      <c r="P10662" s="38"/>
      <c r="Q10662" s="38"/>
      <c r="R10662" s="38"/>
      <c r="S10662" s="38"/>
      <c r="T10662" s="38"/>
      <c r="U10662" s="38"/>
      <c r="V10662" s="38"/>
      <c r="X10662" s="38"/>
    </row>
    <row r="10663" spans="6:24" x14ac:dyDescent="0.35">
      <c r="F10663" s="38"/>
      <c r="G10663" s="38"/>
      <c r="H10663" s="38"/>
      <c r="I10663" s="38"/>
      <c r="J10663" s="38"/>
      <c r="K10663" s="38"/>
      <c r="L10663" s="38"/>
      <c r="M10663" s="38"/>
      <c r="N10663" s="38"/>
      <c r="O10663" s="38"/>
      <c r="P10663" s="38"/>
      <c r="Q10663" s="38"/>
      <c r="R10663" s="38"/>
      <c r="S10663" s="38"/>
      <c r="T10663" s="38"/>
      <c r="U10663" s="38"/>
      <c r="V10663" s="38"/>
      <c r="X10663" s="38"/>
    </row>
    <row r="10664" spans="6:24" x14ac:dyDescent="0.35">
      <c r="F10664" s="38"/>
      <c r="G10664" s="38"/>
      <c r="H10664" s="38"/>
      <c r="I10664" s="38"/>
      <c r="J10664" s="38"/>
      <c r="K10664" s="38"/>
      <c r="L10664" s="38"/>
      <c r="M10664" s="38"/>
      <c r="N10664" s="38"/>
      <c r="O10664" s="38"/>
      <c r="P10664" s="38"/>
      <c r="Q10664" s="38"/>
      <c r="R10664" s="38"/>
      <c r="S10664" s="38"/>
      <c r="T10664" s="38"/>
      <c r="U10664" s="38"/>
      <c r="V10664" s="38"/>
      <c r="X10664" s="38"/>
    </row>
    <row r="10665" spans="6:24" x14ac:dyDescent="0.35">
      <c r="F10665" s="38"/>
      <c r="G10665" s="38"/>
      <c r="H10665" s="38"/>
      <c r="I10665" s="38"/>
      <c r="J10665" s="38"/>
      <c r="K10665" s="38"/>
      <c r="L10665" s="38"/>
      <c r="M10665" s="38"/>
      <c r="N10665" s="38"/>
      <c r="O10665" s="38"/>
      <c r="P10665" s="38"/>
      <c r="Q10665" s="38"/>
      <c r="R10665" s="38"/>
      <c r="S10665" s="38"/>
      <c r="T10665" s="38"/>
      <c r="U10665" s="38"/>
      <c r="V10665" s="38"/>
      <c r="X10665" s="38"/>
    </row>
    <row r="10666" spans="6:24" x14ac:dyDescent="0.35">
      <c r="F10666" s="38"/>
      <c r="G10666" s="38"/>
      <c r="H10666" s="38"/>
      <c r="I10666" s="38"/>
      <c r="J10666" s="38"/>
      <c r="K10666" s="38"/>
      <c r="L10666" s="38"/>
      <c r="M10666" s="38"/>
      <c r="N10666" s="38"/>
      <c r="O10666" s="38"/>
      <c r="P10666" s="38"/>
      <c r="Q10666" s="38"/>
      <c r="R10666" s="38"/>
      <c r="S10666" s="38"/>
      <c r="T10666" s="38"/>
      <c r="U10666" s="38"/>
      <c r="V10666" s="38"/>
      <c r="X10666" s="38"/>
    </row>
    <row r="10667" spans="6:24" x14ac:dyDescent="0.35">
      <c r="F10667" s="38"/>
      <c r="G10667" s="38"/>
      <c r="H10667" s="38"/>
      <c r="I10667" s="38"/>
      <c r="J10667" s="38"/>
      <c r="K10667" s="38"/>
      <c r="L10667" s="38"/>
      <c r="M10667" s="38"/>
      <c r="N10667" s="38"/>
      <c r="O10667" s="38"/>
      <c r="P10667" s="38"/>
      <c r="Q10667" s="38"/>
      <c r="R10667" s="38"/>
      <c r="S10667" s="38"/>
      <c r="T10667" s="38"/>
      <c r="U10667" s="38"/>
      <c r="V10667" s="38"/>
      <c r="X10667" s="38"/>
    </row>
    <row r="10668" spans="6:24" x14ac:dyDescent="0.35">
      <c r="F10668" s="38"/>
      <c r="G10668" s="38"/>
      <c r="H10668" s="38"/>
      <c r="I10668" s="38"/>
      <c r="J10668" s="38"/>
      <c r="K10668" s="38"/>
      <c r="L10668" s="38"/>
      <c r="M10668" s="38"/>
      <c r="N10668" s="38"/>
      <c r="O10668" s="38"/>
      <c r="P10668" s="38"/>
      <c r="Q10668" s="38"/>
      <c r="R10668" s="38"/>
      <c r="S10668" s="38"/>
      <c r="T10668" s="38"/>
      <c r="U10668" s="38"/>
      <c r="V10668" s="38"/>
      <c r="X10668" s="38"/>
    </row>
    <row r="10669" spans="6:24" x14ac:dyDescent="0.35">
      <c r="F10669" s="38"/>
      <c r="G10669" s="38"/>
      <c r="H10669" s="38"/>
      <c r="I10669" s="38"/>
      <c r="J10669" s="38"/>
      <c r="K10669" s="38"/>
      <c r="L10669" s="38"/>
      <c r="M10669" s="38"/>
      <c r="N10669" s="38"/>
      <c r="O10669" s="38"/>
      <c r="P10669" s="38"/>
      <c r="Q10669" s="38"/>
      <c r="R10669" s="38"/>
      <c r="S10669" s="38"/>
      <c r="T10669" s="38"/>
      <c r="U10669" s="38"/>
      <c r="V10669" s="38"/>
      <c r="X10669" s="38"/>
    </row>
    <row r="10670" spans="6:24" x14ac:dyDescent="0.35">
      <c r="F10670" s="38"/>
      <c r="G10670" s="38"/>
      <c r="H10670" s="38"/>
      <c r="I10670" s="38"/>
      <c r="J10670" s="38"/>
      <c r="K10670" s="38"/>
      <c r="L10670" s="38"/>
      <c r="M10670" s="38"/>
      <c r="N10670" s="38"/>
      <c r="O10670" s="38"/>
      <c r="P10670" s="38"/>
      <c r="Q10670" s="38"/>
      <c r="R10670" s="38"/>
      <c r="S10670" s="38"/>
      <c r="T10670" s="38"/>
      <c r="U10670" s="38"/>
      <c r="V10670" s="38"/>
      <c r="X10670" s="38"/>
    </row>
    <row r="10671" spans="6:24" x14ac:dyDescent="0.35">
      <c r="F10671" s="38"/>
      <c r="G10671" s="38"/>
      <c r="H10671" s="38"/>
      <c r="I10671" s="38"/>
      <c r="J10671" s="38"/>
      <c r="K10671" s="38"/>
      <c r="L10671" s="38"/>
      <c r="M10671" s="38"/>
      <c r="N10671" s="38"/>
      <c r="O10671" s="38"/>
      <c r="P10671" s="38"/>
      <c r="Q10671" s="38"/>
      <c r="R10671" s="38"/>
      <c r="S10671" s="38"/>
      <c r="T10671" s="38"/>
      <c r="U10671" s="38"/>
      <c r="V10671" s="38"/>
      <c r="X10671" s="38"/>
    </row>
    <row r="10672" spans="6:24" x14ac:dyDescent="0.35">
      <c r="F10672" s="38"/>
      <c r="G10672" s="38"/>
      <c r="H10672" s="38"/>
      <c r="I10672" s="38"/>
      <c r="J10672" s="38"/>
      <c r="K10672" s="38"/>
      <c r="L10672" s="38"/>
      <c r="M10672" s="38"/>
      <c r="N10672" s="38"/>
      <c r="O10672" s="38"/>
      <c r="P10672" s="38"/>
      <c r="Q10672" s="38"/>
      <c r="R10672" s="38"/>
      <c r="S10672" s="38"/>
      <c r="T10672" s="38"/>
      <c r="U10672" s="38"/>
      <c r="V10672" s="38"/>
      <c r="X10672" s="38"/>
    </row>
    <row r="10673" spans="6:24" x14ac:dyDescent="0.35">
      <c r="F10673" s="38"/>
      <c r="G10673" s="38"/>
      <c r="H10673" s="38"/>
      <c r="I10673" s="38"/>
      <c r="J10673" s="38"/>
      <c r="K10673" s="38"/>
      <c r="L10673" s="38"/>
      <c r="M10673" s="38"/>
      <c r="N10673" s="38"/>
      <c r="O10673" s="38"/>
      <c r="P10673" s="38"/>
      <c r="Q10673" s="38"/>
      <c r="R10673" s="38"/>
      <c r="S10673" s="38"/>
      <c r="T10673" s="38"/>
      <c r="U10673" s="38"/>
      <c r="V10673" s="38"/>
      <c r="X10673" s="38"/>
    </row>
    <row r="10674" spans="6:24" x14ac:dyDescent="0.35">
      <c r="F10674" s="38"/>
      <c r="G10674" s="38"/>
      <c r="H10674" s="38"/>
      <c r="I10674" s="38"/>
      <c r="J10674" s="38"/>
      <c r="K10674" s="38"/>
      <c r="L10674" s="38"/>
      <c r="M10674" s="38"/>
      <c r="N10674" s="38"/>
      <c r="O10674" s="38"/>
      <c r="P10674" s="38"/>
      <c r="Q10674" s="38"/>
      <c r="R10674" s="38"/>
      <c r="S10674" s="38"/>
      <c r="T10674" s="38"/>
      <c r="U10674" s="38"/>
      <c r="V10674" s="38"/>
      <c r="X10674" s="38"/>
    </row>
    <row r="10675" spans="6:24" x14ac:dyDescent="0.35">
      <c r="F10675" s="38"/>
      <c r="G10675" s="38"/>
      <c r="H10675" s="38"/>
      <c r="I10675" s="38"/>
      <c r="J10675" s="38"/>
      <c r="K10675" s="38"/>
      <c r="L10675" s="38"/>
      <c r="M10675" s="38"/>
      <c r="N10675" s="38"/>
      <c r="O10675" s="38"/>
      <c r="P10675" s="38"/>
      <c r="Q10675" s="38"/>
      <c r="R10675" s="38"/>
      <c r="S10675" s="38"/>
      <c r="T10675" s="38"/>
      <c r="U10675" s="38"/>
      <c r="V10675" s="38"/>
      <c r="X10675" s="38"/>
    </row>
    <row r="10676" spans="6:24" x14ac:dyDescent="0.35">
      <c r="F10676" s="38"/>
      <c r="G10676" s="38"/>
      <c r="H10676" s="38"/>
      <c r="I10676" s="38"/>
      <c r="J10676" s="38"/>
      <c r="K10676" s="38"/>
      <c r="L10676" s="38"/>
      <c r="M10676" s="38"/>
      <c r="N10676" s="38"/>
      <c r="O10676" s="38"/>
      <c r="P10676" s="38"/>
      <c r="Q10676" s="38"/>
      <c r="R10676" s="38"/>
      <c r="S10676" s="38"/>
      <c r="T10676" s="38"/>
      <c r="U10676" s="38"/>
      <c r="V10676" s="38"/>
      <c r="X10676" s="38"/>
    </row>
    <row r="10677" spans="6:24" x14ac:dyDescent="0.35">
      <c r="F10677" s="38"/>
      <c r="G10677" s="38"/>
      <c r="H10677" s="38"/>
      <c r="I10677" s="38"/>
      <c r="J10677" s="38"/>
      <c r="K10677" s="38"/>
      <c r="L10677" s="38"/>
      <c r="M10677" s="38"/>
      <c r="N10677" s="38"/>
      <c r="O10677" s="38"/>
      <c r="P10677" s="38"/>
      <c r="Q10677" s="38"/>
      <c r="R10677" s="38"/>
      <c r="S10677" s="38"/>
      <c r="T10677" s="38"/>
      <c r="U10677" s="38"/>
      <c r="V10677" s="38"/>
      <c r="X10677" s="38"/>
    </row>
    <row r="10678" spans="6:24" x14ac:dyDescent="0.35">
      <c r="F10678" s="38"/>
      <c r="G10678" s="38"/>
      <c r="H10678" s="38"/>
      <c r="I10678" s="38"/>
      <c r="J10678" s="38"/>
      <c r="K10678" s="38"/>
      <c r="L10678" s="38"/>
      <c r="M10678" s="38"/>
      <c r="N10678" s="38"/>
      <c r="O10678" s="38"/>
      <c r="P10678" s="38"/>
      <c r="Q10678" s="38"/>
      <c r="R10678" s="38"/>
      <c r="S10678" s="38"/>
      <c r="T10678" s="38"/>
      <c r="U10678" s="38"/>
      <c r="V10678" s="38"/>
      <c r="X10678" s="38"/>
    </row>
    <row r="10679" spans="6:24" x14ac:dyDescent="0.35">
      <c r="F10679" s="38"/>
      <c r="G10679" s="38"/>
      <c r="H10679" s="38"/>
      <c r="I10679" s="38"/>
      <c r="J10679" s="38"/>
      <c r="K10679" s="38"/>
      <c r="L10679" s="38"/>
      <c r="M10679" s="38"/>
      <c r="N10679" s="38"/>
      <c r="O10679" s="38"/>
      <c r="P10679" s="38"/>
      <c r="Q10679" s="38"/>
      <c r="R10679" s="38"/>
      <c r="S10679" s="38"/>
      <c r="T10679" s="38"/>
      <c r="U10679" s="38"/>
      <c r="V10679" s="38"/>
      <c r="X10679" s="38"/>
    </row>
    <row r="10680" spans="6:24" x14ac:dyDescent="0.35">
      <c r="F10680" s="38"/>
      <c r="G10680" s="38"/>
      <c r="H10680" s="38"/>
      <c r="I10680" s="38"/>
      <c r="J10680" s="38"/>
      <c r="K10680" s="38"/>
      <c r="L10680" s="38"/>
      <c r="M10680" s="38"/>
      <c r="N10680" s="38"/>
      <c r="O10680" s="38"/>
      <c r="P10680" s="38"/>
      <c r="Q10680" s="38"/>
      <c r="R10680" s="38"/>
      <c r="S10680" s="38"/>
      <c r="T10680" s="38"/>
      <c r="U10680" s="38"/>
      <c r="V10680" s="38"/>
      <c r="X10680" s="38"/>
    </row>
    <row r="10681" spans="6:24" x14ac:dyDescent="0.35">
      <c r="F10681" s="38"/>
      <c r="G10681" s="38"/>
      <c r="H10681" s="38"/>
      <c r="I10681" s="38"/>
      <c r="J10681" s="38"/>
      <c r="K10681" s="38"/>
      <c r="L10681" s="38"/>
      <c r="M10681" s="38"/>
      <c r="N10681" s="38"/>
      <c r="O10681" s="38"/>
      <c r="P10681" s="38"/>
      <c r="Q10681" s="38"/>
      <c r="R10681" s="38"/>
      <c r="S10681" s="38"/>
      <c r="T10681" s="38"/>
      <c r="U10681" s="38"/>
      <c r="V10681" s="38"/>
      <c r="X10681" s="38"/>
    </row>
    <row r="10682" spans="6:24" x14ac:dyDescent="0.35">
      <c r="F10682" s="38"/>
      <c r="G10682" s="38"/>
      <c r="H10682" s="38"/>
      <c r="I10682" s="38"/>
      <c r="J10682" s="38"/>
      <c r="K10682" s="38"/>
      <c r="L10682" s="38"/>
      <c r="M10682" s="38"/>
      <c r="N10682" s="38"/>
      <c r="O10682" s="38"/>
      <c r="P10682" s="38"/>
      <c r="Q10682" s="38"/>
      <c r="R10682" s="38"/>
      <c r="S10682" s="38"/>
      <c r="T10682" s="38"/>
      <c r="U10682" s="38"/>
      <c r="V10682" s="38"/>
      <c r="X10682" s="38"/>
    </row>
    <row r="10683" spans="6:24" x14ac:dyDescent="0.35">
      <c r="F10683" s="38"/>
      <c r="G10683" s="38"/>
      <c r="H10683" s="38"/>
      <c r="I10683" s="38"/>
      <c r="J10683" s="38"/>
      <c r="K10683" s="38"/>
      <c r="L10683" s="38"/>
      <c r="M10683" s="38"/>
      <c r="N10683" s="38"/>
      <c r="O10683" s="38"/>
      <c r="P10683" s="38"/>
      <c r="Q10683" s="38"/>
      <c r="R10683" s="38"/>
      <c r="S10683" s="38"/>
      <c r="T10683" s="38"/>
      <c r="U10683" s="38"/>
      <c r="V10683" s="38"/>
      <c r="X10683" s="38"/>
    </row>
    <row r="10684" spans="6:24" x14ac:dyDescent="0.35">
      <c r="F10684" s="38"/>
      <c r="G10684" s="38"/>
      <c r="H10684" s="38"/>
      <c r="I10684" s="38"/>
      <c r="J10684" s="38"/>
      <c r="K10684" s="38"/>
      <c r="L10684" s="38"/>
      <c r="M10684" s="38"/>
      <c r="N10684" s="38"/>
      <c r="O10684" s="38"/>
      <c r="P10684" s="38"/>
      <c r="Q10684" s="38"/>
      <c r="R10684" s="38"/>
      <c r="S10684" s="38"/>
      <c r="T10684" s="38"/>
      <c r="U10684" s="38"/>
      <c r="V10684" s="38"/>
      <c r="X10684" s="38"/>
    </row>
    <row r="10685" spans="6:24" x14ac:dyDescent="0.35">
      <c r="F10685" s="38"/>
      <c r="G10685" s="38"/>
      <c r="H10685" s="38"/>
      <c r="I10685" s="38"/>
      <c r="J10685" s="38"/>
      <c r="K10685" s="38"/>
      <c r="L10685" s="38"/>
      <c r="M10685" s="38"/>
      <c r="N10685" s="38"/>
      <c r="O10685" s="38"/>
      <c r="P10685" s="38"/>
      <c r="Q10685" s="38"/>
      <c r="R10685" s="38"/>
      <c r="S10685" s="38"/>
      <c r="T10685" s="38"/>
      <c r="U10685" s="38"/>
      <c r="V10685" s="38"/>
      <c r="X10685" s="38"/>
    </row>
    <row r="10686" spans="6:24" x14ac:dyDescent="0.35">
      <c r="F10686" s="38"/>
      <c r="G10686" s="38"/>
      <c r="H10686" s="38"/>
      <c r="I10686" s="38"/>
      <c r="J10686" s="38"/>
      <c r="K10686" s="38"/>
      <c r="L10686" s="38"/>
      <c r="M10686" s="38"/>
      <c r="N10686" s="38"/>
      <c r="O10686" s="38"/>
      <c r="P10686" s="38"/>
      <c r="Q10686" s="38"/>
      <c r="R10686" s="38"/>
      <c r="S10686" s="38"/>
      <c r="T10686" s="38"/>
      <c r="U10686" s="38"/>
      <c r="V10686" s="38"/>
      <c r="X10686" s="38"/>
    </row>
    <row r="10687" spans="6:24" x14ac:dyDescent="0.35">
      <c r="F10687" s="38"/>
      <c r="G10687" s="38"/>
      <c r="H10687" s="38"/>
      <c r="I10687" s="38"/>
      <c r="J10687" s="38"/>
      <c r="K10687" s="38"/>
      <c r="L10687" s="38"/>
      <c r="M10687" s="38"/>
      <c r="N10687" s="38"/>
      <c r="O10687" s="38"/>
      <c r="P10687" s="38"/>
      <c r="Q10687" s="38"/>
      <c r="R10687" s="38"/>
      <c r="S10687" s="38"/>
      <c r="T10687" s="38"/>
      <c r="U10687" s="38"/>
      <c r="V10687" s="38"/>
      <c r="X10687" s="38"/>
    </row>
    <row r="10688" spans="6:24" x14ac:dyDescent="0.35">
      <c r="F10688" s="38"/>
      <c r="G10688" s="38"/>
      <c r="H10688" s="38"/>
      <c r="I10688" s="38"/>
      <c r="J10688" s="38"/>
      <c r="K10688" s="38"/>
      <c r="L10688" s="38"/>
      <c r="M10688" s="38"/>
      <c r="N10688" s="38"/>
      <c r="O10688" s="38"/>
      <c r="P10688" s="38"/>
      <c r="Q10688" s="38"/>
      <c r="R10688" s="38"/>
      <c r="S10688" s="38"/>
      <c r="T10688" s="38"/>
      <c r="U10688" s="38"/>
      <c r="V10688" s="38"/>
      <c r="X10688" s="38"/>
    </row>
    <row r="10689" spans="6:24" x14ac:dyDescent="0.35">
      <c r="F10689" s="38"/>
      <c r="G10689" s="38"/>
      <c r="H10689" s="38"/>
      <c r="I10689" s="38"/>
      <c r="J10689" s="38"/>
      <c r="K10689" s="38"/>
      <c r="L10689" s="38"/>
      <c r="M10689" s="38"/>
      <c r="N10689" s="38"/>
      <c r="O10689" s="38"/>
      <c r="P10689" s="38"/>
      <c r="Q10689" s="38"/>
      <c r="R10689" s="38"/>
      <c r="S10689" s="38"/>
      <c r="T10689" s="38"/>
      <c r="U10689" s="38"/>
      <c r="V10689" s="38"/>
      <c r="X10689" s="38"/>
    </row>
    <row r="10690" spans="6:24" x14ac:dyDescent="0.35">
      <c r="F10690" s="38"/>
      <c r="G10690" s="38"/>
      <c r="H10690" s="38"/>
      <c r="I10690" s="38"/>
      <c r="J10690" s="38"/>
      <c r="K10690" s="38"/>
      <c r="L10690" s="38"/>
      <c r="M10690" s="38"/>
      <c r="N10690" s="38"/>
      <c r="O10690" s="38"/>
      <c r="P10690" s="38"/>
      <c r="Q10690" s="38"/>
      <c r="R10690" s="38"/>
      <c r="S10690" s="38"/>
      <c r="T10690" s="38"/>
      <c r="U10690" s="38"/>
      <c r="V10690" s="38"/>
      <c r="X10690" s="38"/>
    </row>
    <row r="10691" spans="6:24" x14ac:dyDescent="0.35">
      <c r="F10691" s="38"/>
      <c r="G10691" s="38"/>
      <c r="H10691" s="38"/>
      <c r="I10691" s="38"/>
      <c r="J10691" s="38"/>
      <c r="K10691" s="38"/>
      <c r="L10691" s="38"/>
      <c r="M10691" s="38"/>
      <c r="N10691" s="38"/>
      <c r="O10691" s="38"/>
      <c r="P10691" s="38"/>
      <c r="Q10691" s="38"/>
      <c r="R10691" s="38"/>
      <c r="S10691" s="38"/>
      <c r="T10691" s="38"/>
      <c r="U10691" s="38"/>
      <c r="V10691" s="38"/>
      <c r="X10691" s="38"/>
    </row>
    <row r="10692" spans="6:24" x14ac:dyDescent="0.35">
      <c r="F10692" s="38"/>
      <c r="G10692" s="38"/>
      <c r="H10692" s="38"/>
      <c r="I10692" s="38"/>
      <c r="J10692" s="38"/>
      <c r="K10692" s="38"/>
      <c r="L10692" s="38"/>
      <c r="M10692" s="38"/>
      <c r="N10692" s="38"/>
      <c r="O10692" s="38"/>
      <c r="P10692" s="38"/>
      <c r="Q10692" s="38"/>
      <c r="R10692" s="38"/>
      <c r="S10692" s="38"/>
      <c r="T10692" s="38"/>
      <c r="U10692" s="38"/>
      <c r="V10692" s="38"/>
      <c r="X10692" s="38"/>
    </row>
    <row r="10693" spans="6:24" x14ac:dyDescent="0.35">
      <c r="F10693" s="38"/>
      <c r="G10693" s="38"/>
      <c r="H10693" s="38"/>
      <c r="I10693" s="38"/>
      <c r="J10693" s="38"/>
      <c r="K10693" s="38"/>
      <c r="L10693" s="38"/>
      <c r="M10693" s="38"/>
      <c r="N10693" s="38"/>
      <c r="O10693" s="38"/>
      <c r="P10693" s="38"/>
      <c r="Q10693" s="38"/>
      <c r="R10693" s="38"/>
      <c r="S10693" s="38"/>
      <c r="T10693" s="38"/>
      <c r="U10693" s="38"/>
      <c r="V10693" s="38"/>
      <c r="X10693" s="38"/>
    </row>
    <row r="10694" spans="6:24" x14ac:dyDescent="0.35">
      <c r="F10694" s="38"/>
      <c r="G10694" s="38"/>
      <c r="H10694" s="38"/>
      <c r="I10694" s="38"/>
      <c r="J10694" s="38"/>
      <c r="K10694" s="38"/>
      <c r="L10694" s="38"/>
      <c r="M10694" s="38"/>
      <c r="N10694" s="38"/>
      <c r="O10694" s="38"/>
      <c r="P10694" s="38"/>
      <c r="Q10694" s="38"/>
      <c r="R10694" s="38"/>
      <c r="S10694" s="38"/>
      <c r="T10694" s="38"/>
      <c r="U10694" s="38"/>
      <c r="V10694" s="38"/>
      <c r="X10694" s="38"/>
    </row>
    <row r="10695" spans="6:24" x14ac:dyDescent="0.35">
      <c r="F10695" s="38"/>
      <c r="G10695" s="38"/>
      <c r="H10695" s="38"/>
      <c r="I10695" s="38"/>
      <c r="J10695" s="38"/>
      <c r="K10695" s="38"/>
      <c r="L10695" s="38"/>
      <c r="M10695" s="38"/>
      <c r="N10695" s="38"/>
      <c r="O10695" s="38"/>
      <c r="P10695" s="38"/>
      <c r="Q10695" s="38"/>
      <c r="R10695" s="38"/>
      <c r="S10695" s="38"/>
      <c r="T10695" s="38"/>
      <c r="U10695" s="38"/>
      <c r="V10695" s="38"/>
      <c r="X10695" s="38"/>
    </row>
    <row r="10696" spans="6:24" x14ac:dyDescent="0.35">
      <c r="F10696" s="38"/>
      <c r="G10696" s="38"/>
      <c r="H10696" s="38"/>
      <c r="I10696" s="38"/>
      <c r="J10696" s="38"/>
      <c r="K10696" s="38"/>
      <c r="L10696" s="38"/>
      <c r="M10696" s="38"/>
      <c r="N10696" s="38"/>
      <c r="O10696" s="38"/>
      <c r="P10696" s="38"/>
      <c r="Q10696" s="38"/>
      <c r="R10696" s="38"/>
      <c r="S10696" s="38"/>
      <c r="T10696" s="38"/>
      <c r="U10696" s="38"/>
      <c r="V10696" s="38"/>
      <c r="X10696" s="38"/>
    </row>
    <row r="10697" spans="6:24" x14ac:dyDescent="0.35">
      <c r="F10697" s="38"/>
      <c r="G10697" s="38"/>
      <c r="H10697" s="38"/>
      <c r="I10697" s="38"/>
      <c r="J10697" s="38"/>
      <c r="K10697" s="38"/>
      <c r="L10697" s="38"/>
      <c r="M10697" s="38"/>
      <c r="N10697" s="38"/>
      <c r="O10697" s="38"/>
      <c r="P10697" s="38"/>
      <c r="Q10697" s="38"/>
      <c r="R10697" s="38"/>
      <c r="S10697" s="38"/>
      <c r="T10697" s="38"/>
      <c r="U10697" s="38"/>
      <c r="V10697" s="38"/>
      <c r="X10697" s="38"/>
    </row>
    <row r="10698" spans="6:24" x14ac:dyDescent="0.35">
      <c r="F10698" s="38"/>
      <c r="G10698" s="38"/>
      <c r="H10698" s="38"/>
      <c r="I10698" s="38"/>
      <c r="J10698" s="38"/>
      <c r="K10698" s="38"/>
      <c r="L10698" s="38"/>
      <c r="M10698" s="38"/>
      <c r="N10698" s="38"/>
      <c r="O10698" s="38"/>
      <c r="P10698" s="38"/>
      <c r="Q10698" s="38"/>
      <c r="R10698" s="38"/>
      <c r="S10698" s="38"/>
      <c r="T10698" s="38"/>
      <c r="U10698" s="38"/>
      <c r="V10698" s="38"/>
      <c r="X10698" s="38"/>
    </row>
    <row r="10699" spans="6:24" x14ac:dyDescent="0.35">
      <c r="F10699" s="38"/>
      <c r="G10699" s="38"/>
      <c r="H10699" s="38"/>
      <c r="I10699" s="38"/>
      <c r="J10699" s="38"/>
      <c r="K10699" s="38"/>
      <c r="L10699" s="38"/>
      <c r="M10699" s="38"/>
      <c r="N10699" s="38"/>
      <c r="O10699" s="38"/>
      <c r="P10699" s="38"/>
      <c r="Q10699" s="38"/>
      <c r="R10699" s="38"/>
      <c r="S10699" s="38"/>
      <c r="T10699" s="38"/>
      <c r="U10699" s="38"/>
      <c r="V10699" s="38"/>
      <c r="X10699" s="38"/>
    </row>
    <row r="10700" spans="6:24" x14ac:dyDescent="0.35">
      <c r="F10700" s="38"/>
      <c r="G10700" s="38"/>
      <c r="H10700" s="38"/>
      <c r="I10700" s="38"/>
      <c r="J10700" s="38"/>
      <c r="K10700" s="38"/>
      <c r="L10700" s="38"/>
      <c r="M10700" s="38"/>
      <c r="N10700" s="38"/>
      <c r="O10700" s="38"/>
      <c r="P10700" s="38"/>
      <c r="Q10700" s="38"/>
      <c r="R10700" s="38"/>
      <c r="S10700" s="38"/>
      <c r="T10700" s="38"/>
      <c r="U10700" s="38"/>
      <c r="V10700" s="38"/>
      <c r="X10700" s="38"/>
    </row>
    <row r="10701" spans="6:24" x14ac:dyDescent="0.35">
      <c r="F10701" s="38"/>
      <c r="G10701" s="38"/>
      <c r="H10701" s="38"/>
      <c r="I10701" s="38"/>
      <c r="J10701" s="38"/>
      <c r="K10701" s="38"/>
      <c r="L10701" s="38"/>
      <c r="M10701" s="38"/>
      <c r="N10701" s="38"/>
      <c r="O10701" s="38"/>
      <c r="P10701" s="38"/>
      <c r="Q10701" s="38"/>
      <c r="R10701" s="38"/>
      <c r="S10701" s="38"/>
      <c r="T10701" s="38"/>
      <c r="U10701" s="38"/>
      <c r="V10701" s="38"/>
      <c r="X10701" s="38"/>
    </row>
    <row r="10702" spans="6:24" x14ac:dyDescent="0.35">
      <c r="F10702" s="38"/>
      <c r="G10702" s="38"/>
      <c r="H10702" s="38"/>
      <c r="I10702" s="38"/>
      <c r="J10702" s="38"/>
      <c r="K10702" s="38"/>
      <c r="L10702" s="38"/>
      <c r="M10702" s="38"/>
      <c r="N10702" s="38"/>
      <c r="O10702" s="38"/>
      <c r="P10702" s="38"/>
      <c r="Q10702" s="38"/>
      <c r="R10702" s="38"/>
      <c r="S10702" s="38"/>
      <c r="T10702" s="38"/>
      <c r="U10702" s="38"/>
      <c r="V10702" s="38"/>
      <c r="X10702" s="38"/>
    </row>
    <row r="10703" spans="6:24" x14ac:dyDescent="0.35">
      <c r="F10703" s="38"/>
      <c r="G10703" s="38"/>
      <c r="H10703" s="38"/>
      <c r="I10703" s="38"/>
      <c r="J10703" s="38"/>
      <c r="K10703" s="38"/>
      <c r="L10703" s="38"/>
      <c r="M10703" s="38"/>
      <c r="N10703" s="38"/>
      <c r="O10703" s="38"/>
      <c r="P10703" s="38"/>
      <c r="Q10703" s="38"/>
      <c r="R10703" s="38"/>
      <c r="S10703" s="38"/>
      <c r="T10703" s="38"/>
      <c r="U10703" s="38"/>
      <c r="V10703" s="38"/>
      <c r="X10703" s="38"/>
    </row>
    <row r="10704" spans="6:24" x14ac:dyDescent="0.35">
      <c r="F10704" s="38"/>
      <c r="G10704" s="38"/>
      <c r="H10704" s="38"/>
      <c r="I10704" s="38"/>
      <c r="J10704" s="38"/>
      <c r="K10704" s="38"/>
      <c r="L10704" s="38"/>
      <c r="M10704" s="38"/>
      <c r="N10704" s="38"/>
      <c r="O10704" s="38"/>
      <c r="P10704" s="38"/>
      <c r="Q10704" s="38"/>
      <c r="R10704" s="38"/>
      <c r="S10704" s="38"/>
      <c r="T10704" s="38"/>
      <c r="U10704" s="38"/>
      <c r="V10704" s="38"/>
      <c r="X10704" s="38"/>
    </row>
    <row r="10705" spans="6:24" x14ac:dyDescent="0.35">
      <c r="F10705" s="38"/>
      <c r="G10705" s="38"/>
      <c r="H10705" s="38"/>
      <c r="I10705" s="38"/>
      <c r="J10705" s="38"/>
      <c r="K10705" s="38"/>
      <c r="L10705" s="38"/>
      <c r="M10705" s="38"/>
      <c r="N10705" s="38"/>
      <c r="O10705" s="38"/>
      <c r="P10705" s="38"/>
      <c r="Q10705" s="38"/>
      <c r="R10705" s="38"/>
      <c r="S10705" s="38"/>
      <c r="T10705" s="38"/>
      <c r="U10705" s="38"/>
      <c r="V10705" s="38"/>
      <c r="X10705" s="38"/>
    </row>
    <row r="10706" spans="6:24" x14ac:dyDescent="0.35">
      <c r="F10706" s="38"/>
      <c r="G10706" s="38"/>
      <c r="H10706" s="38"/>
      <c r="I10706" s="38"/>
      <c r="J10706" s="38"/>
      <c r="K10706" s="38"/>
      <c r="L10706" s="38"/>
      <c r="M10706" s="38"/>
      <c r="N10706" s="38"/>
      <c r="O10706" s="38"/>
      <c r="P10706" s="38"/>
      <c r="Q10706" s="38"/>
      <c r="R10706" s="38"/>
      <c r="S10706" s="38"/>
      <c r="T10706" s="38"/>
      <c r="U10706" s="38"/>
      <c r="V10706" s="38"/>
      <c r="X10706" s="38"/>
    </row>
    <row r="10707" spans="6:24" x14ac:dyDescent="0.35">
      <c r="F10707" s="38"/>
      <c r="G10707" s="38"/>
      <c r="H10707" s="38"/>
      <c r="I10707" s="38"/>
      <c r="J10707" s="38"/>
      <c r="K10707" s="38"/>
      <c r="L10707" s="38"/>
      <c r="M10707" s="38"/>
      <c r="N10707" s="38"/>
      <c r="O10707" s="38"/>
      <c r="P10707" s="38"/>
      <c r="Q10707" s="38"/>
      <c r="R10707" s="38"/>
      <c r="S10707" s="38"/>
      <c r="T10707" s="38"/>
      <c r="U10707" s="38"/>
      <c r="V10707" s="38"/>
      <c r="X10707" s="38"/>
    </row>
    <row r="10708" spans="6:24" x14ac:dyDescent="0.35">
      <c r="F10708" s="38"/>
      <c r="G10708" s="38"/>
      <c r="H10708" s="38"/>
      <c r="I10708" s="38"/>
      <c r="J10708" s="38"/>
      <c r="K10708" s="38"/>
      <c r="L10708" s="38"/>
      <c r="M10708" s="38"/>
      <c r="N10708" s="38"/>
      <c r="O10708" s="38"/>
      <c r="P10708" s="38"/>
      <c r="Q10708" s="38"/>
      <c r="R10708" s="38"/>
      <c r="S10708" s="38"/>
      <c r="T10708" s="38"/>
      <c r="U10708" s="38"/>
      <c r="V10708" s="38"/>
      <c r="X10708" s="38"/>
    </row>
    <row r="10709" spans="6:24" x14ac:dyDescent="0.35">
      <c r="F10709" s="38"/>
      <c r="G10709" s="38"/>
      <c r="H10709" s="38"/>
      <c r="I10709" s="38"/>
      <c r="J10709" s="38"/>
      <c r="K10709" s="38"/>
      <c r="L10709" s="38"/>
      <c r="M10709" s="38"/>
      <c r="N10709" s="38"/>
      <c r="O10709" s="38"/>
      <c r="P10709" s="38"/>
      <c r="Q10709" s="38"/>
      <c r="R10709" s="38"/>
      <c r="S10709" s="38"/>
      <c r="T10709" s="38"/>
      <c r="U10709" s="38"/>
      <c r="V10709" s="38"/>
      <c r="X10709" s="38"/>
    </row>
    <row r="10710" spans="6:24" x14ac:dyDescent="0.35">
      <c r="F10710" s="38"/>
      <c r="G10710" s="38"/>
      <c r="H10710" s="38"/>
      <c r="I10710" s="38"/>
      <c r="J10710" s="38"/>
      <c r="K10710" s="38"/>
      <c r="L10710" s="38"/>
      <c r="M10710" s="38"/>
      <c r="N10710" s="38"/>
      <c r="O10710" s="38"/>
      <c r="P10710" s="38"/>
      <c r="Q10710" s="38"/>
      <c r="R10710" s="38"/>
      <c r="S10710" s="38"/>
      <c r="T10710" s="38"/>
      <c r="U10710" s="38"/>
      <c r="V10710" s="38"/>
      <c r="X10710" s="38"/>
    </row>
    <row r="10711" spans="6:24" x14ac:dyDescent="0.35">
      <c r="F10711" s="38"/>
      <c r="G10711" s="38"/>
      <c r="H10711" s="38"/>
      <c r="I10711" s="38"/>
      <c r="J10711" s="38"/>
      <c r="K10711" s="38"/>
      <c r="L10711" s="38"/>
      <c r="M10711" s="38"/>
      <c r="N10711" s="38"/>
      <c r="O10711" s="38"/>
      <c r="P10711" s="38"/>
      <c r="Q10711" s="38"/>
      <c r="R10711" s="38"/>
      <c r="S10711" s="38"/>
      <c r="T10711" s="38"/>
      <c r="U10711" s="38"/>
      <c r="V10711" s="38"/>
      <c r="X10711" s="38"/>
    </row>
    <row r="10712" spans="6:24" x14ac:dyDescent="0.35">
      <c r="F10712" s="38"/>
      <c r="G10712" s="38"/>
      <c r="H10712" s="38"/>
      <c r="I10712" s="38"/>
      <c r="J10712" s="38"/>
      <c r="K10712" s="38"/>
      <c r="L10712" s="38"/>
      <c r="M10712" s="38"/>
      <c r="N10712" s="38"/>
      <c r="O10712" s="38"/>
      <c r="P10712" s="38"/>
      <c r="Q10712" s="38"/>
      <c r="R10712" s="38"/>
      <c r="S10712" s="38"/>
      <c r="T10712" s="38"/>
      <c r="U10712" s="38"/>
      <c r="V10712" s="38"/>
      <c r="X10712" s="38"/>
    </row>
    <row r="10713" spans="6:24" x14ac:dyDescent="0.35">
      <c r="F10713" s="38"/>
      <c r="G10713" s="38"/>
      <c r="H10713" s="38"/>
      <c r="I10713" s="38"/>
      <c r="J10713" s="38"/>
      <c r="K10713" s="38"/>
      <c r="L10713" s="38"/>
      <c r="M10713" s="38"/>
      <c r="N10713" s="38"/>
      <c r="O10713" s="38"/>
      <c r="P10713" s="38"/>
      <c r="Q10713" s="38"/>
      <c r="R10713" s="38"/>
      <c r="S10713" s="38"/>
      <c r="T10713" s="38"/>
      <c r="U10713" s="38"/>
      <c r="V10713" s="38"/>
      <c r="X10713" s="38"/>
    </row>
    <row r="10714" spans="6:24" x14ac:dyDescent="0.35">
      <c r="F10714" s="38"/>
      <c r="G10714" s="38"/>
      <c r="H10714" s="38"/>
      <c r="I10714" s="38"/>
      <c r="J10714" s="38"/>
      <c r="K10714" s="38"/>
      <c r="L10714" s="38"/>
      <c r="M10714" s="38"/>
      <c r="N10714" s="38"/>
      <c r="O10714" s="38"/>
      <c r="P10714" s="38"/>
      <c r="Q10714" s="38"/>
      <c r="R10714" s="38"/>
      <c r="S10714" s="38"/>
      <c r="T10714" s="38"/>
      <c r="U10714" s="38"/>
      <c r="V10714" s="38"/>
      <c r="X10714" s="38"/>
    </row>
    <row r="10715" spans="6:24" x14ac:dyDescent="0.35">
      <c r="F10715" s="38"/>
      <c r="G10715" s="38"/>
      <c r="H10715" s="38"/>
      <c r="I10715" s="38"/>
      <c r="J10715" s="38"/>
      <c r="K10715" s="38"/>
      <c r="L10715" s="38"/>
      <c r="M10715" s="38"/>
      <c r="N10715" s="38"/>
      <c r="O10715" s="38"/>
      <c r="P10715" s="38"/>
      <c r="Q10715" s="38"/>
      <c r="R10715" s="38"/>
      <c r="S10715" s="38"/>
      <c r="T10715" s="38"/>
      <c r="U10715" s="38"/>
      <c r="V10715" s="38"/>
      <c r="X10715" s="38"/>
    </row>
    <row r="10716" spans="6:24" x14ac:dyDescent="0.35">
      <c r="F10716" s="38"/>
      <c r="G10716" s="38"/>
      <c r="H10716" s="38"/>
      <c r="I10716" s="38"/>
      <c r="J10716" s="38"/>
      <c r="K10716" s="38"/>
      <c r="L10716" s="38"/>
      <c r="M10716" s="38"/>
      <c r="N10716" s="38"/>
      <c r="O10716" s="38"/>
      <c r="P10716" s="38"/>
      <c r="Q10716" s="38"/>
      <c r="R10716" s="38"/>
      <c r="S10716" s="38"/>
      <c r="T10716" s="38"/>
      <c r="U10716" s="38"/>
      <c r="V10716" s="38"/>
      <c r="X10716" s="38"/>
    </row>
    <row r="10717" spans="6:24" x14ac:dyDescent="0.35">
      <c r="F10717" s="38"/>
      <c r="G10717" s="38"/>
      <c r="H10717" s="38"/>
      <c r="I10717" s="38"/>
      <c r="J10717" s="38"/>
      <c r="K10717" s="38"/>
      <c r="L10717" s="38"/>
      <c r="M10717" s="38"/>
      <c r="N10717" s="38"/>
      <c r="O10717" s="38"/>
      <c r="P10717" s="38"/>
      <c r="Q10717" s="38"/>
      <c r="R10717" s="38"/>
      <c r="S10717" s="38"/>
      <c r="T10717" s="38"/>
      <c r="U10717" s="38"/>
      <c r="V10717" s="38"/>
      <c r="X10717" s="38"/>
    </row>
    <row r="10718" spans="6:24" x14ac:dyDescent="0.35">
      <c r="F10718" s="38"/>
      <c r="G10718" s="38"/>
      <c r="H10718" s="38"/>
      <c r="I10718" s="38"/>
      <c r="J10718" s="38"/>
      <c r="K10718" s="38"/>
      <c r="L10718" s="38"/>
      <c r="M10718" s="38"/>
      <c r="N10718" s="38"/>
      <c r="O10718" s="38"/>
      <c r="P10718" s="38"/>
      <c r="Q10718" s="38"/>
      <c r="R10718" s="38"/>
      <c r="S10718" s="38"/>
      <c r="T10718" s="38"/>
      <c r="U10718" s="38"/>
      <c r="V10718" s="38"/>
      <c r="X10718" s="38"/>
    </row>
    <row r="10719" spans="6:24" x14ac:dyDescent="0.35">
      <c r="F10719" s="38"/>
      <c r="G10719" s="38"/>
      <c r="H10719" s="38"/>
      <c r="I10719" s="38"/>
      <c r="J10719" s="38"/>
      <c r="K10719" s="38"/>
      <c r="L10719" s="38"/>
      <c r="M10719" s="38"/>
      <c r="N10719" s="38"/>
      <c r="O10719" s="38"/>
      <c r="P10719" s="38"/>
      <c r="Q10719" s="38"/>
      <c r="R10719" s="38"/>
      <c r="S10719" s="38"/>
      <c r="T10719" s="38"/>
      <c r="U10719" s="38"/>
      <c r="V10719" s="38"/>
      <c r="X10719" s="38"/>
    </row>
    <row r="10720" spans="6:24" x14ac:dyDescent="0.35">
      <c r="F10720" s="38"/>
      <c r="G10720" s="38"/>
      <c r="H10720" s="38"/>
      <c r="I10720" s="38"/>
      <c r="J10720" s="38"/>
      <c r="K10720" s="38"/>
      <c r="L10720" s="38"/>
      <c r="M10720" s="38"/>
      <c r="N10720" s="38"/>
      <c r="O10720" s="38"/>
      <c r="P10720" s="38"/>
      <c r="Q10720" s="38"/>
      <c r="R10720" s="38"/>
      <c r="S10720" s="38"/>
      <c r="T10720" s="38"/>
      <c r="U10720" s="38"/>
      <c r="V10720" s="38"/>
      <c r="X10720" s="38"/>
    </row>
    <row r="10721" spans="6:24" x14ac:dyDescent="0.35">
      <c r="F10721" s="38"/>
      <c r="G10721" s="38"/>
      <c r="H10721" s="38"/>
      <c r="I10721" s="38"/>
      <c r="J10721" s="38"/>
      <c r="K10721" s="38"/>
      <c r="L10721" s="38"/>
      <c r="M10721" s="38"/>
      <c r="N10721" s="38"/>
      <c r="O10721" s="38"/>
      <c r="P10721" s="38"/>
      <c r="Q10721" s="38"/>
      <c r="R10721" s="38"/>
      <c r="S10721" s="38"/>
      <c r="T10721" s="38"/>
      <c r="U10721" s="38"/>
      <c r="V10721" s="38"/>
      <c r="X10721" s="38"/>
    </row>
    <row r="10722" spans="6:24" x14ac:dyDescent="0.35">
      <c r="F10722" s="38"/>
      <c r="G10722" s="38"/>
      <c r="H10722" s="38"/>
      <c r="I10722" s="38"/>
      <c r="J10722" s="38"/>
      <c r="K10722" s="38"/>
      <c r="L10722" s="38"/>
      <c r="M10722" s="38"/>
      <c r="N10722" s="38"/>
      <c r="O10722" s="38"/>
      <c r="P10722" s="38"/>
      <c r="Q10722" s="38"/>
      <c r="R10722" s="38"/>
      <c r="S10722" s="38"/>
      <c r="T10722" s="38"/>
      <c r="U10722" s="38"/>
      <c r="V10722" s="38"/>
      <c r="X10722" s="38"/>
    </row>
    <row r="10723" spans="6:24" x14ac:dyDescent="0.35">
      <c r="F10723" s="38"/>
      <c r="G10723" s="38"/>
      <c r="H10723" s="38"/>
      <c r="I10723" s="38"/>
      <c r="J10723" s="38"/>
      <c r="K10723" s="38"/>
      <c r="L10723" s="38"/>
      <c r="M10723" s="38"/>
      <c r="N10723" s="38"/>
      <c r="O10723" s="38"/>
      <c r="P10723" s="38"/>
      <c r="Q10723" s="38"/>
      <c r="R10723" s="38"/>
      <c r="S10723" s="38"/>
      <c r="T10723" s="38"/>
      <c r="U10723" s="38"/>
      <c r="V10723" s="38"/>
      <c r="X10723" s="38"/>
    </row>
    <row r="10724" spans="6:24" x14ac:dyDescent="0.35">
      <c r="F10724" s="38"/>
      <c r="G10724" s="38"/>
      <c r="H10724" s="38"/>
      <c r="I10724" s="38"/>
      <c r="J10724" s="38"/>
      <c r="K10724" s="38"/>
      <c r="L10724" s="38"/>
      <c r="M10724" s="38"/>
      <c r="N10724" s="38"/>
      <c r="O10724" s="38"/>
      <c r="P10724" s="38"/>
      <c r="Q10724" s="38"/>
      <c r="R10724" s="38"/>
      <c r="S10724" s="38"/>
      <c r="T10724" s="38"/>
      <c r="U10724" s="38"/>
      <c r="V10724" s="38"/>
      <c r="X10724" s="38"/>
    </row>
    <row r="10725" spans="6:24" x14ac:dyDescent="0.35">
      <c r="F10725" s="38"/>
      <c r="G10725" s="38"/>
      <c r="H10725" s="38"/>
      <c r="I10725" s="38"/>
      <c r="J10725" s="38"/>
      <c r="K10725" s="38"/>
      <c r="L10725" s="38"/>
      <c r="M10725" s="38"/>
      <c r="N10725" s="38"/>
      <c r="O10725" s="38"/>
      <c r="P10725" s="38"/>
      <c r="Q10725" s="38"/>
      <c r="R10725" s="38"/>
      <c r="S10725" s="38"/>
      <c r="T10725" s="38"/>
      <c r="U10725" s="38"/>
      <c r="V10725" s="38"/>
      <c r="X10725" s="38"/>
    </row>
    <row r="10726" spans="6:24" x14ac:dyDescent="0.35">
      <c r="F10726" s="38"/>
      <c r="G10726" s="38"/>
      <c r="H10726" s="38"/>
      <c r="I10726" s="38"/>
      <c r="J10726" s="38"/>
      <c r="K10726" s="38"/>
      <c r="L10726" s="38"/>
      <c r="M10726" s="38"/>
      <c r="N10726" s="38"/>
      <c r="O10726" s="38"/>
      <c r="P10726" s="38"/>
      <c r="Q10726" s="38"/>
      <c r="R10726" s="38"/>
      <c r="S10726" s="38"/>
      <c r="T10726" s="38"/>
      <c r="U10726" s="38"/>
      <c r="V10726" s="38"/>
      <c r="X10726" s="38"/>
    </row>
    <row r="10727" spans="6:24" x14ac:dyDescent="0.35">
      <c r="F10727" s="38"/>
      <c r="G10727" s="38"/>
      <c r="H10727" s="38"/>
      <c r="I10727" s="38"/>
      <c r="J10727" s="38"/>
      <c r="K10727" s="38"/>
      <c r="L10727" s="38"/>
      <c r="M10727" s="38"/>
      <c r="N10727" s="38"/>
      <c r="O10727" s="38"/>
      <c r="P10727" s="38"/>
      <c r="Q10727" s="38"/>
      <c r="R10727" s="38"/>
      <c r="S10727" s="38"/>
      <c r="T10727" s="38"/>
      <c r="U10727" s="38"/>
      <c r="V10727" s="38"/>
      <c r="X10727" s="38"/>
    </row>
    <row r="10728" spans="6:24" x14ac:dyDescent="0.35">
      <c r="F10728" s="38"/>
      <c r="G10728" s="38"/>
      <c r="H10728" s="38"/>
      <c r="I10728" s="38"/>
      <c r="J10728" s="38"/>
      <c r="K10728" s="38"/>
      <c r="L10728" s="38"/>
      <c r="M10728" s="38"/>
      <c r="N10728" s="38"/>
      <c r="O10728" s="38"/>
      <c r="P10728" s="38"/>
      <c r="Q10728" s="38"/>
      <c r="R10728" s="38"/>
      <c r="S10728" s="38"/>
      <c r="T10728" s="38"/>
      <c r="U10728" s="38"/>
      <c r="V10728" s="38"/>
      <c r="X10728" s="38"/>
    </row>
    <row r="10729" spans="6:24" x14ac:dyDescent="0.35">
      <c r="F10729" s="38"/>
      <c r="G10729" s="38"/>
      <c r="H10729" s="38"/>
      <c r="I10729" s="38"/>
      <c r="J10729" s="38"/>
      <c r="K10729" s="38"/>
      <c r="L10729" s="38"/>
      <c r="M10729" s="38"/>
      <c r="N10729" s="38"/>
      <c r="O10729" s="38"/>
      <c r="P10729" s="38"/>
      <c r="Q10729" s="38"/>
      <c r="R10729" s="38"/>
      <c r="S10729" s="38"/>
      <c r="T10729" s="38"/>
      <c r="U10729" s="38"/>
      <c r="V10729" s="38"/>
      <c r="X10729" s="38"/>
    </row>
    <row r="10730" spans="6:24" x14ac:dyDescent="0.35">
      <c r="F10730" s="38"/>
      <c r="G10730" s="38"/>
      <c r="H10730" s="38"/>
      <c r="I10730" s="38"/>
      <c r="J10730" s="38"/>
      <c r="K10730" s="38"/>
      <c r="L10730" s="38"/>
      <c r="M10730" s="38"/>
      <c r="N10730" s="38"/>
      <c r="O10730" s="38"/>
      <c r="P10730" s="38"/>
      <c r="Q10730" s="38"/>
      <c r="R10730" s="38"/>
      <c r="S10730" s="38"/>
      <c r="T10730" s="38"/>
      <c r="U10730" s="38"/>
      <c r="V10730" s="38"/>
      <c r="X10730" s="38"/>
    </row>
    <row r="10731" spans="6:24" x14ac:dyDescent="0.35">
      <c r="F10731" s="38"/>
      <c r="G10731" s="38"/>
      <c r="H10731" s="38"/>
      <c r="I10731" s="38"/>
      <c r="J10731" s="38"/>
      <c r="K10731" s="38"/>
      <c r="L10731" s="38"/>
      <c r="M10731" s="38"/>
      <c r="N10731" s="38"/>
      <c r="O10731" s="38"/>
      <c r="P10731" s="38"/>
      <c r="Q10731" s="38"/>
      <c r="R10731" s="38"/>
      <c r="S10731" s="38"/>
      <c r="T10731" s="38"/>
      <c r="U10731" s="38"/>
      <c r="V10731" s="38"/>
      <c r="X10731" s="38"/>
    </row>
    <row r="10732" spans="6:24" x14ac:dyDescent="0.35">
      <c r="F10732" s="38"/>
      <c r="G10732" s="38"/>
      <c r="H10732" s="38"/>
      <c r="I10732" s="38"/>
      <c r="J10732" s="38"/>
      <c r="K10732" s="38"/>
      <c r="L10732" s="38"/>
      <c r="M10732" s="38"/>
      <c r="N10732" s="38"/>
      <c r="O10732" s="38"/>
      <c r="P10732" s="38"/>
      <c r="Q10732" s="38"/>
      <c r="R10732" s="38"/>
      <c r="S10732" s="38"/>
      <c r="T10732" s="38"/>
      <c r="U10732" s="38"/>
      <c r="V10732" s="38"/>
      <c r="X10732" s="38"/>
    </row>
    <row r="10733" spans="6:24" x14ac:dyDescent="0.35">
      <c r="F10733" s="38"/>
      <c r="G10733" s="38"/>
      <c r="H10733" s="38"/>
      <c r="I10733" s="38"/>
      <c r="J10733" s="38"/>
      <c r="K10733" s="38"/>
      <c r="L10733" s="38"/>
      <c r="M10733" s="38"/>
      <c r="N10733" s="38"/>
      <c r="O10733" s="38"/>
      <c r="P10733" s="38"/>
      <c r="Q10733" s="38"/>
      <c r="R10733" s="38"/>
      <c r="S10733" s="38"/>
      <c r="T10733" s="38"/>
      <c r="U10733" s="38"/>
      <c r="V10733" s="38"/>
      <c r="X10733" s="38"/>
    </row>
    <row r="10734" spans="6:24" x14ac:dyDescent="0.35">
      <c r="F10734" s="38"/>
      <c r="G10734" s="38"/>
      <c r="H10734" s="38"/>
      <c r="I10734" s="38"/>
      <c r="J10734" s="38"/>
      <c r="K10734" s="38"/>
      <c r="L10734" s="38"/>
      <c r="M10734" s="38"/>
      <c r="N10734" s="38"/>
      <c r="O10734" s="38"/>
      <c r="P10734" s="38"/>
      <c r="Q10734" s="38"/>
      <c r="R10734" s="38"/>
      <c r="S10734" s="38"/>
      <c r="T10734" s="38"/>
      <c r="U10734" s="38"/>
      <c r="V10734" s="38"/>
      <c r="X10734" s="38"/>
    </row>
    <row r="10735" spans="6:24" x14ac:dyDescent="0.35">
      <c r="F10735" s="38"/>
      <c r="G10735" s="38"/>
      <c r="H10735" s="38"/>
      <c r="I10735" s="38"/>
      <c r="J10735" s="38"/>
      <c r="K10735" s="38"/>
      <c r="L10735" s="38"/>
      <c r="M10735" s="38"/>
      <c r="N10735" s="38"/>
      <c r="O10735" s="38"/>
      <c r="P10735" s="38"/>
      <c r="Q10735" s="38"/>
      <c r="R10735" s="38"/>
      <c r="S10735" s="38"/>
      <c r="T10735" s="38"/>
      <c r="U10735" s="38"/>
      <c r="V10735" s="38"/>
      <c r="X10735" s="38"/>
    </row>
    <row r="10736" spans="6:24" x14ac:dyDescent="0.35">
      <c r="F10736" s="38"/>
      <c r="G10736" s="38"/>
      <c r="H10736" s="38"/>
      <c r="I10736" s="38"/>
      <c r="J10736" s="38"/>
      <c r="K10736" s="38"/>
      <c r="L10736" s="38"/>
      <c r="M10736" s="38"/>
      <c r="N10736" s="38"/>
      <c r="O10736" s="38"/>
      <c r="P10736" s="38"/>
      <c r="Q10736" s="38"/>
      <c r="R10736" s="38"/>
      <c r="S10736" s="38"/>
      <c r="T10736" s="38"/>
      <c r="U10736" s="38"/>
      <c r="V10736" s="38"/>
      <c r="X10736" s="38"/>
    </row>
    <row r="10737" spans="6:24" x14ac:dyDescent="0.35">
      <c r="F10737" s="38"/>
      <c r="G10737" s="38"/>
      <c r="H10737" s="38"/>
      <c r="I10737" s="38"/>
      <c r="J10737" s="38"/>
      <c r="K10737" s="38"/>
      <c r="L10737" s="38"/>
      <c r="M10737" s="38"/>
      <c r="N10737" s="38"/>
      <c r="O10737" s="38"/>
      <c r="P10737" s="38"/>
      <c r="Q10737" s="38"/>
      <c r="R10737" s="38"/>
      <c r="S10737" s="38"/>
      <c r="T10737" s="38"/>
      <c r="U10737" s="38"/>
      <c r="V10737" s="38"/>
      <c r="X10737" s="38"/>
    </row>
    <row r="10738" spans="6:24" x14ac:dyDescent="0.35">
      <c r="F10738" s="38"/>
      <c r="G10738" s="38"/>
      <c r="H10738" s="38"/>
      <c r="I10738" s="38"/>
      <c r="J10738" s="38"/>
      <c r="K10738" s="38"/>
      <c r="L10738" s="38"/>
      <c r="M10738" s="38"/>
      <c r="N10738" s="38"/>
      <c r="O10738" s="38"/>
      <c r="P10738" s="38"/>
      <c r="Q10738" s="38"/>
      <c r="R10738" s="38"/>
      <c r="S10738" s="38"/>
      <c r="T10738" s="38"/>
      <c r="U10738" s="38"/>
      <c r="V10738" s="38"/>
      <c r="X10738" s="38"/>
    </row>
    <row r="10739" spans="6:24" x14ac:dyDescent="0.35">
      <c r="F10739" s="38"/>
      <c r="G10739" s="38"/>
      <c r="H10739" s="38"/>
      <c r="I10739" s="38"/>
      <c r="J10739" s="38"/>
      <c r="K10739" s="38"/>
      <c r="L10739" s="38"/>
      <c r="M10739" s="38"/>
      <c r="N10739" s="38"/>
      <c r="O10739" s="38"/>
      <c r="P10739" s="38"/>
      <c r="Q10739" s="38"/>
      <c r="R10739" s="38"/>
      <c r="S10739" s="38"/>
      <c r="T10739" s="38"/>
      <c r="U10739" s="38"/>
      <c r="V10739" s="38"/>
      <c r="X10739" s="38"/>
    </row>
    <row r="10740" spans="6:24" x14ac:dyDescent="0.35">
      <c r="F10740" s="38"/>
      <c r="G10740" s="38"/>
      <c r="H10740" s="38"/>
      <c r="I10740" s="38"/>
      <c r="J10740" s="38"/>
      <c r="K10740" s="38"/>
      <c r="L10740" s="38"/>
      <c r="M10740" s="38"/>
      <c r="N10740" s="38"/>
      <c r="O10740" s="38"/>
      <c r="P10740" s="38"/>
      <c r="Q10740" s="38"/>
      <c r="R10740" s="38"/>
      <c r="S10740" s="38"/>
      <c r="T10740" s="38"/>
      <c r="U10740" s="38"/>
      <c r="V10740" s="38"/>
      <c r="X10740" s="38"/>
    </row>
    <row r="10741" spans="6:24" x14ac:dyDescent="0.35">
      <c r="F10741" s="38"/>
      <c r="G10741" s="38"/>
      <c r="H10741" s="38"/>
      <c r="I10741" s="38"/>
      <c r="J10741" s="38"/>
      <c r="K10741" s="38"/>
      <c r="L10741" s="38"/>
      <c r="M10741" s="38"/>
      <c r="N10741" s="38"/>
      <c r="O10741" s="38"/>
      <c r="P10741" s="38"/>
      <c r="Q10741" s="38"/>
      <c r="R10741" s="38"/>
      <c r="S10741" s="38"/>
      <c r="T10741" s="38"/>
      <c r="U10741" s="38"/>
      <c r="V10741" s="38"/>
      <c r="X10741" s="38"/>
    </row>
    <row r="10742" spans="6:24" x14ac:dyDescent="0.35">
      <c r="F10742" s="38"/>
      <c r="G10742" s="38"/>
      <c r="H10742" s="38"/>
      <c r="I10742" s="38"/>
      <c r="J10742" s="38"/>
      <c r="K10742" s="38"/>
      <c r="L10742" s="38"/>
      <c r="M10742" s="38"/>
      <c r="N10742" s="38"/>
      <c r="O10742" s="38"/>
      <c r="P10742" s="38"/>
      <c r="Q10742" s="38"/>
      <c r="R10742" s="38"/>
      <c r="S10742" s="38"/>
      <c r="T10742" s="38"/>
      <c r="U10742" s="38"/>
      <c r="V10742" s="38"/>
      <c r="X10742" s="38"/>
    </row>
    <row r="10743" spans="6:24" x14ac:dyDescent="0.35">
      <c r="F10743" s="38"/>
      <c r="G10743" s="38"/>
      <c r="H10743" s="38"/>
      <c r="I10743" s="38"/>
      <c r="J10743" s="38"/>
      <c r="K10743" s="38"/>
      <c r="L10743" s="38"/>
      <c r="M10743" s="38"/>
      <c r="N10743" s="38"/>
      <c r="O10743" s="38"/>
      <c r="P10743" s="38"/>
      <c r="Q10743" s="38"/>
      <c r="R10743" s="38"/>
      <c r="S10743" s="38"/>
      <c r="T10743" s="38"/>
      <c r="U10743" s="38"/>
      <c r="V10743" s="38"/>
      <c r="X10743" s="38"/>
    </row>
    <row r="10744" spans="6:24" x14ac:dyDescent="0.35">
      <c r="F10744" s="38"/>
      <c r="G10744" s="38"/>
      <c r="H10744" s="38"/>
      <c r="I10744" s="38"/>
      <c r="J10744" s="38"/>
      <c r="K10744" s="38"/>
      <c r="L10744" s="38"/>
      <c r="M10744" s="38"/>
      <c r="N10744" s="38"/>
      <c r="O10744" s="38"/>
      <c r="P10744" s="38"/>
      <c r="Q10744" s="38"/>
      <c r="R10744" s="38"/>
      <c r="S10744" s="38"/>
      <c r="T10744" s="38"/>
      <c r="U10744" s="38"/>
      <c r="V10744" s="38"/>
      <c r="X10744" s="38"/>
    </row>
    <row r="10745" spans="6:24" x14ac:dyDescent="0.35">
      <c r="F10745" s="38"/>
      <c r="G10745" s="38"/>
      <c r="H10745" s="38"/>
      <c r="I10745" s="38"/>
      <c r="J10745" s="38"/>
      <c r="K10745" s="38"/>
      <c r="L10745" s="38"/>
      <c r="M10745" s="38"/>
      <c r="N10745" s="38"/>
      <c r="O10745" s="38"/>
      <c r="P10745" s="38"/>
      <c r="Q10745" s="38"/>
      <c r="R10745" s="38"/>
      <c r="S10745" s="38"/>
      <c r="T10745" s="38"/>
      <c r="U10745" s="38"/>
      <c r="V10745" s="38"/>
      <c r="X10745" s="38"/>
    </row>
    <row r="10746" spans="6:24" x14ac:dyDescent="0.35">
      <c r="F10746" s="38"/>
      <c r="G10746" s="38"/>
      <c r="H10746" s="38"/>
      <c r="I10746" s="38"/>
      <c r="J10746" s="38"/>
      <c r="K10746" s="38"/>
      <c r="L10746" s="38"/>
      <c r="M10746" s="38"/>
      <c r="N10746" s="38"/>
      <c r="O10746" s="38"/>
      <c r="P10746" s="38"/>
      <c r="Q10746" s="38"/>
      <c r="R10746" s="38"/>
      <c r="S10746" s="38"/>
      <c r="T10746" s="38"/>
      <c r="U10746" s="38"/>
      <c r="V10746" s="38"/>
      <c r="X10746" s="38"/>
    </row>
    <row r="10747" spans="6:24" x14ac:dyDescent="0.35">
      <c r="F10747" s="38"/>
      <c r="G10747" s="38"/>
      <c r="H10747" s="38"/>
      <c r="I10747" s="38"/>
      <c r="J10747" s="38"/>
      <c r="K10747" s="38"/>
      <c r="L10747" s="38"/>
      <c r="M10747" s="38"/>
      <c r="N10747" s="38"/>
      <c r="O10747" s="38"/>
      <c r="P10747" s="38"/>
      <c r="Q10747" s="38"/>
      <c r="R10747" s="38"/>
      <c r="S10747" s="38"/>
      <c r="T10747" s="38"/>
      <c r="U10747" s="38"/>
      <c r="V10747" s="38"/>
      <c r="X10747" s="38"/>
    </row>
    <row r="10748" spans="6:24" x14ac:dyDescent="0.35">
      <c r="F10748" s="38"/>
      <c r="G10748" s="38"/>
      <c r="H10748" s="38"/>
      <c r="I10748" s="38"/>
      <c r="J10748" s="38"/>
      <c r="K10748" s="38"/>
      <c r="L10748" s="38"/>
      <c r="M10748" s="38"/>
      <c r="N10748" s="38"/>
      <c r="O10748" s="38"/>
      <c r="P10748" s="38"/>
      <c r="Q10748" s="38"/>
      <c r="R10748" s="38"/>
      <c r="S10748" s="38"/>
      <c r="T10748" s="38"/>
      <c r="U10748" s="38"/>
      <c r="V10748" s="38"/>
      <c r="X10748" s="38"/>
    </row>
    <row r="10749" spans="6:24" x14ac:dyDescent="0.35">
      <c r="F10749" s="38"/>
      <c r="G10749" s="38"/>
      <c r="H10749" s="38"/>
      <c r="I10749" s="38"/>
      <c r="J10749" s="38"/>
      <c r="K10749" s="38"/>
      <c r="L10749" s="38"/>
      <c r="M10749" s="38"/>
      <c r="N10749" s="38"/>
      <c r="O10749" s="38"/>
      <c r="P10749" s="38"/>
      <c r="Q10749" s="38"/>
      <c r="R10749" s="38"/>
      <c r="S10749" s="38"/>
      <c r="T10749" s="38"/>
      <c r="U10749" s="38"/>
      <c r="V10749" s="38"/>
      <c r="X10749" s="38"/>
    </row>
    <row r="10750" spans="6:24" x14ac:dyDescent="0.35">
      <c r="F10750" s="38"/>
      <c r="G10750" s="38"/>
      <c r="H10750" s="38"/>
      <c r="I10750" s="38"/>
      <c r="J10750" s="38"/>
      <c r="K10750" s="38"/>
      <c r="L10750" s="38"/>
      <c r="M10750" s="38"/>
      <c r="N10750" s="38"/>
      <c r="O10750" s="38"/>
      <c r="P10750" s="38"/>
      <c r="Q10750" s="38"/>
      <c r="R10750" s="38"/>
      <c r="S10750" s="38"/>
      <c r="T10750" s="38"/>
      <c r="U10750" s="38"/>
      <c r="V10750" s="38"/>
      <c r="X10750" s="38"/>
    </row>
    <row r="10751" spans="6:24" x14ac:dyDescent="0.35">
      <c r="F10751" s="38"/>
      <c r="G10751" s="38"/>
      <c r="H10751" s="38"/>
      <c r="I10751" s="38"/>
      <c r="J10751" s="38"/>
      <c r="K10751" s="38"/>
      <c r="L10751" s="38"/>
      <c r="M10751" s="38"/>
      <c r="N10751" s="38"/>
      <c r="O10751" s="38"/>
      <c r="P10751" s="38"/>
      <c r="Q10751" s="38"/>
      <c r="R10751" s="38"/>
      <c r="S10751" s="38"/>
      <c r="T10751" s="38"/>
      <c r="U10751" s="38"/>
      <c r="V10751" s="38"/>
      <c r="X10751" s="38"/>
    </row>
    <row r="10752" spans="6:24" x14ac:dyDescent="0.35">
      <c r="F10752" s="38"/>
      <c r="G10752" s="38"/>
      <c r="H10752" s="38"/>
      <c r="I10752" s="38"/>
      <c r="J10752" s="38"/>
      <c r="K10752" s="38"/>
      <c r="L10752" s="38"/>
      <c r="M10752" s="38"/>
      <c r="N10752" s="38"/>
      <c r="O10752" s="38"/>
      <c r="P10752" s="38"/>
      <c r="Q10752" s="38"/>
      <c r="R10752" s="38"/>
      <c r="S10752" s="38"/>
      <c r="T10752" s="38"/>
      <c r="U10752" s="38"/>
      <c r="V10752" s="38"/>
      <c r="X10752" s="38"/>
    </row>
    <row r="10753" spans="6:24" x14ac:dyDescent="0.35">
      <c r="F10753" s="38"/>
      <c r="G10753" s="38"/>
      <c r="H10753" s="38"/>
      <c r="I10753" s="38"/>
      <c r="J10753" s="38"/>
      <c r="K10753" s="38"/>
      <c r="L10753" s="38"/>
      <c r="M10753" s="38"/>
      <c r="N10753" s="38"/>
      <c r="O10753" s="38"/>
      <c r="P10753" s="38"/>
      <c r="Q10753" s="38"/>
      <c r="R10753" s="38"/>
      <c r="S10753" s="38"/>
      <c r="T10753" s="38"/>
      <c r="U10753" s="38"/>
      <c r="V10753" s="38"/>
      <c r="X10753" s="38"/>
    </row>
    <row r="10754" spans="6:24" x14ac:dyDescent="0.35">
      <c r="F10754" s="38"/>
      <c r="G10754" s="38"/>
      <c r="H10754" s="38"/>
      <c r="I10754" s="38"/>
      <c r="J10754" s="38"/>
      <c r="K10754" s="38"/>
      <c r="L10754" s="38"/>
      <c r="M10754" s="38"/>
      <c r="N10754" s="38"/>
      <c r="O10754" s="38"/>
      <c r="P10754" s="38"/>
      <c r="Q10754" s="38"/>
      <c r="R10754" s="38"/>
      <c r="S10754" s="38"/>
      <c r="T10754" s="38"/>
      <c r="U10754" s="38"/>
      <c r="V10754" s="38"/>
      <c r="X10754" s="38"/>
    </row>
    <row r="10755" spans="6:24" x14ac:dyDescent="0.35">
      <c r="F10755" s="38"/>
      <c r="G10755" s="38"/>
      <c r="H10755" s="38"/>
      <c r="I10755" s="38"/>
      <c r="J10755" s="38"/>
      <c r="K10755" s="38"/>
      <c r="L10755" s="38"/>
      <c r="M10755" s="38"/>
      <c r="N10755" s="38"/>
      <c r="O10755" s="38"/>
      <c r="P10755" s="38"/>
      <c r="Q10755" s="38"/>
      <c r="R10755" s="38"/>
      <c r="S10755" s="38"/>
      <c r="T10755" s="38"/>
      <c r="U10755" s="38"/>
      <c r="V10755" s="38"/>
      <c r="X10755" s="38"/>
    </row>
    <row r="10756" spans="6:24" x14ac:dyDescent="0.35">
      <c r="F10756" s="38"/>
      <c r="G10756" s="38"/>
      <c r="H10756" s="38"/>
      <c r="I10756" s="38"/>
      <c r="J10756" s="38"/>
      <c r="K10756" s="38"/>
      <c r="L10756" s="38"/>
      <c r="M10756" s="38"/>
      <c r="N10756" s="38"/>
      <c r="O10756" s="38"/>
      <c r="P10756" s="38"/>
      <c r="Q10756" s="38"/>
      <c r="R10756" s="38"/>
      <c r="S10756" s="38"/>
      <c r="T10756" s="38"/>
      <c r="U10756" s="38"/>
      <c r="V10756" s="38"/>
      <c r="X10756" s="38"/>
    </row>
    <row r="10757" spans="6:24" x14ac:dyDescent="0.35">
      <c r="F10757" s="38"/>
      <c r="G10757" s="38"/>
      <c r="H10757" s="38"/>
      <c r="I10757" s="38"/>
      <c r="J10757" s="38"/>
      <c r="K10757" s="38"/>
      <c r="L10757" s="38"/>
      <c r="M10757" s="38"/>
      <c r="N10757" s="38"/>
      <c r="O10757" s="38"/>
      <c r="P10757" s="38"/>
      <c r="Q10757" s="38"/>
      <c r="R10757" s="38"/>
      <c r="S10757" s="38"/>
      <c r="T10757" s="38"/>
      <c r="U10757" s="38"/>
      <c r="V10757" s="38"/>
      <c r="X10757" s="38"/>
    </row>
    <row r="10758" spans="6:24" x14ac:dyDescent="0.35">
      <c r="F10758" s="38"/>
      <c r="G10758" s="38"/>
      <c r="H10758" s="38"/>
      <c r="I10758" s="38"/>
      <c r="J10758" s="38"/>
      <c r="K10758" s="38"/>
      <c r="L10758" s="38"/>
      <c r="M10758" s="38"/>
      <c r="N10758" s="38"/>
      <c r="O10758" s="38"/>
      <c r="P10758" s="38"/>
      <c r="Q10758" s="38"/>
      <c r="R10758" s="38"/>
      <c r="S10758" s="38"/>
      <c r="T10758" s="38"/>
      <c r="U10758" s="38"/>
      <c r="V10758" s="38"/>
      <c r="X10758" s="38"/>
    </row>
    <row r="10759" spans="6:24" x14ac:dyDescent="0.35">
      <c r="F10759" s="38"/>
      <c r="G10759" s="38"/>
      <c r="H10759" s="38"/>
      <c r="I10759" s="38"/>
      <c r="J10759" s="38"/>
      <c r="K10759" s="38"/>
      <c r="L10759" s="38"/>
      <c r="M10759" s="38"/>
      <c r="N10759" s="38"/>
      <c r="O10759" s="38"/>
      <c r="P10759" s="38"/>
      <c r="Q10759" s="38"/>
      <c r="R10759" s="38"/>
      <c r="S10759" s="38"/>
      <c r="T10759" s="38"/>
      <c r="U10759" s="38"/>
      <c r="V10759" s="38"/>
      <c r="X10759" s="38"/>
    </row>
    <row r="10760" spans="6:24" x14ac:dyDescent="0.35">
      <c r="F10760" s="38"/>
      <c r="G10760" s="38"/>
      <c r="H10760" s="38"/>
      <c r="I10760" s="38"/>
      <c r="J10760" s="38"/>
      <c r="K10760" s="38"/>
      <c r="L10760" s="38"/>
      <c r="M10760" s="38"/>
      <c r="N10760" s="38"/>
      <c r="O10760" s="38"/>
      <c r="P10760" s="38"/>
      <c r="Q10760" s="38"/>
      <c r="R10760" s="38"/>
      <c r="S10760" s="38"/>
      <c r="T10760" s="38"/>
      <c r="U10760" s="38"/>
      <c r="V10760" s="38"/>
      <c r="X10760" s="38"/>
    </row>
    <row r="10761" spans="6:24" x14ac:dyDescent="0.35">
      <c r="F10761" s="38"/>
      <c r="G10761" s="38"/>
      <c r="H10761" s="38"/>
      <c r="I10761" s="38"/>
      <c r="J10761" s="38"/>
      <c r="K10761" s="38"/>
      <c r="L10761" s="38"/>
      <c r="M10761" s="38"/>
      <c r="N10761" s="38"/>
      <c r="O10761" s="38"/>
      <c r="P10761" s="38"/>
      <c r="Q10761" s="38"/>
      <c r="R10761" s="38"/>
      <c r="S10761" s="38"/>
      <c r="T10761" s="38"/>
      <c r="U10761" s="38"/>
      <c r="V10761" s="38"/>
      <c r="X10761" s="38"/>
    </row>
    <row r="10762" spans="6:24" x14ac:dyDescent="0.35">
      <c r="F10762" s="38"/>
      <c r="G10762" s="38"/>
      <c r="H10762" s="38"/>
      <c r="I10762" s="38"/>
      <c r="J10762" s="38"/>
      <c r="K10762" s="38"/>
      <c r="L10762" s="38"/>
      <c r="M10762" s="38"/>
      <c r="N10762" s="38"/>
      <c r="O10762" s="38"/>
      <c r="P10762" s="38"/>
      <c r="Q10762" s="38"/>
      <c r="R10762" s="38"/>
      <c r="S10762" s="38"/>
      <c r="T10762" s="38"/>
      <c r="U10762" s="38"/>
      <c r="V10762" s="38"/>
      <c r="X10762" s="38"/>
    </row>
    <row r="10763" spans="6:24" x14ac:dyDescent="0.35">
      <c r="F10763" s="38"/>
      <c r="G10763" s="38"/>
      <c r="H10763" s="38"/>
      <c r="I10763" s="38"/>
      <c r="J10763" s="38"/>
      <c r="K10763" s="38"/>
      <c r="L10763" s="38"/>
      <c r="M10763" s="38"/>
      <c r="N10763" s="38"/>
      <c r="O10763" s="38"/>
      <c r="P10763" s="38"/>
      <c r="Q10763" s="38"/>
      <c r="R10763" s="38"/>
      <c r="S10763" s="38"/>
      <c r="T10763" s="38"/>
      <c r="U10763" s="38"/>
      <c r="V10763" s="38"/>
      <c r="X10763" s="38"/>
    </row>
    <row r="10764" spans="6:24" x14ac:dyDescent="0.35">
      <c r="F10764" s="38"/>
      <c r="G10764" s="38"/>
      <c r="H10764" s="38"/>
      <c r="I10764" s="38"/>
      <c r="J10764" s="38"/>
      <c r="K10764" s="38"/>
      <c r="L10764" s="38"/>
      <c r="M10764" s="38"/>
      <c r="N10764" s="38"/>
      <c r="O10764" s="38"/>
      <c r="P10764" s="38"/>
      <c r="Q10764" s="38"/>
      <c r="R10764" s="38"/>
      <c r="S10764" s="38"/>
      <c r="T10764" s="38"/>
      <c r="U10764" s="38"/>
      <c r="V10764" s="38"/>
      <c r="X10764" s="38"/>
    </row>
    <row r="10765" spans="6:24" x14ac:dyDescent="0.35">
      <c r="F10765" s="38"/>
      <c r="G10765" s="38"/>
      <c r="H10765" s="38"/>
      <c r="I10765" s="38"/>
      <c r="J10765" s="38"/>
      <c r="K10765" s="38"/>
      <c r="L10765" s="38"/>
      <c r="M10765" s="38"/>
      <c r="N10765" s="38"/>
      <c r="O10765" s="38"/>
      <c r="P10765" s="38"/>
      <c r="Q10765" s="38"/>
      <c r="R10765" s="38"/>
      <c r="S10765" s="38"/>
      <c r="T10765" s="38"/>
      <c r="U10765" s="38"/>
      <c r="V10765" s="38"/>
      <c r="X10765" s="38"/>
    </row>
    <row r="10766" spans="6:24" x14ac:dyDescent="0.35">
      <c r="F10766" s="38"/>
      <c r="G10766" s="38"/>
      <c r="H10766" s="38"/>
      <c r="I10766" s="38"/>
      <c r="J10766" s="38"/>
      <c r="K10766" s="38"/>
      <c r="L10766" s="38"/>
      <c r="M10766" s="38"/>
      <c r="N10766" s="38"/>
      <c r="O10766" s="38"/>
      <c r="P10766" s="38"/>
      <c r="Q10766" s="38"/>
      <c r="R10766" s="38"/>
      <c r="S10766" s="38"/>
      <c r="T10766" s="38"/>
      <c r="U10766" s="38"/>
      <c r="V10766" s="38"/>
      <c r="X10766" s="38"/>
    </row>
    <row r="10767" spans="6:24" x14ac:dyDescent="0.35">
      <c r="F10767" s="38"/>
      <c r="G10767" s="38"/>
      <c r="H10767" s="38"/>
      <c r="I10767" s="38"/>
      <c r="J10767" s="38"/>
      <c r="K10767" s="38"/>
      <c r="L10767" s="38"/>
      <c r="M10767" s="38"/>
      <c r="N10767" s="38"/>
      <c r="O10767" s="38"/>
      <c r="P10767" s="38"/>
      <c r="Q10767" s="38"/>
      <c r="R10767" s="38"/>
      <c r="S10767" s="38"/>
      <c r="T10767" s="38"/>
      <c r="U10767" s="38"/>
      <c r="V10767" s="38"/>
      <c r="X10767" s="38"/>
    </row>
    <row r="10768" spans="6:24" x14ac:dyDescent="0.35">
      <c r="F10768" s="38"/>
      <c r="G10768" s="38"/>
      <c r="H10768" s="38"/>
      <c r="I10768" s="38"/>
      <c r="J10768" s="38"/>
      <c r="K10768" s="38"/>
      <c r="L10768" s="38"/>
      <c r="M10768" s="38"/>
      <c r="N10768" s="38"/>
      <c r="O10768" s="38"/>
      <c r="P10768" s="38"/>
      <c r="Q10768" s="38"/>
      <c r="R10768" s="38"/>
      <c r="S10768" s="38"/>
      <c r="T10768" s="38"/>
      <c r="U10768" s="38"/>
      <c r="V10768" s="38"/>
      <c r="X10768" s="38"/>
    </row>
    <row r="10769" spans="6:24" x14ac:dyDescent="0.35">
      <c r="F10769" s="38"/>
      <c r="G10769" s="38"/>
      <c r="H10769" s="38"/>
      <c r="I10769" s="38"/>
      <c r="J10769" s="38"/>
      <c r="K10769" s="38"/>
      <c r="L10769" s="38"/>
      <c r="M10769" s="38"/>
      <c r="N10769" s="38"/>
      <c r="O10769" s="38"/>
      <c r="P10769" s="38"/>
      <c r="Q10769" s="38"/>
      <c r="R10769" s="38"/>
      <c r="S10769" s="38"/>
      <c r="T10769" s="38"/>
      <c r="U10769" s="38"/>
      <c r="V10769" s="38"/>
      <c r="X10769" s="38"/>
    </row>
    <row r="10770" spans="6:24" x14ac:dyDescent="0.35">
      <c r="F10770" s="38"/>
      <c r="G10770" s="38"/>
      <c r="H10770" s="38"/>
      <c r="I10770" s="38"/>
      <c r="J10770" s="38"/>
      <c r="K10770" s="38"/>
      <c r="L10770" s="38"/>
      <c r="M10770" s="38"/>
      <c r="N10770" s="38"/>
      <c r="O10770" s="38"/>
      <c r="P10770" s="38"/>
      <c r="Q10770" s="38"/>
      <c r="R10770" s="38"/>
      <c r="S10770" s="38"/>
      <c r="T10770" s="38"/>
      <c r="U10770" s="38"/>
      <c r="V10770" s="38"/>
      <c r="X10770" s="38"/>
    </row>
    <row r="10771" spans="6:24" x14ac:dyDescent="0.35">
      <c r="F10771" s="38"/>
      <c r="G10771" s="38"/>
      <c r="H10771" s="38"/>
      <c r="I10771" s="38"/>
      <c r="J10771" s="38"/>
      <c r="K10771" s="38"/>
      <c r="L10771" s="38"/>
      <c r="M10771" s="38"/>
      <c r="N10771" s="38"/>
      <c r="O10771" s="38"/>
      <c r="P10771" s="38"/>
      <c r="Q10771" s="38"/>
      <c r="R10771" s="38"/>
      <c r="S10771" s="38"/>
      <c r="T10771" s="38"/>
      <c r="U10771" s="38"/>
      <c r="V10771" s="38"/>
      <c r="X10771" s="38"/>
    </row>
    <row r="10772" spans="6:24" x14ac:dyDescent="0.35">
      <c r="F10772" s="38"/>
      <c r="G10772" s="38"/>
      <c r="H10772" s="38"/>
      <c r="I10772" s="38"/>
      <c r="J10772" s="38"/>
      <c r="K10772" s="38"/>
      <c r="L10772" s="38"/>
      <c r="M10772" s="38"/>
      <c r="N10772" s="38"/>
      <c r="O10772" s="38"/>
      <c r="P10772" s="38"/>
      <c r="Q10772" s="38"/>
      <c r="R10772" s="38"/>
      <c r="S10772" s="38"/>
      <c r="T10772" s="38"/>
      <c r="U10772" s="38"/>
      <c r="V10772" s="38"/>
      <c r="X10772" s="38"/>
    </row>
    <row r="10773" spans="6:24" x14ac:dyDescent="0.35">
      <c r="F10773" s="38"/>
      <c r="G10773" s="38"/>
      <c r="H10773" s="38"/>
      <c r="I10773" s="38"/>
      <c r="J10773" s="38"/>
      <c r="K10773" s="38"/>
      <c r="L10773" s="38"/>
      <c r="M10773" s="38"/>
      <c r="N10773" s="38"/>
      <c r="O10773" s="38"/>
      <c r="P10773" s="38"/>
      <c r="Q10773" s="38"/>
      <c r="R10773" s="38"/>
      <c r="S10773" s="38"/>
      <c r="T10773" s="38"/>
      <c r="U10773" s="38"/>
      <c r="V10773" s="38"/>
      <c r="X10773" s="38"/>
    </row>
    <row r="10774" spans="6:24" x14ac:dyDescent="0.35">
      <c r="F10774" s="38"/>
      <c r="G10774" s="38"/>
      <c r="H10774" s="38"/>
      <c r="I10774" s="38"/>
      <c r="J10774" s="38"/>
      <c r="K10774" s="38"/>
      <c r="L10774" s="38"/>
      <c r="M10774" s="38"/>
      <c r="N10774" s="38"/>
      <c r="O10774" s="38"/>
      <c r="P10774" s="38"/>
      <c r="Q10774" s="38"/>
      <c r="R10774" s="38"/>
      <c r="S10774" s="38"/>
      <c r="T10774" s="38"/>
      <c r="U10774" s="38"/>
      <c r="V10774" s="38"/>
      <c r="X10774" s="38"/>
    </row>
    <row r="10775" spans="6:24" x14ac:dyDescent="0.35">
      <c r="F10775" s="38"/>
      <c r="G10775" s="38"/>
      <c r="H10775" s="38"/>
      <c r="I10775" s="38"/>
      <c r="J10775" s="38"/>
      <c r="K10775" s="38"/>
      <c r="L10775" s="38"/>
      <c r="M10775" s="38"/>
      <c r="N10775" s="38"/>
      <c r="O10775" s="38"/>
      <c r="P10775" s="38"/>
      <c r="Q10775" s="38"/>
      <c r="R10775" s="38"/>
      <c r="S10775" s="38"/>
      <c r="T10775" s="38"/>
      <c r="U10775" s="38"/>
      <c r="V10775" s="38"/>
      <c r="X10775" s="38"/>
    </row>
    <row r="10776" spans="6:24" x14ac:dyDescent="0.35">
      <c r="F10776" s="38"/>
      <c r="G10776" s="38"/>
      <c r="H10776" s="38"/>
      <c r="I10776" s="38"/>
      <c r="J10776" s="38"/>
      <c r="K10776" s="38"/>
      <c r="L10776" s="38"/>
      <c r="M10776" s="38"/>
      <c r="N10776" s="38"/>
      <c r="O10776" s="38"/>
      <c r="P10776" s="38"/>
      <c r="Q10776" s="38"/>
      <c r="R10776" s="38"/>
      <c r="S10776" s="38"/>
      <c r="T10776" s="38"/>
      <c r="U10776" s="38"/>
      <c r="V10776" s="38"/>
      <c r="X10776" s="38"/>
    </row>
    <row r="10777" spans="6:24" x14ac:dyDescent="0.35">
      <c r="F10777" s="38"/>
      <c r="G10777" s="38"/>
      <c r="H10777" s="38"/>
      <c r="I10777" s="38"/>
      <c r="J10777" s="38"/>
      <c r="K10777" s="38"/>
      <c r="L10777" s="38"/>
      <c r="M10777" s="38"/>
      <c r="N10777" s="38"/>
      <c r="O10777" s="38"/>
      <c r="P10777" s="38"/>
      <c r="Q10777" s="38"/>
      <c r="R10777" s="38"/>
      <c r="S10777" s="38"/>
      <c r="T10777" s="38"/>
      <c r="U10777" s="38"/>
      <c r="V10777" s="38"/>
      <c r="X10777" s="38"/>
    </row>
    <row r="10778" spans="6:24" x14ac:dyDescent="0.35">
      <c r="F10778" s="38"/>
      <c r="G10778" s="38"/>
      <c r="H10778" s="38"/>
      <c r="I10778" s="38"/>
      <c r="J10778" s="38"/>
      <c r="K10778" s="38"/>
      <c r="L10778" s="38"/>
      <c r="M10778" s="38"/>
      <c r="N10778" s="38"/>
      <c r="O10778" s="38"/>
      <c r="P10778" s="38"/>
      <c r="Q10778" s="38"/>
      <c r="R10778" s="38"/>
      <c r="S10778" s="38"/>
      <c r="T10778" s="38"/>
      <c r="U10778" s="38"/>
      <c r="V10778" s="38"/>
      <c r="X10778" s="38"/>
    </row>
    <row r="10779" spans="6:24" x14ac:dyDescent="0.35">
      <c r="F10779" s="38"/>
      <c r="G10779" s="38"/>
      <c r="H10779" s="38"/>
      <c r="I10779" s="38"/>
      <c r="J10779" s="38"/>
      <c r="K10779" s="38"/>
      <c r="L10779" s="38"/>
      <c r="M10779" s="38"/>
      <c r="N10779" s="38"/>
      <c r="O10779" s="38"/>
      <c r="P10779" s="38"/>
      <c r="Q10779" s="38"/>
      <c r="R10779" s="38"/>
      <c r="S10779" s="38"/>
      <c r="T10779" s="38"/>
      <c r="U10779" s="38"/>
      <c r="V10779" s="38"/>
      <c r="X10779" s="38"/>
    </row>
    <row r="10780" spans="6:24" x14ac:dyDescent="0.35">
      <c r="F10780" s="38"/>
      <c r="G10780" s="38"/>
      <c r="H10780" s="38"/>
      <c r="I10780" s="38"/>
      <c r="J10780" s="38"/>
      <c r="K10780" s="38"/>
      <c r="L10780" s="38"/>
      <c r="M10780" s="38"/>
      <c r="N10780" s="38"/>
      <c r="O10780" s="38"/>
      <c r="P10780" s="38"/>
      <c r="Q10780" s="38"/>
      <c r="R10780" s="38"/>
      <c r="S10780" s="38"/>
      <c r="T10780" s="38"/>
      <c r="U10780" s="38"/>
      <c r="V10780" s="38"/>
      <c r="X10780" s="38"/>
    </row>
    <row r="10781" spans="6:24" x14ac:dyDescent="0.35">
      <c r="F10781" s="38"/>
      <c r="G10781" s="38"/>
      <c r="H10781" s="38"/>
      <c r="I10781" s="38"/>
      <c r="J10781" s="38"/>
      <c r="K10781" s="38"/>
      <c r="L10781" s="38"/>
      <c r="M10781" s="38"/>
      <c r="N10781" s="38"/>
      <c r="O10781" s="38"/>
      <c r="P10781" s="38"/>
      <c r="Q10781" s="38"/>
      <c r="R10781" s="38"/>
      <c r="S10781" s="38"/>
      <c r="T10781" s="38"/>
      <c r="U10781" s="38"/>
      <c r="V10781" s="38"/>
      <c r="X10781" s="38"/>
    </row>
    <row r="10782" spans="6:24" x14ac:dyDescent="0.35">
      <c r="F10782" s="38"/>
      <c r="G10782" s="38"/>
      <c r="H10782" s="38"/>
      <c r="I10782" s="38"/>
      <c r="J10782" s="38"/>
      <c r="K10782" s="38"/>
      <c r="L10782" s="38"/>
      <c r="M10782" s="38"/>
      <c r="N10782" s="38"/>
      <c r="O10782" s="38"/>
      <c r="P10782" s="38"/>
      <c r="Q10782" s="38"/>
      <c r="R10782" s="38"/>
      <c r="S10782" s="38"/>
      <c r="T10782" s="38"/>
      <c r="U10782" s="38"/>
      <c r="V10782" s="38"/>
      <c r="X10782" s="38"/>
    </row>
    <row r="10783" spans="6:24" x14ac:dyDescent="0.35">
      <c r="F10783" s="38"/>
      <c r="G10783" s="38"/>
      <c r="H10783" s="38"/>
      <c r="I10783" s="38"/>
      <c r="J10783" s="38"/>
      <c r="K10783" s="38"/>
      <c r="L10783" s="38"/>
      <c r="M10783" s="38"/>
      <c r="N10783" s="38"/>
      <c r="O10783" s="38"/>
      <c r="P10783" s="38"/>
      <c r="Q10783" s="38"/>
      <c r="R10783" s="38"/>
      <c r="S10783" s="38"/>
      <c r="T10783" s="38"/>
      <c r="U10783" s="38"/>
      <c r="V10783" s="38"/>
      <c r="X10783" s="38"/>
    </row>
    <row r="10784" spans="6:24" x14ac:dyDescent="0.35">
      <c r="F10784" s="38"/>
      <c r="G10784" s="38"/>
      <c r="H10784" s="38"/>
      <c r="I10784" s="38"/>
      <c r="J10784" s="38"/>
      <c r="K10784" s="38"/>
      <c r="L10784" s="38"/>
      <c r="M10784" s="38"/>
      <c r="N10784" s="38"/>
      <c r="O10784" s="38"/>
      <c r="P10784" s="38"/>
      <c r="Q10784" s="38"/>
      <c r="R10784" s="38"/>
      <c r="S10784" s="38"/>
      <c r="T10784" s="38"/>
      <c r="U10784" s="38"/>
      <c r="V10784" s="38"/>
      <c r="X10784" s="38"/>
    </row>
    <row r="10785" spans="6:24" x14ac:dyDescent="0.35">
      <c r="F10785" s="38"/>
      <c r="G10785" s="38"/>
      <c r="H10785" s="38"/>
      <c r="I10785" s="38"/>
      <c r="J10785" s="38"/>
      <c r="K10785" s="38"/>
      <c r="L10785" s="38"/>
      <c r="M10785" s="38"/>
      <c r="N10785" s="38"/>
      <c r="O10785" s="38"/>
      <c r="P10785" s="38"/>
      <c r="Q10785" s="38"/>
      <c r="R10785" s="38"/>
      <c r="S10785" s="38"/>
      <c r="T10785" s="38"/>
      <c r="U10785" s="38"/>
      <c r="V10785" s="38"/>
      <c r="X10785" s="38"/>
    </row>
    <row r="10786" spans="6:24" x14ac:dyDescent="0.35">
      <c r="F10786" s="38"/>
      <c r="G10786" s="38"/>
      <c r="H10786" s="38"/>
      <c r="I10786" s="38"/>
      <c r="J10786" s="38"/>
      <c r="K10786" s="38"/>
      <c r="L10786" s="38"/>
      <c r="M10786" s="38"/>
      <c r="N10786" s="38"/>
      <c r="O10786" s="38"/>
      <c r="P10786" s="38"/>
      <c r="Q10786" s="38"/>
      <c r="R10786" s="38"/>
      <c r="S10786" s="38"/>
      <c r="T10786" s="38"/>
      <c r="U10786" s="38"/>
      <c r="V10786" s="38"/>
      <c r="X10786" s="38"/>
    </row>
    <row r="10787" spans="6:24" x14ac:dyDescent="0.35">
      <c r="F10787" s="38"/>
      <c r="G10787" s="38"/>
      <c r="H10787" s="38"/>
      <c r="I10787" s="38"/>
      <c r="J10787" s="38"/>
      <c r="K10787" s="38"/>
      <c r="L10787" s="38"/>
      <c r="M10787" s="38"/>
      <c r="N10787" s="38"/>
      <c r="O10787" s="38"/>
      <c r="P10787" s="38"/>
      <c r="Q10787" s="38"/>
      <c r="R10787" s="38"/>
      <c r="S10787" s="38"/>
      <c r="T10787" s="38"/>
      <c r="U10787" s="38"/>
      <c r="V10787" s="38"/>
      <c r="X10787" s="38"/>
    </row>
    <row r="10788" spans="6:24" x14ac:dyDescent="0.35">
      <c r="F10788" s="38"/>
      <c r="G10788" s="38"/>
      <c r="H10788" s="38"/>
      <c r="I10788" s="38"/>
      <c r="J10788" s="38"/>
      <c r="K10788" s="38"/>
      <c r="L10788" s="38"/>
      <c r="M10788" s="38"/>
      <c r="N10788" s="38"/>
      <c r="O10788" s="38"/>
      <c r="P10788" s="38"/>
      <c r="Q10788" s="38"/>
      <c r="R10788" s="38"/>
      <c r="S10788" s="38"/>
      <c r="T10788" s="38"/>
      <c r="U10788" s="38"/>
      <c r="V10788" s="38"/>
      <c r="X10788" s="38"/>
    </row>
    <row r="10789" spans="6:24" x14ac:dyDescent="0.35">
      <c r="F10789" s="38"/>
      <c r="G10789" s="38"/>
      <c r="H10789" s="38"/>
      <c r="I10789" s="38"/>
      <c r="J10789" s="38"/>
      <c r="K10789" s="38"/>
      <c r="L10789" s="38"/>
      <c r="M10789" s="38"/>
      <c r="N10789" s="38"/>
      <c r="O10789" s="38"/>
      <c r="P10789" s="38"/>
      <c r="Q10789" s="38"/>
      <c r="R10789" s="38"/>
      <c r="S10789" s="38"/>
      <c r="T10789" s="38"/>
      <c r="U10789" s="38"/>
      <c r="V10789" s="38"/>
      <c r="X10789" s="38"/>
    </row>
    <row r="10790" spans="6:24" x14ac:dyDescent="0.35">
      <c r="F10790" s="38"/>
      <c r="G10790" s="38"/>
      <c r="H10790" s="38"/>
      <c r="I10790" s="38"/>
      <c r="J10790" s="38"/>
      <c r="K10790" s="38"/>
      <c r="L10790" s="38"/>
      <c r="M10790" s="38"/>
      <c r="N10790" s="38"/>
      <c r="O10790" s="38"/>
      <c r="P10790" s="38"/>
      <c r="Q10790" s="38"/>
      <c r="R10790" s="38"/>
      <c r="S10790" s="38"/>
      <c r="T10790" s="38"/>
      <c r="U10790" s="38"/>
      <c r="V10790" s="38"/>
      <c r="X10790" s="38"/>
    </row>
    <row r="10791" spans="6:24" x14ac:dyDescent="0.35">
      <c r="F10791" s="38"/>
      <c r="G10791" s="38"/>
      <c r="H10791" s="38"/>
      <c r="I10791" s="38"/>
      <c r="J10791" s="38"/>
      <c r="K10791" s="38"/>
      <c r="L10791" s="38"/>
      <c r="M10791" s="38"/>
      <c r="N10791" s="38"/>
      <c r="O10791" s="38"/>
      <c r="P10791" s="38"/>
      <c r="Q10791" s="38"/>
      <c r="R10791" s="38"/>
      <c r="S10791" s="38"/>
      <c r="T10791" s="38"/>
      <c r="U10791" s="38"/>
      <c r="V10791" s="38"/>
      <c r="X10791" s="38"/>
    </row>
    <row r="10792" spans="6:24" x14ac:dyDescent="0.35">
      <c r="F10792" s="38"/>
      <c r="G10792" s="38"/>
      <c r="H10792" s="38"/>
      <c r="I10792" s="38"/>
      <c r="J10792" s="38"/>
      <c r="K10792" s="38"/>
      <c r="L10792" s="38"/>
      <c r="M10792" s="38"/>
      <c r="N10792" s="38"/>
      <c r="O10792" s="38"/>
      <c r="P10792" s="38"/>
      <c r="Q10792" s="38"/>
      <c r="R10792" s="38"/>
      <c r="S10792" s="38"/>
      <c r="T10792" s="38"/>
      <c r="U10792" s="38"/>
      <c r="V10792" s="38"/>
      <c r="X10792" s="38"/>
    </row>
    <row r="10793" spans="6:24" x14ac:dyDescent="0.35">
      <c r="F10793" s="38"/>
      <c r="G10793" s="38"/>
      <c r="H10793" s="38"/>
      <c r="I10793" s="38"/>
      <c r="J10793" s="38"/>
      <c r="K10793" s="38"/>
      <c r="L10793" s="38"/>
      <c r="M10793" s="38"/>
      <c r="N10793" s="38"/>
      <c r="O10793" s="38"/>
      <c r="P10793" s="38"/>
      <c r="Q10793" s="38"/>
      <c r="R10793" s="38"/>
      <c r="S10793" s="38"/>
      <c r="T10793" s="38"/>
      <c r="U10793" s="38"/>
      <c r="V10793" s="38"/>
      <c r="X10793" s="38"/>
    </row>
    <row r="10794" spans="6:24" x14ac:dyDescent="0.35">
      <c r="F10794" s="38"/>
      <c r="G10794" s="38"/>
      <c r="H10794" s="38"/>
      <c r="I10794" s="38"/>
      <c r="J10794" s="38"/>
      <c r="K10794" s="38"/>
      <c r="L10794" s="38"/>
      <c r="M10794" s="38"/>
      <c r="N10794" s="38"/>
      <c r="O10794" s="38"/>
      <c r="P10794" s="38"/>
      <c r="Q10794" s="38"/>
      <c r="R10794" s="38"/>
      <c r="S10794" s="38"/>
      <c r="T10794" s="38"/>
      <c r="U10794" s="38"/>
      <c r="V10794" s="38"/>
      <c r="X10794" s="38"/>
    </row>
    <row r="10795" spans="6:24" x14ac:dyDescent="0.35">
      <c r="F10795" s="38"/>
      <c r="G10795" s="38"/>
      <c r="H10795" s="38"/>
      <c r="I10795" s="38"/>
      <c r="J10795" s="38"/>
      <c r="K10795" s="38"/>
      <c r="L10795" s="38"/>
      <c r="M10795" s="38"/>
      <c r="N10795" s="38"/>
      <c r="O10795" s="38"/>
      <c r="P10795" s="38"/>
      <c r="Q10795" s="38"/>
      <c r="R10795" s="38"/>
      <c r="S10795" s="38"/>
      <c r="T10795" s="38"/>
      <c r="U10795" s="38"/>
      <c r="V10795" s="38"/>
      <c r="X10795" s="38"/>
    </row>
    <row r="10796" spans="6:24" x14ac:dyDescent="0.35">
      <c r="F10796" s="38"/>
      <c r="G10796" s="38"/>
      <c r="H10796" s="38"/>
      <c r="I10796" s="38"/>
      <c r="J10796" s="38"/>
      <c r="K10796" s="38"/>
      <c r="L10796" s="38"/>
      <c r="M10796" s="38"/>
      <c r="N10796" s="38"/>
      <c r="O10796" s="38"/>
      <c r="P10796" s="38"/>
      <c r="Q10796" s="38"/>
      <c r="R10796" s="38"/>
      <c r="S10796" s="38"/>
      <c r="T10796" s="38"/>
      <c r="U10796" s="38"/>
      <c r="V10796" s="38"/>
      <c r="X10796" s="38"/>
    </row>
    <row r="10797" spans="6:24" x14ac:dyDescent="0.35">
      <c r="F10797" s="38"/>
      <c r="G10797" s="38"/>
      <c r="H10797" s="38"/>
      <c r="I10797" s="38"/>
      <c r="J10797" s="38"/>
      <c r="K10797" s="38"/>
      <c r="L10797" s="38"/>
      <c r="M10797" s="38"/>
      <c r="N10797" s="38"/>
      <c r="O10797" s="38"/>
      <c r="P10797" s="38"/>
      <c r="Q10797" s="38"/>
      <c r="R10797" s="38"/>
      <c r="S10797" s="38"/>
      <c r="T10797" s="38"/>
      <c r="U10797" s="38"/>
      <c r="V10797" s="38"/>
      <c r="X10797" s="38"/>
    </row>
    <row r="10798" spans="6:24" x14ac:dyDescent="0.35">
      <c r="F10798" s="38"/>
      <c r="G10798" s="38"/>
      <c r="H10798" s="38"/>
      <c r="I10798" s="38"/>
      <c r="J10798" s="38"/>
      <c r="K10798" s="38"/>
      <c r="L10798" s="38"/>
      <c r="M10798" s="38"/>
      <c r="N10798" s="38"/>
      <c r="O10798" s="38"/>
      <c r="P10798" s="38"/>
      <c r="Q10798" s="38"/>
      <c r="R10798" s="38"/>
      <c r="S10798" s="38"/>
      <c r="T10798" s="38"/>
      <c r="U10798" s="38"/>
      <c r="V10798" s="38"/>
      <c r="X10798" s="38"/>
    </row>
    <row r="10799" spans="6:24" x14ac:dyDescent="0.35">
      <c r="F10799" s="38"/>
      <c r="G10799" s="38"/>
      <c r="H10799" s="38"/>
      <c r="I10799" s="38"/>
      <c r="J10799" s="38"/>
      <c r="K10799" s="38"/>
      <c r="L10799" s="38"/>
      <c r="M10799" s="38"/>
      <c r="N10799" s="38"/>
      <c r="O10799" s="38"/>
      <c r="P10799" s="38"/>
      <c r="Q10799" s="38"/>
      <c r="R10799" s="38"/>
      <c r="S10799" s="38"/>
      <c r="T10799" s="38"/>
      <c r="U10799" s="38"/>
      <c r="V10799" s="38"/>
      <c r="X10799" s="38"/>
    </row>
    <row r="10800" spans="6:24" x14ac:dyDescent="0.35">
      <c r="F10800" s="38"/>
      <c r="G10800" s="38"/>
      <c r="H10800" s="38"/>
      <c r="I10800" s="38"/>
      <c r="J10800" s="38"/>
      <c r="K10800" s="38"/>
      <c r="L10800" s="38"/>
      <c r="M10800" s="38"/>
      <c r="N10800" s="38"/>
      <c r="O10800" s="38"/>
      <c r="P10800" s="38"/>
      <c r="Q10800" s="38"/>
      <c r="R10800" s="38"/>
      <c r="S10800" s="38"/>
      <c r="T10800" s="38"/>
      <c r="U10800" s="38"/>
      <c r="V10800" s="38"/>
      <c r="X10800" s="38"/>
    </row>
    <row r="10801" spans="6:24" x14ac:dyDescent="0.35">
      <c r="F10801" s="38"/>
      <c r="G10801" s="38"/>
      <c r="H10801" s="38"/>
      <c r="I10801" s="38"/>
      <c r="J10801" s="38"/>
      <c r="K10801" s="38"/>
      <c r="L10801" s="38"/>
      <c r="M10801" s="38"/>
      <c r="N10801" s="38"/>
      <c r="O10801" s="38"/>
      <c r="P10801" s="38"/>
      <c r="Q10801" s="38"/>
      <c r="R10801" s="38"/>
      <c r="S10801" s="38"/>
      <c r="T10801" s="38"/>
      <c r="U10801" s="38"/>
      <c r="V10801" s="38"/>
      <c r="X10801" s="38"/>
    </row>
    <row r="10802" spans="6:24" x14ac:dyDescent="0.35">
      <c r="F10802" s="38"/>
      <c r="G10802" s="38"/>
      <c r="H10802" s="38"/>
      <c r="I10802" s="38"/>
      <c r="J10802" s="38"/>
      <c r="K10802" s="38"/>
      <c r="L10802" s="38"/>
      <c r="M10802" s="38"/>
      <c r="N10802" s="38"/>
      <c r="O10802" s="38"/>
      <c r="P10802" s="38"/>
      <c r="Q10802" s="38"/>
      <c r="R10802" s="38"/>
      <c r="S10802" s="38"/>
      <c r="T10802" s="38"/>
      <c r="U10802" s="38"/>
      <c r="V10802" s="38"/>
      <c r="X10802" s="38"/>
    </row>
    <row r="10803" spans="6:24" x14ac:dyDescent="0.35">
      <c r="F10803" s="38"/>
      <c r="G10803" s="38"/>
      <c r="H10803" s="38"/>
      <c r="I10803" s="38"/>
      <c r="J10803" s="38"/>
      <c r="K10803" s="38"/>
      <c r="L10803" s="38"/>
      <c r="M10803" s="38"/>
      <c r="N10803" s="38"/>
      <c r="O10803" s="38"/>
      <c r="P10803" s="38"/>
      <c r="Q10803" s="38"/>
      <c r="R10803" s="38"/>
      <c r="S10803" s="38"/>
      <c r="T10803" s="38"/>
      <c r="U10803" s="38"/>
      <c r="V10803" s="38"/>
      <c r="X10803" s="38"/>
    </row>
    <row r="10804" spans="6:24" x14ac:dyDescent="0.35">
      <c r="F10804" s="38"/>
      <c r="G10804" s="38"/>
      <c r="H10804" s="38"/>
      <c r="I10804" s="38"/>
      <c r="J10804" s="38"/>
      <c r="K10804" s="38"/>
      <c r="L10804" s="38"/>
      <c r="M10804" s="38"/>
      <c r="N10804" s="38"/>
      <c r="O10804" s="38"/>
      <c r="P10804" s="38"/>
      <c r="Q10804" s="38"/>
      <c r="R10804" s="38"/>
      <c r="S10804" s="38"/>
      <c r="T10804" s="38"/>
      <c r="U10804" s="38"/>
      <c r="V10804" s="38"/>
      <c r="X10804" s="38"/>
    </row>
    <row r="10805" spans="6:24" x14ac:dyDescent="0.35">
      <c r="F10805" s="38"/>
      <c r="G10805" s="38"/>
      <c r="H10805" s="38"/>
      <c r="I10805" s="38"/>
      <c r="J10805" s="38"/>
      <c r="K10805" s="38"/>
      <c r="L10805" s="38"/>
      <c r="M10805" s="38"/>
      <c r="N10805" s="38"/>
      <c r="O10805" s="38"/>
      <c r="P10805" s="38"/>
      <c r="Q10805" s="38"/>
      <c r="R10805" s="38"/>
      <c r="S10805" s="38"/>
      <c r="T10805" s="38"/>
      <c r="U10805" s="38"/>
      <c r="V10805" s="38"/>
      <c r="X10805" s="38"/>
    </row>
    <row r="10806" spans="6:24" x14ac:dyDescent="0.35">
      <c r="F10806" s="38"/>
      <c r="G10806" s="38"/>
      <c r="H10806" s="38"/>
      <c r="I10806" s="38"/>
      <c r="J10806" s="38"/>
      <c r="K10806" s="38"/>
      <c r="L10806" s="38"/>
      <c r="M10806" s="38"/>
      <c r="N10806" s="38"/>
      <c r="O10806" s="38"/>
      <c r="P10806" s="38"/>
      <c r="Q10806" s="38"/>
      <c r="R10806" s="38"/>
      <c r="S10806" s="38"/>
      <c r="T10806" s="38"/>
      <c r="U10806" s="38"/>
      <c r="V10806" s="38"/>
      <c r="X10806" s="38"/>
    </row>
    <row r="10807" spans="6:24" x14ac:dyDescent="0.35">
      <c r="F10807" s="38"/>
      <c r="G10807" s="38"/>
      <c r="H10807" s="38"/>
      <c r="I10807" s="38"/>
      <c r="J10807" s="38"/>
      <c r="K10807" s="38"/>
      <c r="L10807" s="38"/>
      <c r="M10807" s="38"/>
      <c r="N10807" s="38"/>
      <c r="O10807" s="38"/>
      <c r="P10807" s="38"/>
      <c r="Q10807" s="38"/>
      <c r="R10807" s="38"/>
      <c r="S10807" s="38"/>
      <c r="T10807" s="38"/>
      <c r="U10807" s="38"/>
      <c r="V10807" s="38"/>
      <c r="X10807" s="38"/>
    </row>
    <row r="10808" spans="6:24" x14ac:dyDescent="0.35">
      <c r="F10808" s="38"/>
      <c r="G10808" s="38"/>
      <c r="H10808" s="38"/>
      <c r="I10808" s="38"/>
      <c r="J10808" s="38"/>
      <c r="K10808" s="38"/>
      <c r="L10808" s="38"/>
      <c r="M10808" s="38"/>
      <c r="N10808" s="38"/>
      <c r="O10808" s="38"/>
      <c r="P10808" s="38"/>
      <c r="Q10808" s="38"/>
      <c r="R10808" s="38"/>
      <c r="S10808" s="38"/>
      <c r="T10808" s="38"/>
      <c r="U10808" s="38"/>
      <c r="V10808" s="38"/>
      <c r="X10808" s="38"/>
    </row>
    <row r="10809" spans="6:24" x14ac:dyDescent="0.35">
      <c r="F10809" s="38"/>
      <c r="G10809" s="38"/>
      <c r="H10809" s="38"/>
      <c r="I10809" s="38"/>
      <c r="J10809" s="38"/>
      <c r="K10809" s="38"/>
      <c r="L10809" s="38"/>
      <c r="M10809" s="38"/>
      <c r="N10809" s="38"/>
      <c r="O10809" s="38"/>
      <c r="P10809" s="38"/>
      <c r="Q10809" s="38"/>
      <c r="R10809" s="38"/>
      <c r="S10809" s="38"/>
      <c r="T10809" s="38"/>
      <c r="U10809" s="38"/>
      <c r="V10809" s="38"/>
      <c r="X10809" s="38"/>
    </row>
    <row r="10810" spans="6:24" x14ac:dyDescent="0.35">
      <c r="F10810" s="38"/>
      <c r="G10810" s="38"/>
      <c r="H10810" s="38"/>
      <c r="I10810" s="38"/>
      <c r="J10810" s="38"/>
      <c r="K10810" s="38"/>
      <c r="L10810" s="38"/>
      <c r="M10810" s="38"/>
      <c r="N10810" s="38"/>
      <c r="O10810" s="38"/>
      <c r="P10810" s="38"/>
      <c r="Q10810" s="38"/>
      <c r="R10810" s="38"/>
      <c r="S10810" s="38"/>
      <c r="T10810" s="38"/>
      <c r="U10810" s="38"/>
      <c r="V10810" s="38"/>
      <c r="X10810" s="38"/>
    </row>
    <row r="10811" spans="6:24" x14ac:dyDescent="0.35">
      <c r="F10811" s="38"/>
      <c r="G10811" s="38"/>
      <c r="H10811" s="38"/>
      <c r="I10811" s="38"/>
      <c r="J10811" s="38"/>
      <c r="K10811" s="38"/>
      <c r="L10811" s="38"/>
      <c r="M10811" s="38"/>
      <c r="N10811" s="38"/>
      <c r="O10811" s="38"/>
      <c r="P10811" s="38"/>
      <c r="Q10811" s="38"/>
      <c r="R10811" s="38"/>
      <c r="S10811" s="38"/>
      <c r="T10811" s="38"/>
      <c r="U10811" s="38"/>
      <c r="V10811" s="38"/>
      <c r="X10811" s="38"/>
    </row>
    <row r="10812" spans="6:24" x14ac:dyDescent="0.35">
      <c r="F10812" s="38"/>
      <c r="G10812" s="38"/>
      <c r="H10812" s="38"/>
      <c r="I10812" s="38"/>
      <c r="J10812" s="38"/>
      <c r="K10812" s="38"/>
      <c r="L10812" s="38"/>
      <c r="M10812" s="38"/>
      <c r="N10812" s="38"/>
      <c r="O10812" s="38"/>
      <c r="P10812" s="38"/>
      <c r="Q10812" s="38"/>
      <c r="R10812" s="38"/>
      <c r="S10812" s="38"/>
      <c r="T10812" s="38"/>
      <c r="U10812" s="38"/>
      <c r="V10812" s="38"/>
      <c r="X10812" s="38"/>
    </row>
    <row r="10813" spans="6:24" x14ac:dyDescent="0.35">
      <c r="F10813" s="38"/>
      <c r="G10813" s="38"/>
      <c r="H10813" s="38"/>
      <c r="I10813" s="38"/>
      <c r="J10813" s="38"/>
      <c r="K10813" s="38"/>
      <c r="L10813" s="38"/>
      <c r="M10813" s="38"/>
      <c r="N10813" s="38"/>
      <c r="O10813" s="38"/>
      <c r="P10813" s="38"/>
      <c r="Q10813" s="38"/>
      <c r="R10813" s="38"/>
      <c r="S10813" s="38"/>
      <c r="T10813" s="38"/>
      <c r="U10813" s="38"/>
      <c r="V10813" s="38"/>
      <c r="X10813" s="38"/>
    </row>
    <row r="10814" spans="6:24" x14ac:dyDescent="0.35">
      <c r="F10814" s="38"/>
      <c r="G10814" s="38"/>
      <c r="H10814" s="38"/>
      <c r="I10814" s="38"/>
      <c r="J10814" s="38"/>
      <c r="K10814" s="38"/>
      <c r="L10814" s="38"/>
      <c r="M10814" s="38"/>
      <c r="N10814" s="38"/>
      <c r="O10814" s="38"/>
      <c r="P10814" s="38"/>
      <c r="Q10814" s="38"/>
      <c r="R10814" s="38"/>
      <c r="S10814" s="38"/>
      <c r="T10814" s="38"/>
      <c r="U10814" s="38"/>
      <c r="V10814" s="38"/>
      <c r="X10814" s="38"/>
    </row>
    <row r="10815" spans="6:24" x14ac:dyDescent="0.35">
      <c r="F10815" s="38"/>
      <c r="G10815" s="38"/>
      <c r="H10815" s="38"/>
      <c r="I10815" s="38"/>
      <c r="J10815" s="38"/>
      <c r="K10815" s="38"/>
      <c r="L10815" s="38"/>
      <c r="M10815" s="38"/>
      <c r="N10815" s="38"/>
      <c r="O10815" s="38"/>
      <c r="P10815" s="38"/>
      <c r="Q10815" s="38"/>
      <c r="R10815" s="38"/>
      <c r="S10815" s="38"/>
      <c r="T10815" s="38"/>
      <c r="U10815" s="38"/>
      <c r="V10815" s="38"/>
      <c r="X10815" s="38"/>
    </row>
    <row r="10816" spans="6:24" x14ac:dyDescent="0.35">
      <c r="F10816" s="38"/>
      <c r="G10816" s="38"/>
      <c r="H10816" s="38"/>
      <c r="I10816" s="38"/>
      <c r="J10816" s="38"/>
      <c r="K10816" s="38"/>
      <c r="L10816" s="38"/>
      <c r="M10816" s="38"/>
      <c r="N10816" s="38"/>
      <c r="O10816" s="38"/>
      <c r="P10816" s="38"/>
      <c r="Q10816" s="38"/>
      <c r="R10816" s="38"/>
      <c r="S10816" s="38"/>
      <c r="T10816" s="38"/>
      <c r="U10816" s="38"/>
      <c r="V10816" s="38"/>
      <c r="X10816" s="38"/>
    </row>
    <row r="10817" spans="6:24" x14ac:dyDescent="0.35">
      <c r="F10817" s="38"/>
      <c r="G10817" s="38"/>
      <c r="H10817" s="38"/>
      <c r="I10817" s="38"/>
      <c r="J10817" s="38"/>
      <c r="K10817" s="38"/>
      <c r="L10817" s="38"/>
      <c r="M10817" s="38"/>
      <c r="N10817" s="38"/>
      <c r="O10817" s="38"/>
      <c r="P10817" s="38"/>
      <c r="Q10817" s="38"/>
      <c r="R10817" s="38"/>
      <c r="S10817" s="38"/>
      <c r="T10817" s="38"/>
      <c r="U10817" s="38"/>
      <c r="V10817" s="38"/>
      <c r="X10817" s="38"/>
    </row>
    <row r="10818" spans="6:24" x14ac:dyDescent="0.35">
      <c r="F10818" s="38"/>
      <c r="G10818" s="38"/>
      <c r="H10818" s="38"/>
      <c r="I10818" s="38"/>
      <c r="J10818" s="38"/>
      <c r="K10818" s="38"/>
      <c r="L10818" s="38"/>
      <c r="M10818" s="38"/>
      <c r="N10818" s="38"/>
      <c r="O10818" s="38"/>
      <c r="P10818" s="38"/>
      <c r="Q10818" s="38"/>
      <c r="R10818" s="38"/>
      <c r="S10818" s="38"/>
      <c r="T10818" s="38"/>
      <c r="U10818" s="38"/>
      <c r="V10818" s="38"/>
      <c r="X10818" s="38"/>
    </row>
    <row r="10819" spans="6:24" x14ac:dyDescent="0.35">
      <c r="F10819" s="38"/>
      <c r="G10819" s="38"/>
      <c r="H10819" s="38"/>
      <c r="I10819" s="38"/>
      <c r="J10819" s="38"/>
      <c r="K10819" s="38"/>
      <c r="L10819" s="38"/>
      <c r="M10819" s="38"/>
      <c r="N10819" s="38"/>
      <c r="O10819" s="38"/>
      <c r="P10819" s="38"/>
      <c r="Q10819" s="38"/>
      <c r="R10819" s="38"/>
      <c r="S10819" s="38"/>
      <c r="T10819" s="38"/>
      <c r="U10819" s="38"/>
      <c r="V10819" s="38"/>
      <c r="X10819" s="38"/>
    </row>
    <row r="10820" spans="6:24" x14ac:dyDescent="0.35">
      <c r="F10820" s="38"/>
      <c r="G10820" s="38"/>
      <c r="H10820" s="38"/>
      <c r="I10820" s="38"/>
      <c r="J10820" s="38"/>
      <c r="K10820" s="38"/>
      <c r="L10820" s="38"/>
      <c r="M10820" s="38"/>
      <c r="N10820" s="38"/>
      <c r="O10820" s="38"/>
      <c r="P10820" s="38"/>
      <c r="Q10820" s="38"/>
      <c r="R10820" s="38"/>
      <c r="S10820" s="38"/>
      <c r="T10820" s="38"/>
      <c r="U10820" s="38"/>
      <c r="V10820" s="38"/>
      <c r="X10820" s="38"/>
    </row>
    <row r="10821" spans="6:24" x14ac:dyDescent="0.35">
      <c r="F10821" s="38"/>
      <c r="G10821" s="38"/>
      <c r="H10821" s="38"/>
      <c r="I10821" s="38"/>
      <c r="J10821" s="38"/>
      <c r="K10821" s="38"/>
      <c r="L10821" s="38"/>
      <c r="M10821" s="38"/>
      <c r="N10821" s="38"/>
      <c r="O10821" s="38"/>
      <c r="P10821" s="38"/>
      <c r="Q10821" s="38"/>
      <c r="R10821" s="38"/>
      <c r="S10821" s="38"/>
      <c r="T10821" s="38"/>
      <c r="U10821" s="38"/>
      <c r="V10821" s="38"/>
      <c r="X10821" s="38"/>
    </row>
    <row r="10822" spans="6:24" x14ac:dyDescent="0.35">
      <c r="F10822" s="38"/>
      <c r="G10822" s="38"/>
      <c r="H10822" s="38"/>
      <c r="I10822" s="38"/>
      <c r="J10822" s="38"/>
      <c r="K10822" s="38"/>
      <c r="L10822" s="38"/>
      <c r="M10822" s="38"/>
      <c r="N10822" s="38"/>
      <c r="O10822" s="38"/>
      <c r="P10822" s="38"/>
      <c r="Q10822" s="38"/>
      <c r="R10822" s="38"/>
      <c r="S10822" s="38"/>
      <c r="T10822" s="38"/>
      <c r="U10822" s="38"/>
      <c r="V10822" s="38"/>
      <c r="X10822" s="38"/>
    </row>
    <row r="10823" spans="6:24" x14ac:dyDescent="0.35">
      <c r="F10823" s="38"/>
      <c r="G10823" s="38"/>
      <c r="H10823" s="38"/>
      <c r="I10823" s="38"/>
      <c r="J10823" s="38"/>
      <c r="K10823" s="38"/>
      <c r="L10823" s="38"/>
      <c r="M10823" s="38"/>
      <c r="N10823" s="38"/>
      <c r="O10823" s="38"/>
      <c r="P10823" s="38"/>
      <c r="Q10823" s="38"/>
      <c r="R10823" s="38"/>
      <c r="S10823" s="38"/>
      <c r="T10823" s="38"/>
      <c r="U10823" s="38"/>
      <c r="V10823" s="38"/>
      <c r="X10823" s="38"/>
    </row>
    <row r="10824" spans="6:24" x14ac:dyDescent="0.35">
      <c r="F10824" s="38"/>
      <c r="G10824" s="38"/>
      <c r="H10824" s="38"/>
      <c r="I10824" s="38"/>
      <c r="J10824" s="38"/>
      <c r="K10824" s="38"/>
      <c r="L10824" s="38"/>
      <c r="M10824" s="38"/>
      <c r="N10824" s="38"/>
      <c r="O10824" s="38"/>
      <c r="P10824" s="38"/>
      <c r="Q10824" s="38"/>
      <c r="R10824" s="38"/>
      <c r="S10824" s="38"/>
      <c r="T10824" s="38"/>
      <c r="U10824" s="38"/>
      <c r="V10824" s="38"/>
      <c r="X10824" s="38"/>
    </row>
    <row r="10825" spans="6:24" x14ac:dyDescent="0.35">
      <c r="F10825" s="38"/>
      <c r="G10825" s="38"/>
      <c r="H10825" s="38"/>
      <c r="I10825" s="38"/>
      <c r="J10825" s="38"/>
      <c r="K10825" s="38"/>
      <c r="L10825" s="38"/>
      <c r="M10825" s="38"/>
      <c r="N10825" s="38"/>
      <c r="O10825" s="38"/>
      <c r="P10825" s="38"/>
      <c r="Q10825" s="38"/>
      <c r="R10825" s="38"/>
      <c r="S10825" s="38"/>
      <c r="T10825" s="38"/>
      <c r="U10825" s="38"/>
      <c r="V10825" s="38"/>
      <c r="X10825" s="38"/>
    </row>
    <row r="10826" spans="6:24" x14ac:dyDescent="0.35">
      <c r="F10826" s="38"/>
      <c r="G10826" s="38"/>
      <c r="H10826" s="38"/>
      <c r="I10826" s="38"/>
      <c r="J10826" s="38"/>
      <c r="K10826" s="38"/>
      <c r="L10826" s="38"/>
      <c r="M10826" s="38"/>
      <c r="N10826" s="38"/>
      <c r="O10826" s="38"/>
      <c r="P10826" s="38"/>
      <c r="Q10826" s="38"/>
      <c r="R10826" s="38"/>
      <c r="S10826" s="38"/>
      <c r="T10826" s="38"/>
      <c r="U10826" s="38"/>
      <c r="V10826" s="38"/>
      <c r="X10826" s="38"/>
    </row>
    <row r="10827" spans="6:24" x14ac:dyDescent="0.35">
      <c r="F10827" s="38"/>
      <c r="G10827" s="38"/>
      <c r="H10827" s="38"/>
      <c r="I10827" s="38"/>
      <c r="J10827" s="38"/>
      <c r="K10827" s="38"/>
      <c r="L10827" s="38"/>
      <c r="M10827" s="38"/>
      <c r="N10827" s="38"/>
      <c r="O10827" s="38"/>
      <c r="P10827" s="38"/>
      <c r="Q10827" s="38"/>
      <c r="R10827" s="38"/>
      <c r="S10827" s="38"/>
      <c r="T10827" s="38"/>
      <c r="U10827" s="38"/>
      <c r="V10827" s="38"/>
      <c r="X10827" s="38"/>
    </row>
    <row r="10828" spans="6:24" x14ac:dyDescent="0.35">
      <c r="F10828" s="38"/>
      <c r="G10828" s="38"/>
      <c r="H10828" s="38"/>
      <c r="I10828" s="38"/>
      <c r="J10828" s="38"/>
      <c r="K10828" s="38"/>
      <c r="L10828" s="38"/>
      <c r="M10828" s="38"/>
      <c r="N10828" s="38"/>
      <c r="O10828" s="38"/>
      <c r="P10828" s="38"/>
      <c r="Q10828" s="38"/>
      <c r="R10828" s="38"/>
      <c r="S10828" s="38"/>
      <c r="T10828" s="38"/>
      <c r="U10828" s="38"/>
      <c r="V10828" s="38"/>
      <c r="X10828" s="38"/>
    </row>
    <row r="10829" spans="6:24" x14ac:dyDescent="0.35">
      <c r="F10829" s="38"/>
      <c r="G10829" s="38"/>
      <c r="H10829" s="38"/>
      <c r="I10829" s="38"/>
      <c r="J10829" s="38"/>
      <c r="K10829" s="38"/>
      <c r="L10829" s="38"/>
      <c r="M10829" s="38"/>
      <c r="N10829" s="38"/>
      <c r="O10829" s="38"/>
      <c r="P10829" s="38"/>
      <c r="Q10829" s="38"/>
      <c r="R10829" s="38"/>
      <c r="S10829" s="38"/>
      <c r="T10829" s="38"/>
      <c r="U10829" s="38"/>
      <c r="V10829" s="38"/>
      <c r="X10829" s="38"/>
    </row>
    <row r="10830" spans="6:24" x14ac:dyDescent="0.35">
      <c r="F10830" s="38"/>
      <c r="G10830" s="38"/>
      <c r="H10830" s="38"/>
      <c r="I10830" s="38"/>
      <c r="J10830" s="38"/>
      <c r="K10830" s="38"/>
      <c r="L10830" s="38"/>
      <c r="M10830" s="38"/>
      <c r="N10830" s="38"/>
      <c r="O10830" s="38"/>
      <c r="P10830" s="38"/>
      <c r="Q10830" s="38"/>
      <c r="R10830" s="38"/>
      <c r="S10830" s="38"/>
      <c r="T10830" s="38"/>
      <c r="U10830" s="38"/>
      <c r="V10830" s="38"/>
      <c r="X10830" s="38"/>
    </row>
    <row r="10831" spans="6:24" x14ac:dyDescent="0.35">
      <c r="F10831" s="38"/>
      <c r="G10831" s="38"/>
      <c r="H10831" s="38"/>
      <c r="I10831" s="38"/>
      <c r="J10831" s="38"/>
      <c r="K10831" s="38"/>
      <c r="L10831" s="38"/>
      <c r="M10831" s="38"/>
      <c r="N10831" s="38"/>
      <c r="O10831" s="38"/>
      <c r="P10831" s="38"/>
      <c r="Q10831" s="38"/>
      <c r="R10831" s="38"/>
      <c r="S10831" s="38"/>
      <c r="T10831" s="38"/>
      <c r="U10831" s="38"/>
      <c r="V10831" s="38"/>
      <c r="X10831" s="38"/>
    </row>
    <row r="10832" spans="6:24" x14ac:dyDescent="0.35">
      <c r="F10832" s="38"/>
      <c r="G10832" s="38"/>
      <c r="H10832" s="38"/>
      <c r="I10832" s="38"/>
      <c r="J10832" s="38"/>
      <c r="K10832" s="38"/>
      <c r="L10832" s="38"/>
      <c r="M10832" s="38"/>
      <c r="N10832" s="38"/>
      <c r="O10832" s="38"/>
      <c r="P10832" s="38"/>
      <c r="Q10832" s="38"/>
      <c r="R10832" s="38"/>
      <c r="S10832" s="38"/>
      <c r="T10832" s="38"/>
      <c r="U10832" s="38"/>
      <c r="V10832" s="38"/>
      <c r="X10832" s="38"/>
    </row>
    <row r="10833" spans="6:24" x14ac:dyDescent="0.35">
      <c r="F10833" s="38"/>
      <c r="G10833" s="38"/>
      <c r="H10833" s="38"/>
      <c r="I10833" s="38"/>
      <c r="J10833" s="38"/>
      <c r="K10833" s="38"/>
      <c r="L10833" s="38"/>
      <c r="M10833" s="38"/>
      <c r="N10833" s="38"/>
      <c r="O10833" s="38"/>
      <c r="P10833" s="38"/>
      <c r="Q10833" s="38"/>
      <c r="R10833" s="38"/>
      <c r="S10833" s="38"/>
      <c r="T10833" s="38"/>
      <c r="U10833" s="38"/>
      <c r="V10833" s="38"/>
      <c r="X10833" s="38"/>
    </row>
    <row r="10834" spans="6:24" x14ac:dyDescent="0.35">
      <c r="F10834" s="38"/>
      <c r="G10834" s="38"/>
      <c r="H10834" s="38"/>
      <c r="I10834" s="38"/>
      <c r="J10834" s="38"/>
      <c r="K10834" s="38"/>
      <c r="L10834" s="38"/>
      <c r="M10834" s="38"/>
      <c r="N10834" s="38"/>
      <c r="O10834" s="38"/>
      <c r="P10834" s="38"/>
      <c r="Q10834" s="38"/>
      <c r="R10834" s="38"/>
      <c r="S10834" s="38"/>
      <c r="T10834" s="38"/>
      <c r="U10834" s="38"/>
      <c r="V10834" s="38"/>
      <c r="X10834" s="38"/>
    </row>
    <row r="10835" spans="6:24" x14ac:dyDescent="0.35">
      <c r="F10835" s="38"/>
      <c r="G10835" s="38"/>
      <c r="H10835" s="38"/>
      <c r="I10835" s="38"/>
      <c r="J10835" s="38"/>
      <c r="K10835" s="38"/>
      <c r="L10835" s="38"/>
      <c r="M10835" s="38"/>
      <c r="N10835" s="38"/>
      <c r="O10835" s="38"/>
      <c r="P10835" s="38"/>
      <c r="Q10835" s="38"/>
      <c r="R10835" s="38"/>
      <c r="S10835" s="38"/>
      <c r="T10835" s="38"/>
      <c r="U10835" s="38"/>
      <c r="V10835" s="38"/>
      <c r="X10835" s="38"/>
    </row>
    <row r="10836" spans="6:24" x14ac:dyDescent="0.35">
      <c r="F10836" s="38"/>
      <c r="G10836" s="38"/>
      <c r="H10836" s="38"/>
      <c r="I10836" s="38"/>
      <c r="J10836" s="38"/>
      <c r="K10836" s="38"/>
      <c r="L10836" s="38"/>
      <c r="M10836" s="38"/>
      <c r="N10836" s="38"/>
      <c r="O10836" s="38"/>
      <c r="P10836" s="38"/>
      <c r="Q10836" s="38"/>
      <c r="R10836" s="38"/>
      <c r="S10836" s="38"/>
      <c r="T10836" s="38"/>
      <c r="U10836" s="38"/>
      <c r="V10836" s="38"/>
      <c r="X10836" s="38"/>
    </row>
    <row r="10837" spans="6:24" x14ac:dyDescent="0.35">
      <c r="F10837" s="38"/>
      <c r="G10837" s="38"/>
      <c r="H10837" s="38"/>
      <c r="I10837" s="38"/>
      <c r="J10837" s="38"/>
      <c r="K10837" s="38"/>
      <c r="L10837" s="38"/>
      <c r="M10837" s="38"/>
      <c r="N10837" s="38"/>
      <c r="O10837" s="38"/>
      <c r="P10837" s="38"/>
      <c r="Q10837" s="38"/>
      <c r="R10837" s="38"/>
      <c r="S10837" s="38"/>
      <c r="T10837" s="38"/>
      <c r="U10837" s="38"/>
      <c r="V10837" s="38"/>
      <c r="X10837" s="38"/>
    </row>
    <row r="10838" spans="6:24" x14ac:dyDescent="0.35">
      <c r="F10838" s="38"/>
      <c r="G10838" s="38"/>
      <c r="H10838" s="38"/>
      <c r="I10838" s="38"/>
      <c r="J10838" s="38"/>
      <c r="K10838" s="38"/>
      <c r="L10838" s="38"/>
      <c r="M10838" s="38"/>
      <c r="N10838" s="38"/>
      <c r="O10838" s="38"/>
      <c r="P10838" s="38"/>
      <c r="Q10838" s="38"/>
      <c r="R10838" s="38"/>
      <c r="S10838" s="38"/>
      <c r="T10838" s="38"/>
      <c r="U10838" s="38"/>
      <c r="V10838" s="38"/>
      <c r="X10838" s="38"/>
    </row>
    <row r="10839" spans="6:24" x14ac:dyDescent="0.35">
      <c r="F10839" s="38"/>
      <c r="G10839" s="38"/>
      <c r="H10839" s="38"/>
      <c r="I10839" s="38"/>
      <c r="J10839" s="38"/>
      <c r="K10839" s="38"/>
      <c r="L10839" s="38"/>
      <c r="M10839" s="38"/>
      <c r="N10839" s="38"/>
      <c r="O10839" s="38"/>
      <c r="P10839" s="38"/>
      <c r="Q10839" s="38"/>
      <c r="R10839" s="38"/>
      <c r="S10839" s="38"/>
      <c r="T10839" s="38"/>
      <c r="U10839" s="38"/>
      <c r="V10839" s="38"/>
      <c r="X10839" s="38"/>
    </row>
    <row r="10840" spans="6:24" x14ac:dyDescent="0.35">
      <c r="F10840" s="38"/>
      <c r="G10840" s="38"/>
      <c r="H10840" s="38"/>
      <c r="I10840" s="38"/>
      <c r="J10840" s="38"/>
      <c r="K10840" s="38"/>
      <c r="L10840" s="38"/>
      <c r="M10840" s="38"/>
      <c r="N10840" s="38"/>
      <c r="O10840" s="38"/>
      <c r="P10840" s="38"/>
      <c r="Q10840" s="38"/>
      <c r="R10840" s="38"/>
      <c r="S10840" s="38"/>
      <c r="T10840" s="38"/>
      <c r="U10840" s="38"/>
      <c r="V10840" s="38"/>
      <c r="X10840" s="38"/>
    </row>
    <row r="10841" spans="6:24" x14ac:dyDescent="0.35">
      <c r="F10841" s="38"/>
      <c r="G10841" s="38"/>
      <c r="H10841" s="38"/>
      <c r="I10841" s="38"/>
      <c r="J10841" s="38"/>
      <c r="K10841" s="38"/>
      <c r="L10841" s="38"/>
      <c r="M10841" s="38"/>
      <c r="N10841" s="38"/>
      <c r="O10841" s="38"/>
      <c r="P10841" s="38"/>
      <c r="Q10841" s="38"/>
      <c r="R10841" s="38"/>
      <c r="S10841" s="38"/>
      <c r="T10841" s="38"/>
      <c r="U10841" s="38"/>
      <c r="V10841" s="38"/>
      <c r="X10841" s="38"/>
    </row>
    <row r="10842" spans="6:24" x14ac:dyDescent="0.35">
      <c r="F10842" s="38"/>
      <c r="G10842" s="38"/>
      <c r="H10842" s="38"/>
      <c r="I10842" s="38"/>
      <c r="J10842" s="38"/>
      <c r="K10842" s="38"/>
      <c r="L10842" s="38"/>
      <c r="M10842" s="38"/>
      <c r="N10842" s="38"/>
      <c r="O10842" s="38"/>
      <c r="P10842" s="38"/>
      <c r="Q10842" s="38"/>
      <c r="R10842" s="38"/>
      <c r="S10842" s="38"/>
      <c r="T10842" s="38"/>
      <c r="U10842" s="38"/>
      <c r="V10842" s="38"/>
      <c r="X10842" s="38"/>
    </row>
    <row r="10843" spans="6:24" x14ac:dyDescent="0.35">
      <c r="F10843" s="38"/>
      <c r="G10843" s="38"/>
      <c r="H10843" s="38"/>
      <c r="I10843" s="38"/>
      <c r="J10843" s="38"/>
      <c r="K10843" s="38"/>
      <c r="L10843" s="38"/>
      <c r="M10843" s="38"/>
      <c r="N10843" s="38"/>
      <c r="O10843" s="38"/>
      <c r="P10843" s="38"/>
      <c r="Q10843" s="38"/>
      <c r="R10843" s="38"/>
      <c r="S10843" s="38"/>
      <c r="T10843" s="38"/>
      <c r="U10843" s="38"/>
      <c r="V10843" s="38"/>
      <c r="X10843" s="38"/>
    </row>
    <row r="10844" spans="6:24" x14ac:dyDescent="0.35">
      <c r="F10844" s="38"/>
      <c r="G10844" s="38"/>
      <c r="H10844" s="38"/>
      <c r="I10844" s="38"/>
      <c r="J10844" s="38"/>
      <c r="K10844" s="38"/>
      <c r="L10844" s="38"/>
      <c r="M10844" s="38"/>
      <c r="N10844" s="38"/>
      <c r="O10844" s="38"/>
      <c r="P10844" s="38"/>
      <c r="Q10844" s="38"/>
      <c r="R10844" s="38"/>
      <c r="S10844" s="38"/>
      <c r="T10844" s="38"/>
      <c r="U10844" s="38"/>
      <c r="V10844" s="38"/>
      <c r="X10844" s="38"/>
    </row>
    <row r="10845" spans="6:24" x14ac:dyDescent="0.35">
      <c r="F10845" s="38"/>
      <c r="G10845" s="38"/>
      <c r="H10845" s="38"/>
      <c r="I10845" s="38"/>
      <c r="J10845" s="38"/>
      <c r="K10845" s="38"/>
      <c r="L10845" s="38"/>
      <c r="M10845" s="38"/>
      <c r="N10845" s="38"/>
      <c r="O10845" s="38"/>
      <c r="P10845" s="38"/>
      <c r="Q10845" s="38"/>
      <c r="R10845" s="38"/>
      <c r="S10845" s="38"/>
      <c r="T10845" s="38"/>
      <c r="U10845" s="38"/>
      <c r="V10845" s="38"/>
      <c r="X10845" s="38"/>
    </row>
    <row r="10846" spans="6:24" x14ac:dyDescent="0.35">
      <c r="F10846" s="38"/>
      <c r="G10846" s="38"/>
      <c r="H10846" s="38"/>
      <c r="I10846" s="38"/>
      <c r="J10846" s="38"/>
      <c r="K10846" s="38"/>
      <c r="L10846" s="38"/>
      <c r="M10846" s="38"/>
      <c r="N10846" s="38"/>
      <c r="O10846" s="38"/>
      <c r="P10846" s="38"/>
      <c r="Q10846" s="38"/>
      <c r="R10846" s="38"/>
      <c r="S10846" s="38"/>
      <c r="T10846" s="38"/>
      <c r="U10846" s="38"/>
      <c r="V10846" s="38"/>
      <c r="X10846" s="38"/>
    </row>
    <row r="10847" spans="6:24" x14ac:dyDescent="0.35">
      <c r="F10847" s="38"/>
      <c r="G10847" s="38"/>
      <c r="H10847" s="38"/>
      <c r="I10847" s="38"/>
      <c r="J10847" s="38"/>
      <c r="K10847" s="38"/>
      <c r="L10847" s="38"/>
      <c r="M10847" s="38"/>
      <c r="N10847" s="38"/>
      <c r="O10847" s="38"/>
      <c r="P10847" s="38"/>
      <c r="Q10847" s="38"/>
      <c r="R10847" s="38"/>
      <c r="S10847" s="38"/>
      <c r="T10847" s="38"/>
      <c r="U10847" s="38"/>
      <c r="V10847" s="38"/>
      <c r="X10847" s="38"/>
    </row>
    <row r="10848" spans="6:24" x14ac:dyDescent="0.35">
      <c r="F10848" s="38"/>
      <c r="G10848" s="38"/>
      <c r="H10848" s="38"/>
      <c r="I10848" s="38"/>
      <c r="J10848" s="38"/>
      <c r="K10848" s="38"/>
      <c r="L10848" s="38"/>
      <c r="M10848" s="38"/>
      <c r="N10848" s="38"/>
      <c r="O10848" s="38"/>
      <c r="P10848" s="38"/>
      <c r="Q10848" s="38"/>
      <c r="R10848" s="38"/>
      <c r="S10848" s="38"/>
      <c r="T10848" s="38"/>
      <c r="U10848" s="38"/>
      <c r="V10848" s="38"/>
      <c r="X10848" s="38"/>
    </row>
    <row r="10849" spans="6:24" x14ac:dyDescent="0.35">
      <c r="F10849" s="38"/>
      <c r="G10849" s="38"/>
      <c r="H10849" s="38"/>
      <c r="I10849" s="38"/>
      <c r="J10849" s="38"/>
      <c r="K10849" s="38"/>
      <c r="L10849" s="38"/>
      <c r="M10849" s="38"/>
      <c r="N10849" s="38"/>
      <c r="O10849" s="38"/>
      <c r="P10849" s="38"/>
      <c r="Q10849" s="38"/>
      <c r="R10849" s="38"/>
      <c r="S10849" s="38"/>
      <c r="T10849" s="38"/>
      <c r="U10849" s="38"/>
      <c r="V10849" s="38"/>
      <c r="X10849" s="38"/>
    </row>
    <row r="10850" spans="6:24" x14ac:dyDescent="0.35">
      <c r="F10850" s="38"/>
      <c r="G10850" s="38"/>
      <c r="H10850" s="38"/>
      <c r="I10850" s="38"/>
      <c r="J10850" s="38"/>
      <c r="K10850" s="38"/>
      <c r="L10850" s="38"/>
      <c r="M10850" s="38"/>
      <c r="N10850" s="38"/>
      <c r="O10850" s="38"/>
      <c r="P10850" s="38"/>
      <c r="Q10850" s="38"/>
      <c r="R10850" s="38"/>
      <c r="S10850" s="38"/>
      <c r="T10850" s="38"/>
      <c r="U10850" s="38"/>
      <c r="V10850" s="38"/>
      <c r="X10850" s="38"/>
    </row>
    <row r="10851" spans="6:24" x14ac:dyDescent="0.35">
      <c r="F10851" s="38"/>
      <c r="G10851" s="38"/>
      <c r="H10851" s="38"/>
      <c r="I10851" s="38"/>
      <c r="J10851" s="38"/>
      <c r="K10851" s="38"/>
      <c r="L10851" s="38"/>
      <c r="M10851" s="38"/>
      <c r="N10851" s="38"/>
      <c r="O10851" s="38"/>
      <c r="P10851" s="38"/>
      <c r="Q10851" s="38"/>
      <c r="R10851" s="38"/>
      <c r="S10851" s="38"/>
      <c r="T10851" s="38"/>
      <c r="U10851" s="38"/>
      <c r="V10851" s="38"/>
      <c r="X10851" s="38"/>
    </row>
    <row r="10852" spans="6:24" x14ac:dyDescent="0.35">
      <c r="F10852" s="38"/>
      <c r="G10852" s="38"/>
      <c r="H10852" s="38"/>
      <c r="I10852" s="38"/>
      <c r="J10852" s="38"/>
      <c r="K10852" s="38"/>
      <c r="L10852" s="38"/>
      <c r="M10852" s="38"/>
      <c r="N10852" s="38"/>
      <c r="O10852" s="38"/>
      <c r="P10852" s="38"/>
      <c r="Q10852" s="38"/>
      <c r="R10852" s="38"/>
      <c r="S10852" s="38"/>
      <c r="T10852" s="38"/>
      <c r="U10852" s="38"/>
      <c r="V10852" s="38"/>
      <c r="X10852" s="38"/>
    </row>
    <row r="10853" spans="6:24" x14ac:dyDescent="0.35">
      <c r="F10853" s="38"/>
      <c r="G10853" s="38"/>
      <c r="H10853" s="38"/>
      <c r="I10853" s="38"/>
      <c r="J10853" s="38"/>
      <c r="K10853" s="38"/>
      <c r="L10853" s="38"/>
      <c r="M10853" s="38"/>
      <c r="N10853" s="38"/>
      <c r="O10853" s="38"/>
      <c r="P10853" s="38"/>
      <c r="Q10853" s="38"/>
      <c r="R10853" s="38"/>
      <c r="S10853" s="38"/>
      <c r="T10853" s="38"/>
      <c r="U10853" s="38"/>
      <c r="V10853" s="38"/>
      <c r="X10853" s="38"/>
    </row>
    <row r="10854" spans="6:24" x14ac:dyDescent="0.35">
      <c r="F10854" s="38"/>
      <c r="G10854" s="38"/>
      <c r="H10854" s="38"/>
      <c r="I10854" s="38"/>
      <c r="J10854" s="38"/>
      <c r="K10854" s="38"/>
      <c r="L10854" s="38"/>
      <c r="M10854" s="38"/>
      <c r="N10854" s="38"/>
      <c r="O10854" s="38"/>
      <c r="P10854" s="38"/>
      <c r="Q10854" s="38"/>
      <c r="R10854" s="38"/>
      <c r="S10854" s="38"/>
      <c r="T10854" s="38"/>
      <c r="U10854" s="38"/>
      <c r="V10854" s="38"/>
      <c r="X10854" s="38"/>
    </row>
    <row r="10855" spans="6:24" x14ac:dyDescent="0.35">
      <c r="F10855" s="38"/>
      <c r="G10855" s="38"/>
      <c r="H10855" s="38"/>
      <c r="I10855" s="38"/>
      <c r="J10855" s="38"/>
      <c r="K10855" s="38"/>
      <c r="L10855" s="38"/>
      <c r="M10855" s="38"/>
      <c r="N10855" s="38"/>
      <c r="O10855" s="38"/>
      <c r="P10855" s="38"/>
      <c r="Q10855" s="38"/>
      <c r="R10855" s="38"/>
      <c r="S10855" s="38"/>
      <c r="T10855" s="38"/>
      <c r="U10855" s="38"/>
      <c r="V10855" s="38"/>
      <c r="X10855" s="38"/>
    </row>
    <row r="10856" spans="6:24" x14ac:dyDescent="0.35">
      <c r="F10856" s="38"/>
      <c r="G10856" s="38"/>
      <c r="H10856" s="38"/>
      <c r="I10856" s="38"/>
      <c r="J10856" s="38"/>
      <c r="K10856" s="38"/>
      <c r="L10856" s="38"/>
      <c r="M10856" s="38"/>
      <c r="N10856" s="38"/>
      <c r="O10856" s="38"/>
      <c r="P10856" s="38"/>
      <c r="Q10856" s="38"/>
      <c r="R10856" s="38"/>
      <c r="S10856" s="38"/>
      <c r="T10856" s="38"/>
      <c r="U10856" s="38"/>
      <c r="V10856" s="38"/>
      <c r="X10856" s="38"/>
    </row>
    <row r="10857" spans="6:24" x14ac:dyDescent="0.35">
      <c r="F10857" s="38"/>
      <c r="G10857" s="38"/>
      <c r="H10857" s="38"/>
      <c r="I10857" s="38"/>
      <c r="J10857" s="38"/>
      <c r="K10857" s="38"/>
      <c r="L10857" s="38"/>
      <c r="M10857" s="38"/>
      <c r="N10857" s="38"/>
      <c r="O10857" s="38"/>
      <c r="P10857" s="38"/>
      <c r="Q10857" s="38"/>
      <c r="R10857" s="38"/>
      <c r="S10857" s="38"/>
      <c r="T10857" s="38"/>
      <c r="U10857" s="38"/>
      <c r="V10857" s="38"/>
      <c r="X10857" s="38"/>
    </row>
    <row r="10858" spans="6:24" x14ac:dyDescent="0.35">
      <c r="F10858" s="38"/>
      <c r="G10858" s="38"/>
      <c r="H10858" s="38"/>
      <c r="I10858" s="38"/>
      <c r="J10858" s="38"/>
      <c r="K10858" s="38"/>
      <c r="L10858" s="38"/>
      <c r="M10858" s="38"/>
      <c r="N10858" s="38"/>
      <c r="O10858" s="38"/>
      <c r="P10858" s="38"/>
      <c r="Q10858" s="38"/>
      <c r="R10858" s="38"/>
      <c r="S10858" s="38"/>
      <c r="T10858" s="38"/>
      <c r="U10858" s="38"/>
      <c r="V10858" s="38"/>
      <c r="X10858" s="38"/>
    </row>
    <row r="10859" spans="6:24" x14ac:dyDescent="0.35">
      <c r="F10859" s="38"/>
      <c r="G10859" s="38"/>
      <c r="H10859" s="38"/>
      <c r="I10859" s="38"/>
      <c r="J10859" s="38"/>
      <c r="K10859" s="38"/>
      <c r="L10859" s="38"/>
      <c r="M10859" s="38"/>
      <c r="N10859" s="38"/>
      <c r="O10859" s="38"/>
      <c r="P10859" s="38"/>
      <c r="Q10859" s="38"/>
      <c r="R10859" s="38"/>
      <c r="S10859" s="38"/>
      <c r="T10859" s="38"/>
      <c r="U10859" s="38"/>
      <c r="V10859" s="38"/>
      <c r="X10859" s="38"/>
    </row>
    <row r="10860" spans="6:24" x14ac:dyDescent="0.35">
      <c r="F10860" s="38"/>
      <c r="G10860" s="38"/>
      <c r="H10860" s="38"/>
      <c r="I10860" s="38"/>
      <c r="J10860" s="38"/>
      <c r="K10860" s="38"/>
      <c r="L10860" s="38"/>
      <c r="M10860" s="38"/>
      <c r="N10860" s="38"/>
      <c r="O10860" s="38"/>
      <c r="P10860" s="38"/>
      <c r="Q10860" s="38"/>
      <c r="R10860" s="38"/>
      <c r="S10860" s="38"/>
      <c r="T10860" s="38"/>
      <c r="U10860" s="38"/>
      <c r="V10860" s="38"/>
      <c r="X10860" s="38"/>
    </row>
    <row r="10861" spans="6:24" x14ac:dyDescent="0.35">
      <c r="F10861" s="38"/>
      <c r="G10861" s="38"/>
      <c r="H10861" s="38"/>
      <c r="I10861" s="38"/>
      <c r="J10861" s="38"/>
      <c r="K10861" s="38"/>
      <c r="L10861" s="38"/>
      <c r="M10861" s="38"/>
      <c r="N10861" s="38"/>
      <c r="O10861" s="38"/>
      <c r="P10861" s="38"/>
      <c r="Q10861" s="38"/>
      <c r="R10861" s="38"/>
      <c r="S10861" s="38"/>
      <c r="T10861" s="38"/>
      <c r="U10861" s="38"/>
      <c r="V10861" s="38"/>
      <c r="X10861" s="38"/>
    </row>
    <row r="10862" spans="6:24" x14ac:dyDescent="0.35">
      <c r="F10862" s="38"/>
      <c r="G10862" s="38"/>
      <c r="H10862" s="38"/>
      <c r="I10862" s="38"/>
      <c r="J10862" s="38"/>
      <c r="K10862" s="38"/>
      <c r="L10862" s="38"/>
      <c r="M10862" s="38"/>
      <c r="N10862" s="38"/>
      <c r="O10862" s="38"/>
      <c r="P10862" s="38"/>
      <c r="Q10862" s="38"/>
      <c r="R10862" s="38"/>
      <c r="S10862" s="38"/>
      <c r="T10862" s="38"/>
      <c r="U10862" s="38"/>
      <c r="V10862" s="38"/>
      <c r="X10862" s="38"/>
    </row>
    <row r="10863" spans="6:24" x14ac:dyDescent="0.35">
      <c r="F10863" s="38"/>
      <c r="G10863" s="38"/>
      <c r="H10863" s="38"/>
      <c r="I10863" s="38"/>
      <c r="J10863" s="38"/>
      <c r="K10863" s="38"/>
      <c r="L10863" s="38"/>
      <c r="M10863" s="38"/>
      <c r="N10863" s="38"/>
      <c r="O10863" s="38"/>
      <c r="P10863" s="38"/>
      <c r="Q10863" s="38"/>
      <c r="R10863" s="38"/>
      <c r="S10863" s="38"/>
      <c r="T10863" s="38"/>
      <c r="U10863" s="38"/>
      <c r="V10863" s="38"/>
      <c r="X10863" s="38"/>
    </row>
    <row r="10864" spans="6:24" x14ac:dyDescent="0.35">
      <c r="F10864" s="38"/>
      <c r="G10864" s="38"/>
      <c r="H10864" s="38"/>
      <c r="I10864" s="38"/>
      <c r="J10864" s="38"/>
      <c r="K10864" s="38"/>
      <c r="L10864" s="38"/>
      <c r="M10864" s="38"/>
      <c r="N10864" s="38"/>
      <c r="O10864" s="38"/>
      <c r="P10864" s="38"/>
      <c r="Q10864" s="38"/>
      <c r="R10864" s="38"/>
      <c r="S10864" s="38"/>
      <c r="T10864" s="38"/>
      <c r="U10864" s="38"/>
      <c r="V10864" s="38"/>
      <c r="X10864" s="38"/>
    </row>
    <row r="10865" spans="6:24" x14ac:dyDescent="0.35">
      <c r="F10865" s="38"/>
      <c r="G10865" s="38"/>
      <c r="H10865" s="38"/>
      <c r="I10865" s="38"/>
      <c r="J10865" s="38"/>
      <c r="K10865" s="38"/>
      <c r="L10865" s="38"/>
      <c r="M10865" s="38"/>
      <c r="N10865" s="38"/>
      <c r="O10865" s="38"/>
      <c r="P10865" s="38"/>
      <c r="Q10865" s="38"/>
      <c r="R10865" s="38"/>
      <c r="S10865" s="38"/>
      <c r="T10865" s="38"/>
      <c r="U10865" s="38"/>
      <c r="V10865" s="38"/>
      <c r="X10865" s="38"/>
    </row>
    <row r="10866" spans="6:24" x14ac:dyDescent="0.35">
      <c r="F10866" s="38"/>
      <c r="G10866" s="38"/>
      <c r="H10866" s="38"/>
      <c r="I10866" s="38"/>
      <c r="J10866" s="38"/>
      <c r="K10866" s="38"/>
      <c r="L10866" s="38"/>
      <c r="M10866" s="38"/>
      <c r="N10866" s="38"/>
      <c r="O10866" s="38"/>
      <c r="P10866" s="38"/>
      <c r="Q10866" s="38"/>
      <c r="R10866" s="38"/>
      <c r="S10866" s="38"/>
      <c r="T10866" s="38"/>
      <c r="U10866" s="38"/>
      <c r="V10866" s="38"/>
      <c r="X10866" s="38"/>
    </row>
    <row r="10867" spans="6:24" x14ac:dyDescent="0.35">
      <c r="F10867" s="38"/>
      <c r="G10867" s="38"/>
      <c r="H10867" s="38"/>
      <c r="I10867" s="38"/>
      <c r="J10867" s="38"/>
      <c r="K10867" s="38"/>
      <c r="L10867" s="38"/>
      <c r="M10867" s="38"/>
      <c r="N10867" s="38"/>
      <c r="O10867" s="38"/>
      <c r="P10867" s="38"/>
      <c r="Q10867" s="38"/>
      <c r="R10867" s="38"/>
      <c r="S10867" s="38"/>
      <c r="T10867" s="38"/>
      <c r="U10867" s="38"/>
      <c r="V10867" s="38"/>
      <c r="X10867" s="38"/>
    </row>
    <row r="10868" spans="6:24" x14ac:dyDescent="0.35">
      <c r="F10868" s="38"/>
      <c r="G10868" s="38"/>
      <c r="H10868" s="38"/>
      <c r="I10868" s="38"/>
      <c r="J10868" s="38"/>
      <c r="K10868" s="38"/>
      <c r="L10868" s="38"/>
      <c r="M10868" s="38"/>
      <c r="N10868" s="38"/>
      <c r="O10868" s="38"/>
      <c r="P10868" s="38"/>
      <c r="Q10868" s="38"/>
      <c r="R10868" s="38"/>
      <c r="S10868" s="38"/>
      <c r="T10868" s="38"/>
      <c r="U10868" s="38"/>
      <c r="V10868" s="38"/>
      <c r="X10868" s="38"/>
    </row>
    <row r="10869" spans="6:24" x14ac:dyDescent="0.35">
      <c r="F10869" s="38"/>
      <c r="G10869" s="38"/>
      <c r="H10869" s="38"/>
      <c r="I10869" s="38"/>
      <c r="J10869" s="38"/>
      <c r="K10869" s="38"/>
      <c r="L10869" s="38"/>
      <c r="M10869" s="38"/>
      <c r="N10869" s="38"/>
      <c r="O10869" s="38"/>
      <c r="P10869" s="38"/>
      <c r="Q10869" s="38"/>
      <c r="R10869" s="38"/>
      <c r="S10869" s="38"/>
      <c r="T10869" s="38"/>
      <c r="U10869" s="38"/>
      <c r="V10869" s="38"/>
      <c r="X10869" s="38"/>
    </row>
    <row r="10870" spans="6:24" x14ac:dyDescent="0.35">
      <c r="F10870" s="38"/>
      <c r="G10870" s="38"/>
      <c r="H10870" s="38"/>
      <c r="I10870" s="38"/>
      <c r="J10870" s="38"/>
      <c r="K10870" s="38"/>
      <c r="L10870" s="38"/>
      <c r="M10870" s="38"/>
      <c r="N10870" s="38"/>
      <c r="O10870" s="38"/>
      <c r="P10870" s="38"/>
      <c r="Q10870" s="38"/>
      <c r="R10870" s="38"/>
      <c r="S10870" s="38"/>
      <c r="T10870" s="38"/>
      <c r="U10870" s="38"/>
      <c r="V10870" s="38"/>
      <c r="X10870" s="38"/>
    </row>
    <row r="10871" spans="6:24" x14ac:dyDescent="0.35">
      <c r="F10871" s="38"/>
      <c r="G10871" s="38"/>
      <c r="H10871" s="38"/>
      <c r="I10871" s="38"/>
      <c r="J10871" s="38"/>
      <c r="K10871" s="38"/>
      <c r="L10871" s="38"/>
      <c r="M10871" s="38"/>
      <c r="N10871" s="38"/>
      <c r="O10871" s="38"/>
      <c r="P10871" s="38"/>
      <c r="Q10871" s="38"/>
      <c r="R10871" s="38"/>
      <c r="S10871" s="38"/>
      <c r="T10871" s="38"/>
      <c r="U10871" s="38"/>
      <c r="V10871" s="38"/>
      <c r="X10871" s="38"/>
    </row>
    <row r="10872" spans="6:24" x14ac:dyDescent="0.35">
      <c r="F10872" s="38"/>
      <c r="G10872" s="38"/>
      <c r="H10872" s="38"/>
      <c r="I10872" s="38"/>
      <c r="J10872" s="38"/>
      <c r="K10872" s="38"/>
      <c r="L10872" s="38"/>
      <c r="M10872" s="38"/>
      <c r="N10872" s="38"/>
      <c r="O10872" s="38"/>
      <c r="P10872" s="38"/>
      <c r="Q10872" s="38"/>
      <c r="R10872" s="38"/>
      <c r="S10872" s="38"/>
      <c r="T10872" s="38"/>
      <c r="U10872" s="38"/>
      <c r="V10872" s="38"/>
      <c r="X10872" s="38"/>
    </row>
    <row r="10873" spans="6:24" x14ac:dyDescent="0.35">
      <c r="F10873" s="38"/>
      <c r="G10873" s="38"/>
      <c r="H10873" s="38"/>
      <c r="I10873" s="38"/>
      <c r="J10873" s="38"/>
      <c r="K10873" s="38"/>
      <c r="L10873" s="38"/>
      <c r="M10873" s="38"/>
      <c r="N10873" s="38"/>
      <c r="O10873" s="38"/>
      <c r="P10873" s="38"/>
      <c r="Q10873" s="38"/>
      <c r="R10873" s="38"/>
      <c r="S10873" s="38"/>
      <c r="T10873" s="38"/>
      <c r="U10873" s="38"/>
      <c r="V10873" s="38"/>
      <c r="X10873" s="38"/>
    </row>
    <row r="10874" spans="6:24" x14ac:dyDescent="0.35">
      <c r="F10874" s="38"/>
      <c r="G10874" s="38"/>
      <c r="H10874" s="38"/>
      <c r="I10874" s="38"/>
      <c r="J10874" s="38"/>
      <c r="K10874" s="38"/>
      <c r="L10874" s="38"/>
      <c r="M10874" s="38"/>
      <c r="N10874" s="38"/>
      <c r="O10874" s="38"/>
      <c r="P10874" s="38"/>
      <c r="Q10874" s="38"/>
      <c r="R10874" s="38"/>
      <c r="S10874" s="38"/>
      <c r="T10874" s="38"/>
      <c r="U10874" s="38"/>
      <c r="V10874" s="38"/>
      <c r="X10874" s="38"/>
    </row>
    <row r="10875" spans="6:24" x14ac:dyDescent="0.35">
      <c r="F10875" s="38"/>
      <c r="G10875" s="38"/>
      <c r="H10875" s="38"/>
      <c r="I10875" s="38"/>
      <c r="J10875" s="38"/>
      <c r="K10875" s="38"/>
      <c r="L10875" s="38"/>
      <c r="M10875" s="38"/>
      <c r="N10875" s="38"/>
      <c r="O10875" s="38"/>
      <c r="P10875" s="38"/>
      <c r="Q10875" s="38"/>
      <c r="R10875" s="38"/>
      <c r="S10875" s="38"/>
      <c r="T10875" s="38"/>
      <c r="U10875" s="38"/>
      <c r="V10875" s="38"/>
      <c r="X10875" s="38"/>
    </row>
    <row r="10876" spans="6:24" x14ac:dyDescent="0.35">
      <c r="F10876" s="38"/>
      <c r="G10876" s="38"/>
      <c r="H10876" s="38"/>
      <c r="I10876" s="38"/>
      <c r="J10876" s="38"/>
      <c r="K10876" s="38"/>
      <c r="L10876" s="38"/>
      <c r="M10876" s="38"/>
      <c r="N10876" s="38"/>
      <c r="O10876" s="38"/>
      <c r="P10876" s="38"/>
      <c r="Q10876" s="38"/>
      <c r="R10876" s="38"/>
      <c r="S10876" s="38"/>
      <c r="T10876" s="38"/>
      <c r="U10876" s="38"/>
      <c r="V10876" s="38"/>
      <c r="X10876" s="38"/>
    </row>
    <row r="10877" spans="6:24" x14ac:dyDescent="0.35">
      <c r="F10877" s="38"/>
      <c r="G10877" s="38"/>
      <c r="H10877" s="38"/>
      <c r="I10877" s="38"/>
      <c r="J10877" s="38"/>
      <c r="K10877" s="38"/>
      <c r="L10877" s="38"/>
      <c r="M10877" s="38"/>
      <c r="N10877" s="38"/>
      <c r="O10877" s="38"/>
      <c r="P10877" s="38"/>
      <c r="Q10877" s="38"/>
      <c r="R10877" s="38"/>
      <c r="S10877" s="38"/>
      <c r="T10877" s="38"/>
      <c r="U10877" s="38"/>
      <c r="V10877" s="38"/>
      <c r="X10877" s="38"/>
    </row>
    <row r="10878" spans="6:24" x14ac:dyDescent="0.35">
      <c r="F10878" s="38"/>
      <c r="G10878" s="38"/>
      <c r="H10878" s="38"/>
      <c r="I10878" s="38"/>
      <c r="J10878" s="38"/>
      <c r="K10878" s="38"/>
      <c r="L10878" s="38"/>
      <c r="M10878" s="38"/>
      <c r="N10878" s="38"/>
      <c r="O10878" s="38"/>
      <c r="P10878" s="38"/>
      <c r="Q10878" s="38"/>
      <c r="R10878" s="38"/>
      <c r="S10878" s="38"/>
      <c r="T10878" s="38"/>
      <c r="U10878" s="38"/>
      <c r="V10878" s="38"/>
      <c r="X10878" s="38"/>
    </row>
    <row r="10879" spans="6:24" x14ac:dyDescent="0.35">
      <c r="F10879" s="38"/>
      <c r="G10879" s="38"/>
      <c r="H10879" s="38"/>
      <c r="I10879" s="38"/>
      <c r="J10879" s="38"/>
      <c r="K10879" s="38"/>
      <c r="L10879" s="38"/>
      <c r="M10879" s="38"/>
      <c r="N10879" s="38"/>
      <c r="O10879" s="38"/>
      <c r="P10879" s="38"/>
      <c r="Q10879" s="38"/>
      <c r="R10879" s="38"/>
      <c r="S10879" s="38"/>
      <c r="T10879" s="38"/>
      <c r="U10879" s="38"/>
      <c r="V10879" s="38"/>
      <c r="X10879" s="38"/>
    </row>
    <row r="10880" spans="6:24" x14ac:dyDescent="0.35">
      <c r="F10880" s="38"/>
      <c r="G10880" s="38"/>
      <c r="H10880" s="38"/>
      <c r="I10880" s="38"/>
      <c r="J10880" s="38"/>
      <c r="K10880" s="38"/>
      <c r="L10880" s="38"/>
      <c r="M10880" s="38"/>
      <c r="N10880" s="38"/>
      <c r="O10880" s="38"/>
      <c r="P10880" s="38"/>
      <c r="Q10880" s="38"/>
      <c r="R10880" s="38"/>
      <c r="S10880" s="38"/>
      <c r="T10880" s="38"/>
      <c r="U10880" s="38"/>
      <c r="V10880" s="38"/>
      <c r="X10880" s="38"/>
    </row>
    <row r="10881" spans="6:24" x14ac:dyDescent="0.35">
      <c r="F10881" s="38"/>
      <c r="G10881" s="38"/>
      <c r="H10881" s="38"/>
      <c r="I10881" s="38"/>
      <c r="J10881" s="38"/>
      <c r="K10881" s="38"/>
      <c r="L10881" s="38"/>
      <c r="M10881" s="38"/>
      <c r="N10881" s="38"/>
      <c r="O10881" s="38"/>
      <c r="P10881" s="38"/>
      <c r="Q10881" s="38"/>
      <c r="R10881" s="38"/>
      <c r="S10881" s="38"/>
      <c r="T10881" s="38"/>
      <c r="U10881" s="38"/>
      <c r="V10881" s="38"/>
      <c r="X10881" s="38"/>
    </row>
    <row r="10882" spans="6:24" x14ac:dyDescent="0.35">
      <c r="F10882" s="38"/>
      <c r="G10882" s="38"/>
      <c r="H10882" s="38"/>
      <c r="I10882" s="38"/>
      <c r="J10882" s="38"/>
      <c r="K10882" s="38"/>
      <c r="L10882" s="38"/>
      <c r="M10882" s="38"/>
      <c r="N10882" s="38"/>
      <c r="O10882" s="38"/>
      <c r="P10882" s="38"/>
      <c r="Q10882" s="38"/>
      <c r="R10882" s="38"/>
      <c r="S10882" s="38"/>
      <c r="T10882" s="38"/>
      <c r="U10882" s="38"/>
      <c r="V10882" s="38"/>
      <c r="X10882" s="38"/>
    </row>
    <row r="10883" spans="6:24" x14ac:dyDescent="0.35">
      <c r="F10883" s="38"/>
      <c r="G10883" s="38"/>
      <c r="H10883" s="38"/>
      <c r="I10883" s="38"/>
      <c r="J10883" s="38"/>
      <c r="K10883" s="38"/>
      <c r="L10883" s="38"/>
      <c r="M10883" s="38"/>
      <c r="N10883" s="38"/>
      <c r="O10883" s="38"/>
      <c r="P10883" s="38"/>
      <c r="Q10883" s="38"/>
      <c r="R10883" s="38"/>
      <c r="S10883" s="38"/>
      <c r="T10883" s="38"/>
      <c r="U10883" s="38"/>
      <c r="V10883" s="38"/>
      <c r="X10883" s="38"/>
    </row>
    <row r="10884" spans="6:24" x14ac:dyDescent="0.35">
      <c r="F10884" s="38"/>
      <c r="G10884" s="38"/>
      <c r="H10884" s="38"/>
      <c r="I10884" s="38"/>
      <c r="J10884" s="38"/>
      <c r="K10884" s="38"/>
      <c r="L10884" s="38"/>
      <c r="M10884" s="38"/>
      <c r="N10884" s="38"/>
      <c r="O10884" s="38"/>
      <c r="P10884" s="38"/>
      <c r="Q10884" s="38"/>
      <c r="R10884" s="38"/>
      <c r="S10884" s="38"/>
      <c r="T10884" s="38"/>
      <c r="U10884" s="38"/>
      <c r="V10884" s="38"/>
      <c r="X10884" s="38"/>
    </row>
    <row r="10885" spans="6:24" x14ac:dyDescent="0.35">
      <c r="F10885" s="38"/>
      <c r="G10885" s="38"/>
      <c r="H10885" s="38"/>
      <c r="I10885" s="38"/>
      <c r="J10885" s="38"/>
      <c r="K10885" s="38"/>
      <c r="L10885" s="38"/>
      <c r="M10885" s="38"/>
      <c r="N10885" s="38"/>
      <c r="O10885" s="38"/>
      <c r="P10885" s="38"/>
      <c r="Q10885" s="38"/>
      <c r="R10885" s="38"/>
      <c r="S10885" s="38"/>
      <c r="T10885" s="38"/>
      <c r="U10885" s="38"/>
      <c r="V10885" s="38"/>
      <c r="X10885" s="38"/>
    </row>
    <row r="10886" spans="6:24" x14ac:dyDescent="0.35">
      <c r="F10886" s="38"/>
      <c r="G10886" s="38"/>
      <c r="H10886" s="38"/>
      <c r="I10886" s="38"/>
      <c r="J10886" s="38"/>
      <c r="K10886" s="38"/>
      <c r="L10886" s="38"/>
      <c r="M10886" s="38"/>
      <c r="N10886" s="38"/>
      <c r="O10886" s="38"/>
      <c r="P10886" s="38"/>
      <c r="Q10886" s="38"/>
      <c r="R10886" s="38"/>
      <c r="S10886" s="38"/>
      <c r="T10886" s="38"/>
      <c r="U10886" s="38"/>
      <c r="V10886" s="38"/>
      <c r="X10886" s="38"/>
    </row>
    <row r="10887" spans="6:24" x14ac:dyDescent="0.35">
      <c r="F10887" s="38"/>
      <c r="G10887" s="38"/>
      <c r="H10887" s="38"/>
      <c r="I10887" s="38"/>
      <c r="J10887" s="38"/>
      <c r="K10887" s="38"/>
      <c r="L10887" s="38"/>
      <c r="M10887" s="38"/>
      <c r="N10887" s="38"/>
      <c r="O10887" s="38"/>
      <c r="P10887" s="38"/>
      <c r="Q10887" s="38"/>
      <c r="R10887" s="38"/>
      <c r="S10887" s="38"/>
      <c r="T10887" s="38"/>
      <c r="U10887" s="38"/>
      <c r="V10887" s="38"/>
      <c r="X10887" s="38"/>
    </row>
    <row r="10888" spans="6:24" x14ac:dyDescent="0.35">
      <c r="F10888" s="38"/>
      <c r="G10888" s="38"/>
      <c r="H10888" s="38"/>
      <c r="I10888" s="38"/>
      <c r="J10888" s="38"/>
      <c r="K10888" s="38"/>
      <c r="L10888" s="38"/>
      <c r="M10888" s="38"/>
      <c r="N10888" s="38"/>
      <c r="O10888" s="38"/>
      <c r="P10888" s="38"/>
      <c r="Q10888" s="38"/>
      <c r="R10888" s="38"/>
      <c r="S10888" s="38"/>
      <c r="T10888" s="38"/>
      <c r="U10888" s="38"/>
      <c r="V10888" s="38"/>
      <c r="X10888" s="38"/>
    </row>
    <row r="10889" spans="6:24" x14ac:dyDescent="0.35">
      <c r="F10889" s="38"/>
      <c r="G10889" s="38"/>
      <c r="H10889" s="38"/>
      <c r="I10889" s="38"/>
      <c r="J10889" s="38"/>
      <c r="K10889" s="38"/>
      <c r="L10889" s="38"/>
      <c r="M10889" s="38"/>
      <c r="N10889" s="38"/>
      <c r="O10889" s="38"/>
      <c r="P10889" s="38"/>
      <c r="Q10889" s="38"/>
      <c r="R10889" s="38"/>
      <c r="S10889" s="38"/>
      <c r="T10889" s="38"/>
      <c r="U10889" s="38"/>
      <c r="V10889" s="38"/>
      <c r="X10889" s="38"/>
    </row>
    <row r="10890" spans="6:24" x14ac:dyDescent="0.35">
      <c r="F10890" s="38"/>
      <c r="G10890" s="38"/>
      <c r="H10890" s="38"/>
      <c r="I10890" s="38"/>
      <c r="J10890" s="38"/>
      <c r="K10890" s="38"/>
      <c r="L10890" s="38"/>
      <c r="M10890" s="38"/>
      <c r="N10890" s="38"/>
      <c r="O10890" s="38"/>
      <c r="P10890" s="38"/>
      <c r="Q10890" s="38"/>
      <c r="R10890" s="38"/>
      <c r="S10890" s="38"/>
      <c r="T10890" s="38"/>
      <c r="U10890" s="38"/>
      <c r="V10890" s="38"/>
      <c r="X10890" s="38"/>
    </row>
    <row r="10891" spans="6:24" x14ac:dyDescent="0.35">
      <c r="F10891" s="38"/>
      <c r="G10891" s="38"/>
      <c r="H10891" s="38"/>
      <c r="I10891" s="38"/>
      <c r="J10891" s="38"/>
      <c r="K10891" s="38"/>
      <c r="L10891" s="38"/>
      <c r="M10891" s="38"/>
      <c r="N10891" s="38"/>
      <c r="O10891" s="38"/>
      <c r="P10891" s="38"/>
      <c r="Q10891" s="38"/>
      <c r="R10891" s="38"/>
      <c r="S10891" s="38"/>
      <c r="T10891" s="38"/>
      <c r="U10891" s="38"/>
      <c r="V10891" s="38"/>
      <c r="X10891" s="38"/>
    </row>
    <row r="10892" spans="6:24" x14ac:dyDescent="0.35">
      <c r="F10892" s="38"/>
      <c r="G10892" s="38"/>
      <c r="H10892" s="38"/>
      <c r="I10892" s="38"/>
      <c r="J10892" s="38"/>
      <c r="K10892" s="38"/>
      <c r="L10892" s="38"/>
      <c r="M10892" s="38"/>
      <c r="N10892" s="38"/>
      <c r="O10892" s="38"/>
      <c r="P10892" s="38"/>
      <c r="Q10892" s="38"/>
      <c r="R10892" s="38"/>
      <c r="S10892" s="38"/>
      <c r="T10892" s="38"/>
      <c r="U10892" s="38"/>
      <c r="V10892" s="38"/>
      <c r="X10892" s="38"/>
    </row>
    <row r="10893" spans="6:24" x14ac:dyDescent="0.35">
      <c r="F10893" s="38"/>
      <c r="G10893" s="38"/>
      <c r="H10893" s="38"/>
      <c r="I10893" s="38"/>
      <c r="J10893" s="38"/>
      <c r="K10893" s="38"/>
      <c r="L10893" s="38"/>
      <c r="M10893" s="38"/>
      <c r="N10893" s="38"/>
      <c r="O10893" s="38"/>
      <c r="P10893" s="38"/>
      <c r="Q10893" s="38"/>
      <c r="R10893" s="38"/>
      <c r="S10893" s="38"/>
      <c r="T10893" s="38"/>
      <c r="U10893" s="38"/>
      <c r="V10893" s="38"/>
      <c r="X10893" s="38"/>
    </row>
    <row r="10894" spans="6:24" x14ac:dyDescent="0.35">
      <c r="F10894" s="38"/>
      <c r="G10894" s="38"/>
      <c r="H10894" s="38"/>
      <c r="I10894" s="38"/>
      <c r="J10894" s="38"/>
      <c r="K10894" s="38"/>
      <c r="L10894" s="38"/>
      <c r="M10894" s="38"/>
      <c r="N10894" s="38"/>
      <c r="O10894" s="38"/>
      <c r="P10894" s="38"/>
      <c r="Q10894" s="38"/>
      <c r="R10894" s="38"/>
      <c r="S10894" s="38"/>
      <c r="T10894" s="38"/>
      <c r="U10894" s="38"/>
      <c r="V10894" s="38"/>
      <c r="X10894" s="38"/>
    </row>
    <row r="10895" spans="6:24" x14ac:dyDescent="0.35">
      <c r="F10895" s="38"/>
      <c r="G10895" s="38"/>
      <c r="H10895" s="38"/>
      <c r="I10895" s="38"/>
      <c r="J10895" s="38"/>
      <c r="K10895" s="38"/>
      <c r="L10895" s="38"/>
      <c r="M10895" s="38"/>
      <c r="N10895" s="38"/>
      <c r="O10895" s="38"/>
      <c r="P10895" s="38"/>
      <c r="Q10895" s="38"/>
      <c r="R10895" s="38"/>
      <c r="S10895" s="38"/>
      <c r="T10895" s="38"/>
      <c r="U10895" s="38"/>
      <c r="V10895" s="38"/>
      <c r="X10895" s="38"/>
    </row>
    <row r="10896" spans="6:24" x14ac:dyDescent="0.35">
      <c r="F10896" s="38"/>
      <c r="G10896" s="38"/>
      <c r="H10896" s="38"/>
      <c r="I10896" s="38"/>
      <c r="J10896" s="38"/>
      <c r="K10896" s="38"/>
      <c r="L10896" s="38"/>
      <c r="M10896" s="38"/>
      <c r="N10896" s="38"/>
      <c r="O10896" s="38"/>
      <c r="P10896" s="38"/>
      <c r="Q10896" s="38"/>
      <c r="R10896" s="38"/>
      <c r="S10896" s="38"/>
      <c r="T10896" s="38"/>
      <c r="U10896" s="38"/>
      <c r="V10896" s="38"/>
      <c r="X10896" s="38"/>
    </row>
    <row r="10897" spans="6:24" x14ac:dyDescent="0.35">
      <c r="F10897" s="38"/>
      <c r="G10897" s="38"/>
      <c r="H10897" s="38"/>
      <c r="I10897" s="38"/>
      <c r="J10897" s="38"/>
      <c r="K10897" s="38"/>
      <c r="L10897" s="38"/>
      <c r="M10897" s="38"/>
      <c r="N10897" s="38"/>
      <c r="O10897" s="38"/>
      <c r="P10897" s="38"/>
      <c r="Q10897" s="38"/>
      <c r="R10897" s="38"/>
      <c r="S10897" s="38"/>
      <c r="T10897" s="38"/>
      <c r="U10897" s="38"/>
      <c r="V10897" s="38"/>
      <c r="X10897" s="38"/>
    </row>
    <row r="10898" spans="6:24" x14ac:dyDescent="0.35">
      <c r="F10898" s="38"/>
      <c r="G10898" s="38"/>
      <c r="H10898" s="38"/>
      <c r="I10898" s="38"/>
      <c r="J10898" s="38"/>
      <c r="K10898" s="38"/>
      <c r="L10898" s="38"/>
      <c r="M10898" s="38"/>
      <c r="N10898" s="38"/>
      <c r="O10898" s="38"/>
      <c r="P10898" s="38"/>
      <c r="Q10898" s="38"/>
      <c r="R10898" s="38"/>
      <c r="S10898" s="38"/>
      <c r="T10898" s="38"/>
      <c r="U10898" s="38"/>
      <c r="V10898" s="38"/>
      <c r="X10898" s="38"/>
    </row>
    <row r="10899" spans="6:24" x14ac:dyDescent="0.35">
      <c r="F10899" s="38"/>
      <c r="G10899" s="38"/>
      <c r="H10899" s="38"/>
      <c r="I10899" s="38"/>
      <c r="J10899" s="38"/>
      <c r="K10899" s="38"/>
      <c r="L10899" s="38"/>
      <c r="M10899" s="38"/>
      <c r="N10899" s="38"/>
      <c r="O10899" s="38"/>
      <c r="P10899" s="38"/>
      <c r="Q10899" s="38"/>
      <c r="R10899" s="38"/>
      <c r="S10899" s="38"/>
      <c r="T10899" s="38"/>
      <c r="U10899" s="38"/>
      <c r="V10899" s="38"/>
      <c r="X10899" s="38"/>
    </row>
    <row r="10900" spans="6:24" x14ac:dyDescent="0.35">
      <c r="F10900" s="38"/>
      <c r="G10900" s="38"/>
      <c r="H10900" s="38"/>
      <c r="I10900" s="38"/>
      <c r="J10900" s="38"/>
      <c r="K10900" s="38"/>
      <c r="L10900" s="38"/>
      <c r="M10900" s="38"/>
      <c r="N10900" s="38"/>
      <c r="O10900" s="38"/>
      <c r="P10900" s="38"/>
      <c r="Q10900" s="38"/>
      <c r="R10900" s="38"/>
      <c r="S10900" s="38"/>
      <c r="T10900" s="38"/>
      <c r="U10900" s="38"/>
      <c r="V10900" s="38"/>
      <c r="X10900" s="38"/>
    </row>
    <row r="10901" spans="6:24" x14ac:dyDescent="0.35">
      <c r="F10901" s="38"/>
      <c r="G10901" s="38"/>
      <c r="H10901" s="38"/>
      <c r="I10901" s="38"/>
      <c r="J10901" s="38"/>
      <c r="K10901" s="38"/>
      <c r="L10901" s="38"/>
      <c r="M10901" s="38"/>
      <c r="N10901" s="38"/>
      <c r="O10901" s="38"/>
      <c r="P10901" s="38"/>
      <c r="Q10901" s="38"/>
      <c r="R10901" s="38"/>
      <c r="S10901" s="38"/>
      <c r="T10901" s="38"/>
      <c r="U10901" s="38"/>
      <c r="V10901" s="38"/>
      <c r="X10901" s="38"/>
    </row>
    <row r="10902" spans="6:24" x14ac:dyDescent="0.35">
      <c r="F10902" s="38"/>
      <c r="G10902" s="38"/>
      <c r="H10902" s="38"/>
      <c r="I10902" s="38"/>
      <c r="J10902" s="38"/>
      <c r="K10902" s="38"/>
      <c r="L10902" s="38"/>
      <c r="M10902" s="38"/>
      <c r="N10902" s="38"/>
      <c r="O10902" s="38"/>
      <c r="P10902" s="38"/>
      <c r="Q10902" s="38"/>
      <c r="R10902" s="38"/>
      <c r="S10902" s="38"/>
      <c r="T10902" s="38"/>
      <c r="U10902" s="38"/>
      <c r="V10902" s="38"/>
      <c r="X10902" s="38"/>
    </row>
    <row r="10903" spans="6:24" x14ac:dyDescent="0.35">
      <c r="F10903" s="38"/>
      <c r="G10903" s="38"/>
      <c r="H10903" s="38"/>
      <c r="I10903" s="38"/>
      <c r="J10903" s="38"/>
      <c r="K10903" s="38"/>
      <c r="L10903" s="38"/>
      <c r="M10903" s="38"/>
      <c r="N10903" s="38"/>
      <c r="O10903" s="38"/>
      <c r="P10903" s="38"/>
      <c r="Q10903" s="38"/>
      <c r="R10903" s="38"/>
      <c r="S10903" s="38"/>
      <c r="T10903" s="38"/>
      <c r="U10903" s="38"/>
      <c r="V10903" s="38"/>
      <c r="X10903" s="38"/>
    </row>
    <row r="10904" spans="6:24" x14ac:dyDescent="0.35">
      <c r="F10904" s="38"/>
      <c r="G10904" s="38"/>
      <c r="H10904" s="38"/>
      <c r="I10904" s="38"/>
      <c r="J10904" s="38"/>
      <c r="K10904" s="38"/>
      <c r="L10904" s="38"/>
      <c r="M10904" s="38"/>
      <c r="N10904" s="38"/>
      <c r="O10904" s="38"/>
      <c r="P10904" s="38"/>
      <c r="Q10904" s="38"/>
      <c r="R10904" s="38"/>
      <c r="S10904" s="38"/>
      <c r="T10904" s="38"/>
      <c r="U10904" s="38"/>
      <c r="V10904" s="38"/>
      <c r="X10904" s="38"/>
    </row>
    <row r="10905" spans="6:24" x14ac:dyDescent="0.35">
      <c r="F10905" s="38"/>
      <c r="G10905" s="38"/>
      <c r="H10905" s="38"/>
      <c r="I10905" s="38"/>
      <c r="J10905" s="38"/>
      <c r="K10905" s="38"/>
      <c r="L10905" s="38"/>
      <c r="M10905" s="38"/>
      <c r="N10905" s="38"/>
      <c r="O10905" s="38"/>
      <c r="P10905" s="38"/>
      <c r="Q10905" s="38"/>
      <c r="R10905" s="38"/>
      <c r="S10905" s="38"/>
      <c r="T10905" s="38"/>
      <c r="U10905" s="38"/>
      <c r="V10905" s="38"/>
      <c r="X10905" s="38"/>
    </row>
    <row r="10906" spans="6:24" x14ac:dyDescent="0.35">
      <c r="F10906" s="38"/>
      <c r="G10906" s="38"/>
      <c r="H10906" s="38"/>
      <c r="I10906" s="38"/>
      <c r="J10906" s="38"/>
      <c r="K10906" s="38"/>
      <c r="L10906" s="38"/>
      <c r="M10906" s="38"/>
      <c r="N10906" s="38"/>
      <c r="O10906" s="38"/>
      <c r="P10906" s="38"/>
      <c r="Q10906" s="38"/>
      <c r="R10906" s="38"/>
      <c r="S10906" s="38"/>
      <c r="T10906" s="38"/>
      <c r="U10906" s="38"/>
      <c r="V10906" s="38"/>
      <c r="X10906" s="38"/>
    </row>
    <row r="10907" spans="6:24" x14ac:dyDescent="0.35">
      <c r="F10907" s="38"/>
      <c r="G10907" s="38"/>
      <c r="H10907" s="38"/>
      <c r="I10907" s="38"/>
      <c r="J10907" s="38"/>
      <c r="K10907" s="38"/>
      <c r="L10907" s="38"/>
      <c r="M10907" s="38"/>
      <c r="N10907" s="38"/>
      <c r="O10907" s="38"/>
      <c r="P10907" s="38"/>
      <c r="Q10907" s="38"/>
      <c r="R10907" s="38"/>
      <c r="S10907" s="38"/>
      <c r="T10907" s="38"/>
      <c r="U10907" s="38"/>
      <c r="V10907" s="38"/>
      <c r="X10907" s="38"/>
    </row>
    <row r="10908" spans="6:24" x14ac:dyDescent="0.35">
      <c r="F10908" s="38"/>
      <c r="G10908" s="38"/>
      <c r="H10908" s="38"/>
      <c r="I10908" s="38"/>
      <c r="J10908" s="38"/>
      <c r="K10908" s="38"/>
      <c r="L10908" s="38"/>
      <c r="M10908" s="38"/>
      <c r="N10908" s="38"/>
      <c r="O10908" s="38"/>
      <c r="P10908" s="38"/>
      <c r="Q10908" s="38"/>
      <c r="R10908" s="38"/>
      <c r="S10908" s="38"/>
      <c r="T10908" s="38"/>
      <c r="U10908" s="38"/>
      <c r="V10908" s="38"/>
      <c r="X10908" s="38"/>
    </row>
    <row r="10909" spans="6:24" x14ac:dyDescent="0.35">
      <c r="F10909" s="38"/>
      <c r="G10909" s="38"/>
      <c r="H10909" s="38"/>
      <c r="I10909" s="38"/>
      <c r="J10909" s="38"/>
      <c r="K10909" s="38"/>
      <c r="L10909" s="38"/>
      <c r="M10909" s="38"/>
      <c r="N10909" s="38"/>
      <c r="O10909" s="38"/>
      <c r="P10909" s="38"/>
      <c r="Q10909" s="38"/>
      <c r="R10909" s="38"/>
      <c r="S10909" s="38"/>
      <c r="T10909" s="38"/>
      <c r="U10909" s="38"/>
      <c r="V10909" s="38"/>
      <c r="X10909" s="38"/>
    </row>
    <row r="10910" spans="6:24" x14ac:dyDescent="0.35">
      <c r="F10910" s="38"/>
      <c r="G10910" s="38"/>
      <c r="H10910" s="38"/>
      <c r="I10910" s="38"/>
      <c r="J10910" s="38"/>
      <c r="K10910" s="38"/>
      <c r="L10910" s="38"/>
      <c r="M10910" s="38"/>
      <c r="N10910" s="38"/>
      <c r="O10910" s="38"/>
      <c r="P10910" s="38"/>
      <c r="Q10910" s="38"/>
      <c r="R10910" s="38"/>
      <c r="S10910" s="38"/>
      <c r="T10910" s="38"/>
      <c r="U10910" s="38"/>
      <c r="V10910" s="38"/>
      <c r="X10910" s="38"/>
    </row>
    <row r="10911" spans="6:24" x14ac:dyDescent="0.35">
      <c r="F10911" s="38"/>
      <c r="G10911" s="38"/>
      <c r="H10911" s="38"/>
      <c r="I10911" s="38"/>
      <c r="J10911" s="38"/>
      <c r="K10911" s="38"/>
      <c r="L10911" s="38"/>
      <c r="M10911" s="38"/>
      <c r="N10911" s="38"/>
      <c r="O10911" s="38"/>
      <c r="P10911" s="38"/>
      <c r="Q10911" s="38"/>
      <c r="R10911" s="38"/>
      <c r="S10911" s="38"/>
      <c r="T10911" s="38"/>
      <c r="U10911" s="38"/>
      <c r="V10911" s="38"/>
      <c r="X10911" s="38"/>
    </row>
    <row r="10912" spans="6:24" x14ac:dyDescent="0.35">
      <c r="F10912" s="38"/>
      <c r="G10912" s="38"/>
      <c r="H10912" s="38"/>
      <c r="I10912" s="38"/>
      <c r="J10912" s="38"/>
      <c r="K10912" s="38"/>
      <c r="L10912" s="38"/>
      <c r="M10912" s="38"/>
      <c r="N10912" s="38"/>
      <c r="O10912" s="38"/>
      <c r="P10912" s="38"/>
      <c r="Q10912" s="38"/>
      <c r="R10912" s="38"/>
      <c r="S10912" s="38"/>
      <c r="T10912" s="38"/>
      <c r="U10912" s="38"/>
      <c r="V10912" s="38"/>
      <c r="X10912" s="38"/>
    </row>
    <row r="10913" spans="6:24" x14ac:dyDescent="0.35">
      <c r="F10913" s="38"/>
      <c r="G10913" s="38"/>
      <c r="H10913" s="38"/>
      <c r="I10913" s="38"/>
      <c r="J10913" s="38"/>
      <c r="K10913" s="38"/>
      <c r="L10913" s="38"/>
      <c r="M10913" s="38"/>
      <c r="N10913" s="38"/>
      <c r="O10913" s="38"/>
      <c r="P10913" s="38"/>
      <c r="Q10913" s="38"/>
      <c r="R10913" s="38"/>
      <c r="S10913" s="38"/>
      <c r="T10913" s="38"/>
      <c r="U10913" s="38"/>
      <c r="V10913" s="38"/>
      <c r="X10913" s="38"/>
    </row>
    <row r="10914" spans="6:24" x14ac:dyDescent="0.35">
      <c r="F10914" s="38"/>
      <c r="G10914" s="38"/>
      <c r="H10914" s="38"/>
      <c r="I10914" s="38"/>
      <c r="J10914" s="38"/>
      <c r="K10914" s="38"/>
      <c r="L10914" s="38"/>
      <c r="M10914" s="38"/>
      <c r="N10914" s="38"/>
      <c r="O10914" s="38"/>
      <c r="P10914" s="38"/>
      <c r="Q10914" s="38"/>
      <c r="R10914" s="38"/>
      <c r="S10914" s="38"/>
      <c r="T10914" s="38"/>
      <c r="U10914" s="38"/>
      <c r="V10914" s="38"/>
      <c r="X10914" s="38"/>
    </row>
    <row r="10915" spans="6:24" x14ac:dyDescent="0.35">
      <c r="F10915" s="38"/>
      <c r="G10915" s="38"/>
      <c r="H10915" s="38"/>
      <c r="I10915" s="38"/>
      <c r="J10915" s="38"/>
      <c r="K10915" s="38"/>
      <c r="L10915" s="38"/>
      <c r="M10915" s="38"/>
      <c r="N10915" s="38"/>
      <c r="O10915" s="38"/>
      <c r="P10915" s="38"/>
      <c r="Q10915" s="38"/>
      <c r="R10915" s="38"/>
      <c r="S10915" s="38"/>
      <c r="T10915" s="38"/>
      <c r="U10915" s="38"/>
      <c r="V10915" s="38"/>
      <c r="X10915" s="38"/>
    </row>
    <row r="10916" spans="6:24" x14ac:dyDescent="0.35">
      <c r="F10916" s="38"/>
      <c r="G10916" s="38"/>
      <c r="H10916" s="38"/>
      <c r="I10916" s="38"/>
      <c r="J10916" s="38"/>
      <c r="K10916" s="38"/>
      <c r="L10916" s="38"/>
      <c r="M10916" s="38"/>
      <c r="N10916" s="38"/>
      <c r="O10916" s="38"/>
      <c r="P10916" s="38"/>
      <c r="Q10916" s="38"/>
      <c r="R10916" s="38"/>
      <c r="S10916" s="38"/>
      <c r="T10916" s="38"/>
      <c r="U10916" s="38"/>
      <c r="V10916" s="38"/>
      <c r="X10916" s="38"/>
    </row>
    <row r="10917" spans="6:24" x14ac:dyDescent="0.35">
      <c r="F10917" s="38"/>
      <c r="X10917" s="38"/>
    </row>
    <row r="10918" spans="6:24" x14ac:dyDescent="0.35">
      <c r="F10918" s="38"/>
      <c r="X10918" s="38"/>
    </row>
    <row r="10919" spans="6:24" x14ac:dyDescent="0.35">
      <c r="F10919" s="38"/>
      <c r="X10919" s="38"/>
    </row>
    <row r="10920" spans="6:24" x14ac:dyDescent="0.35">
      <c r="F10920" s="38"/>
      <c r="X10920" s="38"/>
    </row>
    <row r="10921" spans="6:24" x14ac:dyDescent="0.35">
      <c r="F10921" s="38"/>
      <c r="X10921" s="38"/>
    </row>
    <row r="10922" spans="6:24" x14ac:dyDescent="0.35">
      <c r="F10922" s="38"/>
      <c r="X10922" s="38"/>
    </row>
    <row r="10923" spans="6:24" x14ac:dyDescent="0.35">
      <c r="F10923" s="38"/>
      <c r="X10923" s="38"/>
    </row>
    <row r="10924" spans="6:24" x14ac:dyDescent="0.35">
      <c r="F10924" s="38"/>
      <c r="X10924" s="38"/>
    </row>
    <row r="10925" spans="6:24" x14ac:dyDescent="0.35">
      <c r="F10925" s="38"/>
      <c r="X10925" s="38"/>
    </row>
    <row r="10926" spans="6:24" x14ac:dyDescent="0.35">
      <c r="F10926" s="38"/>
      <c r="X10926" s="38"/>
    </row>
    <row r="10927" spans="6:24" x14ac:dyDescent="0.35">
      <c r="F10927" s="38"/>
      <c r="X10927" s="38"/>
    </row>
    <row r="10928" spans="6:24" x14ac:dyDescent="0.35">
      <c r="F10928" s="38"/>
      <c r="X10928" s="38"/>
    </row>
    <row r="10929" spans="6:24" x14ac:dyDescent="0.35">
      <c r="F10929" s="38"/>
      <c r="X10929" s="38"/>
    </row>
    <row r="10930" spans="6:24" x14ac:dyDescent="0.35">
      <c r="F10930" s="38"/>
      <c r="X10930" s="38"/>
    </row>
    <row r="10931" spans="6:24" x14ac:dyDescent="0.35">
      <c r="F10931" s="38"/>
      <c r="X10931" s="38"/>
    </row>
    <row r="10932" spans="6:24" x14ac:dyDescent="0.35">
      <c r="F10932" s="38"/>
      <c r="X10932" s="38"/>
    </row>
    <row r="10933" spans="6:24" x14ac:dyDescent="0.35">
      <c r="F10933" s="38"/>
      <c r="X10933" s="38"/>
    </row>
    <row r="10934" spans="6:24" x14ac:dyDescent="0.35">
      <c r="F10934" s="38"/>
      <c r="X10934" s="38"/>
    </row>
    <row r="10935" spans="6:24" x14ac:dyDescent="0.35">
      <c r="F10935" s="38"/>
      <c r="X10935" s="38"/>
    </row>
    <row r="10936" spans="6:24" x14ac:dyDescent="0.35">
      <c r="F10936" s="38"/>
      <c r="X10936" s="38"/>
    </row>
    <row r="10937" spans="6:24" x14ac:dyDescent="0.35">
      <c r="F10937" s="38"/>
      <c r="X10937" s="38"/>
    </row>
    <row r="10938" spans="6:24" x14ac:dyDescent="0.35">
      <c r="F10938" s="38"/>
      <c r="X10938" s="38"/>
    </row>
    <row r="10939" spans="6:24" x14ac:dyDescent="0.35">
      <c r="F10939" s="38"/>
      <c r="X10939" s="38"/>
    </row>
    <row r="10940" spans="6:24" x14ac:dyDescent="0.35">
      <c r="F10940" s="38"/>
      <c r="X10940" s="38"/>
    </row>
    <row r="10941" spans="6:24" x14ac:dyDescent="0.35">
      <c r="F10941" s="38"/>
      <c r="X10941" s="38"/>
    </row>
    <row r="10942" spans="6:24" x14ac:dyDescent="0.35">
      <c r="F10942" s="38"/>
      <c r="X10942" s="38"/>
    </row>
    <row r="10943" spans="6:24" x14ac:dyDescent="0.35">
      <c r="F10943" s="38"/>
      <c r="X10943" s="38"/>
    </row>
    <row r="10944" spans="6:24" x14ac:dyDescent="0.35">
      <c r="F10944" s="38"/>
      <c r="X10944" s="38"/>
    </row>
    <row r="10945" spans="6:24" x14ac:dyDescent="0.35">
      <c r="F10945" s="38"/>
      <c r="X10945" s="38"/>
    </row>
    <row r="10946" spans="6:24" x14ac:dyDescent="0.35">
      <c r="F10946" s="38"/>
      <c r="X10946" s="38"/>
    </row>
    <row r="10947" spans="6:24" x14ac:dyDescent="0.35">
      <c r="F10947" s="38"/>
      <c r="X10947" s="38"/>
    </row>
    <row r="10948" spans="6:24" x14ac:dyDescent="0.35">
      <c r="F10948" s="38"/>
      <c r="X10948" s="38"/>
    </row>
    <row r="10949" spans="6:24" x14ac:dyDescent="0.35">
      <c r="F10949" s="38"/>
      <c r="X10949" s="38"/>
    </row>
    <row r="10950" spans="6:24" x14ac:dyDescent="0.35">
      <c r="F10950" s="38"/>
      <c r="X10950" s="38"/>
    </row>
    <row r="10951" spans="6:24" x14ac:dyDescent="0.35">
      <c r="F10951" s="38"/>
      <c r="X10951" s="38"/>
    </row>
    <row r="10952" spans="6:24" x14ac:dyDescent="0.35">
      <c r="F10952" s="38"/>
      <c r="X10952" s="38"/>
    </row>
    <row r="10953" spans="6:24" x14ac:dyDescent="0.35">
      <c r="F10953" s="38"/>
      <c r="X10953" s="38"/>
    </row>
    <row r="10954" spans="6:24" x14ac:dyDescent="0.35">
      <c r="F10954" s="38"/>
      <c r="X10954" s="38"/>
    </row>
    <row r="10955" spans="6:24" x14ac:dyDescent="0.35">
      <c r="F10955" s="38"/>
      <c r="X10955" s="38"/>
    </row>
    <row r="10956" spans="6:24" x14ac:dyDescent="0.35">
      <c r="F10956" s="38"/>
      <c r="X10956" s="38"/>
    </row>
    <row r="10957" spans="6:24" x14ac:dyDescent="0.35">
      <c r="F10957" s="38"/>
      <c r="X10957" s="38"/>
    </row>
    <row r="10958" spans="6:24" x14ac:dyDescent="0.35">
      <c r="F10958" s="38"/>
      <c r="X10958" s="38"/>
    </row>
    <row r="10959" spans="6:24" x14ac:dyDescent="0.35">
      <c r="F10959" s="38"/>
      <c r="X10959" s="38"/>
    </row>
    <row r="10960" spans="6:24" x14ac:dyDescent="0.35">
      <c r="F10960" s="38"/>
      <c r="X10960" s="38"/>
    </row>
    <row r="10961" spans="6:24" x14ac:dyDescent="0.35">
      <c r="F10961" s="38"/>
      <c r="X10961" s="38"/>
    </row>
    <row r="10962" spans="6:24" x14ac:dyDescent="0.35">
      <c r="F10962" s="38"/>
      <c r="X10962" s="38"/>
    </row>
    <row r="10963" spans="6:24" x14ac:dyDescent="0.35">
      <c r="F10963" s="38"/>
      <c r="X10963" s="38"/>
    </row>
    <row r="10964" spans="6:24" x14ac:dyDescent="0.35">
      <c r="F10964" s="38"/>
      <c r="X10964" s="38"/>
    </row>
    <row r="10965" spans="6:24" x14ac:dyDescent="0.35">
      <c r="F10965" s="38"/>
      <c r="X10965" s="38"/>
    </row>
    <row r="10966" spans="6:24" x14ac:dyDescent="0.35">
      <c r="F10966" s="38"/>
      <c r="X10966" s="38"/>
    </row>
    <row r="10967" spans="6:24" x14ac:dyDescent="0.35">
      <c r="F10967" s="38"/>
      <c r="X10967" s="38"/>
    </row>
    <row r="10968" spans="6:24" x14ac:dyDescent="0.35">
      <c r="F10968" s="38"/>
      <c r="X10968" s="38"/>
    </row>
    <row r="10969" spans="6:24" x14ac:dyDescent="0.35">
      <c r="F10969" s="38"/>
      <c r="X10969" s="38"/>
    </row>
    <row r="10970" spans="6:24" x14ac:dyDescent="0.35">
      <c r="F10970" s="38"/>
      <c r="X10970" s="38"/>
    </row>
    <row r="10971" spans="6:24" x14ac:dyDescent="0.35">
      <c r="F10971" s="38"/>
      <c r="X10971" s="38"/>
    </row>
    <row r="10972" spans="6:24" x14ac:dyDescent="0.35">
      <c r="F10972" s="38"/>
      <c r="X10972" s="38"/>
    </row>
    <row r="10973" spans="6:24" x14ac:dyDescent="0.35">
      <c r="F10973" s="38"/>
      <c r="X10973" s="38"/>
    </row>
    <row r="10974" spans="6:24" x14ac:dyDescent="0.35">
      <c r="F10974" s="38"/>
      <c r="X10974" s="38"/>
    </row>
    <row r="10975" spans="6:24" x14ac:dyDescent="0.35">
      <c r="F10975" s="38"/>
      <c r="X10975" s="38"/>
    </row>
    <row r="10976" spans="6:24" x14ac:dyDescent="0.35">
      <c r="F10976" s="38"/>
      <c r="X10976" s="38"/>
    </row>
    <row r="10977" spans="6:24" x14ac:dyDescent="0.35">
      <c r="F10977" s="38"/>
      <c r="X10977" s="38"/>
    </row>
    <row r="10978" spans="6:24" x14ac:dyDescent="0.35">
      <c r="F10978" s="38"/>
      <c r="X10978" s="38"/>
    </row>
    <row r="10979" spans="6:24" x14ac:dyDescent="0.35">
      <c r="F10979" s="38"/>
      <c r="X10979" s="38"/>
    </row>
    <row r="10980" spans="6:24" x14ac:dyDescent="0.35">
      <c r="F10980" s="38"/>
      <c r="X10980" s="38"/>
    </row>
    <row r="10981" spans="6:24" x14ac:dyDescent="0.35">
      <c r="F10981" s="38"/>
      <c r="X10981" s="38"/>
    </row>
    <row r="10982" spans="6:24" x14ac:dyDescent="0.35">
      <c r="F10982" s="38"/>
      <c r="X10982" s="38"/>
    </row>
    <row r="10983" spans="6:24" x14ac:dyDescent="0.35">
      <c r="F10983" s="38"/>
      <c r="X10983" s="38"/>
    </row>
    <row r="10984" spans="6:24" x14ac:dyDescent="0.35">
      <c r="F10984" s="38"/>
      <c r="X10984" s="38"/>
    </row>
    <row r="10985" spans="6:24" x14ac:dyDescent="0.35">
      <c r="F10985" s="38"/>
      <c r="X10985" s="38"/>
    </row>
    <row r="10986" spans="6:24" x14ac:dyDescent="0.35">
      <c r="F10986" s="38"/>
      <c r="X10986" s="38"/>
    </row>
    <row r="10987" spans="6:24" x14ac:dyDescent="0.35">
      <c r="F10987" s="38"/>
      <c r="X10987" s="38"/>
    </row>
    <row r="10988" spans="6:24" x14ac:dyDescent="0.35">
      <c r="F10988" s="38"/>
      <c r="X10988" s="38"/>
    </row>
    <row r="10989" spans="6:24" x14ac:dyDescent="0.35">
      <c r="F10989" s="38"/>
      <c r="X10989" s="38"/>
    </row>
    <row r="10990" spans="6:24" x14ac:dyDescent="0.35">
      <c r="F10990" s="38"/>
      <c r="X10990" s="38"/>
    </row>
    <row r="10991" spans="6:24" x14ac:dyDescent="0.35">
      <c r="F10991" s="38"/>
      <c r="X10991" s="38"/>
    </row>
    <row r="10992" spans="6:24" x14ac:dyDescent="0.35">
      <c r="F10992" s="38"/>
      <c r="X10992" s="38"/>
    </row>
    <row r="10993" spans="6:24" x14ac:dyDescent="0.35">
      <c r="F10993" s="38"/>
      <c r="X10993" s="38"/>
    </row>
    <row r="10994" spans="6:24" x14ac:dyDescent="0.35">
      <c r="F10994" s="38"/>
      <c r="X10994" s="38"/>
    </row>
    <row r="10995" spans="6:24" x14ac:dyDescent="0.35">
      <c r="F10995" s="38"/>
      <c r="X10995" s="38"/>
    </row>
    <row r="10996" spans="6:24" x14ac:dyDescent="0.35">
      <c r="F10996" s="38"/>
      <c r="X10996" s="38"/>
    </row>
    <row r="10997" spans="6:24" x14ac:dyDescent="0.35">
      <c r="F10997" s="38"/>
      <c r="X10997" s="38"/>
    </row>
    <row r="10998" spans="6:24" x14ac:dyDescent="0.35">
      <c r="F10998" s="38"/>
      <c r="X10998" s="38"/>
    </row>
    <row r="10999" spans="6:24" x14ac:dyDescent="0.35">
      <c r="F10999" s="38"/>
      <c r="X10999" s="38"/>
    </row>
    <row r="11000" spans="6:24" x14ac:dyDescent="0.35">
      <c r="F11000" s="38"/>
      <c r="X11000" s="38"/>
    </row>
    <row r="11001" spans="6:24" x14ac:dyDescent="0.35">
      <c r="F11001" s="38"/>
      <c r="X11001" s="38"/>
    </row>
    <row r="11002" spans="6:24" x14ac:dyDescent="0.35">
      <c r="F11002" s="38"/>
      <c r="X11002" s="38"/>
    </row>
    <row r="11003" spans="6:24" x14ac:dyDescent="0.35">
      <c r="F11003" s="38"/>
      <c r="X11003" s="38"/>
    </row>
    <row r="11004" spans="6:24" x14ac:dyDescent="0.35">
      <c r="F11004" s="38"/>
      <c r="X11004" s="38"/>
    </row>
    <row r="11005" spans="6:24" x14ac:dyDescent="0.35">
      <c r="F11005" s="38"/>
      <c r="X11005" s="38"/>
    </row>
    <row r="11006" spans="6:24" x14ac:dyDescent="0.35">
      <c r="F11006" s="38"/>
      <c r="X11006" s="38"/>
    </row>
    <row r="11007" spans="6:24" x14ac:dyDescent="0.35">
      <c r="F11007" s="38"/>
      <c r="X11007" s="38"/>
    </row>
    <row r="11008" spans="6:24" x14ac:dyDescent="0.35">
      <c r="F11008" s="38"/>
      <c r="X11008" s="38"/>
    </row>
    <row r="11009" spans="6:24" x14ac:dyDescent="0.35">
      <c r="F11009" s="38"/>
      <c r="X11009" s="38"/>
    </row>
    <row r="11010" spans="6:24" x14ac:dyDescent="0.35">
      <c r="F11010" s="38"/>
      <c r="X11010" s="38"/>
    </row>
    <row r="11011" spans="6:24" x14ac:dyDescent="0.35">
      <c r="F11011" s="38"/>
      <c r="X11011" s="38"/>
    </row>
    <row r="11012" spans="6:24" x14ac:dyDescent="0.35">
      <c r="F11012" s="38"/>
      <c r="X11012" s="38"/>
    </row>
    <row r="11013" spans="6:24" x14ac:dyDescent="0.35">
      <c r="F11013" s="38"/>
      <c r="X11013" s="38"/>
    </row>
    <row r="11014" spans="6:24" x14ac:dyDescent="0.35">
      <c r="F11014" s="38"/>
      <c r="X11014" s="38"/>
    </row>
    <row r="11015" spans="6:24" x14ac:dyDescent="0.35">
      <c r="F11015" s="38"/>
      <c r="X11015" s="38"/>
    </row>
    <row r="11016" spans="6:24" x14ac:dyDescent="0.35">
      <c r="F11016" s="38"/>
      <c r="X11016" s="38"/>
    </row>
    <row r="11017" spans="6:24" x14ac:dyDescent="0.35">
      <c r="F11017" s="38"/>
      <c r="X11017" s="38"/>
    </row>
    <row r="11018" spans="6:24" x14ac:dyDescent="0.35">
      <c r="F11018" s="38"/>
      <c r="X11018" s="38"/>
    </row>
    <row r="11019" spans="6:24" x14ac:dyDescent="0.35">
      <c r="F11019" s="38"/>
      <c r="X11019" s="38"/>
    </row>
    <row r="11020" spans="6:24" x14ac:dyDescent="0.35">
      <c r="F11020" s="38"/>
      <c r="X11020" s="38"/>
    </row>
    <row r="11021" spans="6:24" x14ac:dyDescent="0.35">
      <c r="F11021" s="38"/>
      <c r="X11021" s="38"/>
    </row>
    <row r="11022" spans="6:24" x14ac:dyDescent="0.35">
      <c r="F11022" s="38"/>
      <c r="X11022" s="38"/>
    </row>
    <row r="11023" spans="6:24" x14ac:dyDescent="0.35">
      <c r="F11023" s="38"/>
      <c r="X11023" s="38"/>
    </row>
    <row r="11024" spans="6:24" x14ac:dyDescent="0.35">
      <c r="F11024" s="38"/>
      <c r="X11024" s="38"/>
    </row>
    <row r="11025" spans="6:24" x14ac:dyDescent="0.35">
      <c r="F11025" s="38"/>
      <c r="X11025" s="38"/>
    </row>
    <row r="11026" spans="6:24" x14ac:dyDescent="0.35">
      <c r="F11026" s="38"/>
      <c r="X11026" s="38"/>
    </row>
    <row r="11027" spans="6:24" x14ac:dyDescent="0.35">
      <c r="F11027" s="38"/>
      <c r="X11027" s="38"/>
    </row>
    <row r="11028" spans="6:24" x14ac:dyDescent="0.35">
      <c r="F11028" s="38"/>
      <c r="X11028" s="38"/>
    </row>
    <row r="11029" spans="6:24" x14ac:dyDescent="0.35">
      <c r="F11029" s="38"/>
      <c r="X11029" s="38"/>
    </row>
    <row r="11030" spans="6:24" x14ac:dyDescent="0.35">
      <c r="F11030" s="38"/>
      <c r="X11030" s="38"/>
    </row>
    <row r="11031" spans="6:24" x14ac:dyDescent="0.35">
      <c r="F11031" s="38"/>
      <c r="X11031" s="38"/>
    </row>
    <row r="11032" spans="6:24" x14ac:dyDescent="0.35">
      <c r="F11032" s="38"/>
      <c r="X11032" s="38"/>
    </row>
    <row r="11033" spans="6:24" x14ac:dyDescent="0.35">
      <c r="F11033" s="38"/>
      <c r="X11033" s="38"/>
    </row>
    <row r="11034" spans="6:24" x14ac:dyDescent="0.35">
      <c r="F11034" s="38"/>
      <c r="X11034" s="38"/>
    </row>
    <row r="11035" spans="6:24" x14ac:dyDescent="0.35">
      <c r="F11035" s="38"/>
      <c r="X11035" s="38"/>
    </row>
    <row r="11036" spans="6:24" x14ac:dyDescent="0.35">
      <c r="F11036" s="38"/>
      <c r="X11036" s="38"/>
    </row>
    <row r="11037" spans="6:24" x14ac:dyDescent="0.35">
      <c r="F11037" s="38"/>
      <c r="X11037" s="38"/>
    </row>
    <row r="11038" spans="6:24" x14ac:dyDescent="0.35">
      <c r="F11038" s="38"/>
      <c r="X11038" s="38"/>
    </row>
    <row r="11039" spans="6:24" x14ac:dyDescent="0.35">
      <c r="F11039" s="38"/>
      <c r="X11039" s="38"/>
    </row>
    <row r="11040" spans="6:24" x14ac:dyDescent="0.35">
      <c r="F11040" s="38"/>
      <c r="X11040" s="38"/>
    </row>
    <row r="11041" spans="6:24" x14ac:dyDescent="0.35">
      <c r="F11041" s="38"/>
      <c r="X11041" s="38"/>
    </row>
    <row r="11042" spans="6:24" x14ac:dyDescent="0.35">
      <c r="F11042" s="38"/>
      <c r="X11042" s="38"/>
    </row>
    <row r="11043" spans="6:24" x14ac:dyDescent="0.35">
      <c r="F11043" s="38"/>
      <c r="X11043" s="38"/>
    </row>
    <row r="11044" spans="6:24" x14ac:dyDescent="0.35">
      <c r="F11044" s="38"/>
      <c r="X11044" s="38"/>
    </row>
    <row r="11045" spans="6:24" x14ac:dyDescent="0.35">
      <c r="F11045" s="38"/>
      <c r="X11045" s="38"/>
    </row>
    <row r="11046" spans="6:24" x14ac:dyDescent="0.35">
      <c r="F11046" s="38"/>
      <c r="X11046" s="38"/>
    </row>
    <row r="11047" spans="6:24" x14ac:dyDescent="0.35">
      <c r="F11047" s="38"/>
      <c r="X11047" s="38"/>
    </row>
    <row r="11048" spans="6:24" x14ac:dyDescent="0.35">
      <c r="F11048" s="38"/>
      <c r="X11048" s="38"/>
    </row>
    <row r="11049" spans="6:24" x14ac:dyDescent="0.35">
      <c r="F11049" s="38"/>
      <c r="X11049" s="38"/>
    </row>
    <row r="11050" spans="6:24" x14ac:dyDescent="0.35">
      <c r="F11050" s="38"/>
      <c r="X11050" s="38"/>
    </row>
    <row r="11051" spans="6:24" x14ac:dyDescent="0.35">
      <c r="F11051" s="38"/>
      <c r="X11051" s="38"/>
    </row>
    <row r="11052" spans="6:24" x14ac:dyDescent="0.35">
      <c r="F11052" s="38"/>
      <c r="X11052" s="38"/>
    </row>
    <row r="11053" spans="6:24" x14ac:dyDescent="0.35">
      <c r="F11053" s="38"/>
      <c r="X11053" s="38"/>
    </row>
    <row r="11054" spans="6:24" x14ac:dyDescent="0.35">
      <c r="F11054" s="38"/>
      <c r="X11054" s="38"/>
    </row>
    <row r="11055" spans="6:24" x14ac:dyDescent="0.35">
      <c r="F11055" s="38"/>
      <c r="X11055" s="38"/>
    </row>
    <row r="11056" spans="6:24" x14ac:dyDescent="0.35">
      <c r="F11056" s="38"/>
      <c r="X11056" s="38"/>
    </row>
    <row r="11057" spans="6:24" x14ac:dyDescent="0.35">
      <c r="F11057" s="38"/>
      <c r="X11057" s="38"/>
    </row>
    <row r="11058" spans="6:24" x14ac:dyDescent="0.35">
      <c r="F11058" s="38"/>
      <c r="X11058" s="38"/>
    </row>
    <row r="11059" spans="6:24" x14ac:dyDescent="0.35">
      <c r="F11059" s="38"/>
      <c r="X11059" s="38"/>
    </row>
    <row r="11060" spans="6:24" x14ac:dyDescent="0.35">
      <c r="F11060" s="38"/>
      <c r="X11060" s="38"/>
    </row>
    <row r="11061" spans="6:24" x14ac:dyDescent="0.35">
      <c r="F11061" s="38"/>
      <c r="X11061" s="38"/>
    </row>
    <row r="11062" spans="6:24" x14ac:dyDescent="0.35">
      <c r="F11062" s="38"/>
      <c r="X11062" s="38"/>
    </row>
    <row r="11063" spans="6:24" x14ac:dyDescent="0.35">
      <c r="F11063" s="38"/>
      <c r="X11063" s="38"/>
    </row>
    <row r="11064" spans="6:24" x14ac:dyDescent="0.35">
      <c r="F11064" s="38"/>
      <c r="X11064" s="38"/>
    </row>
    <row r="11065" spans="6:24" x14ac:dyDescent="0.35">
      <c r="F11065" s="38"/>
      <c r="X11065" s="38"/>
    </row>
    <row r="11066" spans="6:24" x14ac:dyDescent="0.35">
      <c r="F11066" s="38"/>
      <c r="X11066" s="38"/>
    </row>
    <row r="11067" spans="6:24" x14ac:dyDescent="0.35">
      <c r="F11067" s="38"/>
      <c r="X11067" s="38"/>
    </row>
    <row r="11068" spans="6:24" x14ac:dyDescent="0.35">
      <c r="F11068" s="38"/>
      <c r="X11068" s="38"/>
    </row>
    <row r="11069" spans="6:24" x14ac:dyDescent="0.35">
      <c r="F11069" s="38"/>
      <c r="X11069" s="38"/>
    </row>
    <row r="11070" spans="6:24" x14ac:dyDescent="0.35">
      <c r="F11070" s="38"/>
      <c r="X11070" s="38"/>
    </row>
    <row r="11071" spans="6:24" x14ac:dyDescent="0.35">
      <c r="F11071" s="38"/>
      <c r="X11071" s="38"/>
    </row>
    <row r="11072" spans="6:24" x14ac:dyDescent="0.35">
      <c r="F11072" s="38"/>
      <c r="X11072" s="38"/>
    </row>
    <row r="11073" spans="6:24" x14ac:dyDescent="0.35">
      <c r="F11073" s="38"/>
      <c r="X11073" s="38"/>
    </row>
    <row r="11074" spans="6:24" x14ac:dyDescent="0.35">
      <c r="F11074" s="38"/>
      <c r="X11074" s="38"/>
    </row>
    <row r="11075" spans="6:24" x14ac:dyDescent="0.35">
      <c r="F11075" s="38"/>
      <c r="X11075" s="38"/>
    </row>
    <row r="11076" spans="6:24" x14ac:dyDescent="0.35">
      <c r="F11076" s="38"/>
      <c r="X11076" s="38"/>
    </row>
    <row r="11077" spans="6:24" x14ac:dyDescent="0.35">
      <c r="F11077" s="38"/>
      <c r="X11077" s="38"/>
    </row>
    <row r="11078" spans="6:24" x14ac:dyDescent="0.35">
      <c r="F11078" s="38"/>
      <c r="X11078" s="38"/>
    </row>
    <row r="11079" spans="6:24" x14ac:dyDescent="0.35">
      <c r="F11079" s="38"/>
      <c r="X11079" s="38"/>
    </row>
    <row r="11080" spans="6:24" x14ac:dyDescent="0.35">
      <c r="F11080" s="38"/>
      <c r="X11080" s="38"/>
    </row>
    <row r="11081" spans="6:24" x14ac:dyDescent="0.35">
      <c r="F11081" s="38"/>
      <c r="X11081" s="38"/>
    </row>
    <row r="11082" spans="6:24" x14ac:dyDescent="0.35">
      <c r="F11082" s="38"/>
      <c r="X11082" s="38"/>
    </row>
    <row r="11083" spans="6:24" x14ac:dyDescent="0.35">
      <c r="F11083" s="38"/>
      <c r="X11083" s="38"/>
    </row>
    <row r="11084" spans="6:24" x14ac:dyDescent="0.35">
      <c r="F11084" s="38"/>
      <c r="X11084" s="38"/>
    </row>
    <row r="11085" spans="6:24" x14ac:dyDescent="0.35">
      <c r="F11085" s="38"/>
      <c r="X11085" s="38"/>
    </row>
    <row r="11086" spans="6:24" x14ac:dyDescent="0.35">
      <c r="F11086" s="38"/>
      <c r="X11086" s="38"/>
    </row>
    <row r="11087" spans="6:24" x14ac:dyDescent="0.35">
      <c r="F11087" s="38"/>
      <c r="X11087" s="38"/>
    </row>
    <row r="11088" spans="6:24" x14ac:dyDescent="0.35">
      <c r="F11088" s="38"/>
      <c r="X11088" s="38"/>
    </row>
    <row r="11089" spans="6:24" x14ac:dyDescent="0.35">
      <c r="F11089" s="38"/>
      <c r="X11089" s="38"/>
    </row>
    <row r="11090" spans="6:24" x14ac:dyDescent="0.35">
      <c r="F11090" s="38"/>
      <c r="X11090" s="38"/>
    </row>
    <row r="11091" spans="6:24" x14ac:dyDescent="0.35">
      <c r="F11091" s="38"/>
      <c r="X11091" s="38"/>
    </row>
    <row r="11092" spans="6:24" x14ac:dyDescent="0.35">
      <c r="F11092" s="38"/>
      <c r="X11092" s="38"/>
    </row>
    <row r="11093" spans="6:24" x14ac:dyDescent="0.35">
      <c r="F11093" s="38"/>
      <c r="X11093" s="38"/>
    </row>
    <row r="11094" spans="6:24" x14ac:dyDescent="0.35">
      <c r="F11094" s="38"/>
      <c r="X11094" s="38"/>
    </row>
    <row r="11095" spans="6:24" x14ac:dyDescent="0.35">
      <c r="F11095" s="38"/>
      <c r="X11095" s="38"/>
    </row>
    <row r="11096" spans="6:24" x14ac:dyDescent="0.35">
      <c r="F11096" s="38"/>
      <c r="X11096" s="38"/>
    </row>
    <row r="11097" spans="6:24" x14ac:dyDescent="0.35">
      <c r="F11097" s="38"/>
      <c r="X11097" s="38"/>
    </row>
    <row r="11098" spans="6:24" x14ac:dyDescent="0.35">
      <c r="F11098" s="38"/>
      <c r="X11098" s="38"/>
    </row>
    <row r="11099" spans="6:24" x14ac:dyDescent="0.35">
      <c r="F11099" s="38"/>
      <c r="X11099" s="38"/>
    </row>
    <row r="11100" spans="6:24" x14ac:dyDescent="0.35">
      <c r="F11100" s="38"/>
      <c r="X11100" s="38"/>
    </row>
    <row r="11101" spans="6:24" x14ac:dyDescent="0.35">
      <c r="F11101" s="38"/>
      <c r="X11101" s="38"/>
    </row>
    <row r="11102" spans="6:24" x14ac:dyDescent="0.35">
      <c r="F11102" s="38"/>
      <c r="X11102" s="38"/>
    </row>
    <row r="11103" spans="6:24" x14ac:dyDescent="0.35">
      <c r="F11103" s="38"/>
      <c r="X11103" s="38"/>
    </row>
    <row r="11104" spans="6:24" x14ac:dyDescent="0.35">
      <c r="F11104" s="38"/>
      <c r="X11104" s="38"/>
    </row>
    <row r="11105" spans="6:24" x14ac:dyDescent="0.35">
      <c r="F11105" s="38"/>
      <c r="X11105" s="38"/>
    </row>
    <row r="11106" spans="6:24" x14ac:dyDescent="0.35">
      <c r="F11106" s="38"/>
      <c r="X11106" s="38"/>
    </row>
    <row r="11107" spans="6:24" x14ac:dyDescent="0.35">
      <c r="F11107" s="38"/>
      <c r="X11107" s="38"/>
    </row>
    <row r="11108" spans="6:24" x14ac:dyDescent="0.35">
      <c r="F11108" s="38"/>
      <c r="X11108" s="38"/>
    </row>
    <row r="11109" spans="6:24" x14ac:dyDescent="0.35">
      <c r="F11109" s="38"/>
      <c r="X11109" s="38"/>
    </row>
    <row r="11110" spans="6:24" x14ac:dyDescent="0.35">
      <c r="F11110" s="38"/>
      <c r="X11110" s="38"/>
    </row>
    <row r="11111" spans="6:24" x14ac:dyDescent="0.35">
      <c r="F11111" s="38"/>
      <c r="X11111" s="38"/>
    </row>
    <row r="11112" spans="6:24" x14ac:dyDescent="0.35">
      <c r="F11112" s="38"/>
      <c r="X11112" s="38"/>
    </row>
    <row r="11113" spans="6:24" x14ac:dyDescent="0.35">
      <c r="F11113" s="38"/>
      <c r="X11113" s="38"/>
    </row>
    <row r="11114" spans="6:24" x14ac:dyDescent="0.35">
      <c r="F11114" s="38"/>
      <c r="X11114" s="38"/>
    </row>
    <row r="11115" spans="6:24" x14ac:dyDescent="0.35">
      <c r="F11115" s="38"/>
      <c r="X11115" s="38"/>
    </row>
    <row r="11116" spans="6:24" x14ac:dyDescent="0.35">
      <c r="F11116" s="38"/>
      <c r="X11116" s="38"/>
    </row>
    <row r="11117" spans="6:24" x14ac:dyDescent="0.35">
      <c r="F11117" s="38"/>
      <c r="X11117" s="38"/>
    </row>
    <row r="11118" spans="6:24" x14ac:dyDescent="0.35">
      <c r="F11118" s="38"/>
      <c r="X11118" s="38"/>
    </row>
    <row r="11119" spans="6:24" x14ac:dyDescent="0.35">
      <c r="F11119" s="38"/>
      <c r="X11119" s="38"/>
    </row>
    <row r="11120" spans="6:24" x14ac:dyDescent="0.35">
      <c r="F11120" s="38"/>
      <c r="X11120" s="38"/>
    </row>
    <row r="11121" spans="6:24" x14ac:dyDescent="0.35">
      <c r="F11121" s="38"/>
      <c r="X11121" s="38"/>
    </row>
    <row r="11122" spans="6:24" x14ac:dyDescent="0.35">
      <c r="F11122" s="38"/>
      <c r="X11122" s="38"/>
    </row>
    <row r="11123" spans="6:24" x14ac:dyDescent="0.35">
      <c r="F11123" s="38"/>
      <c r="X11123" s="38"/>
    </row>
    <row r="11124" spans="6:24" x14ac:dyDescent="0.35">
      <c r="F11124" s="38"/>
      <c r="X11124" s="38"/>
    </row>
    <row r="11125" spans="6:24" x14ac:dyDescent="0.35">
      <c r="F11125" s="38"/>
      <c r="X11125" s="38"/>
    </row>
    <row r="11126" spans="6:24" x14ac:dyDescent="0.35">
      <c r="F11126" s="38"/>
      <c r="X11126" s="38"/>
    </row>
    <row r="11127" spans="6:24" x14ac:dyDescent="0.35">
      <c r="F11127" s="38"/>
      <c r="X11127" s="38"/>
    </row>
    <row r="11128" spans="6:24" x14ac:dyDescent="0.35">
      <c r="F11128" s="38"/>
      <c r="X11128" s="38"/>
    </row>
    <row r="11129" spans="6:24" x14ac:dyDescent="0.35">
      <c r="F11129" s="38"/>
      <c r="X11129" s="38"/>
    </row>
    <row r="11130" spans="6:24" x14ac:dyDescent="0.35">
      <c r="F11130" s="38"/>
      <c r="X11130" s="38"/>
    </row>
    <row r="11131" spans="6:24" x14ac:dyDescent="0.35">
      <c r="F11131" s="38"/>
      <c r="X11131" s="38"/>
    </row>
    <row r="11132" spans="6:24" x14ac:dyDescent="0.35">
      <c r="F11132" s="38"/>
      <c r="X11132" s="38"/>
    </row>
    <row r="11133" spans="6:24" x14ac:dyDescent="0.35">
      <c r="F11133" s="38"/>
      <c r="X11133" s="38"/>
    </row>
    <row r="11134" spans="6:24" x14ac:dyDescent="0.35">
      <c r="F11134" s="38"/>
      <c r="X11134" s="38"/>
    </row>
    <row r="11135" spans="6:24" x14ac:dyDescent="0.35">
      <c r="F11135" s="38"/>
      <c r="X11135" s="38"/>
    </row>
    <row r="11136" spans="6:24" x14ac:dyDescent="0.35">
      <c r="F11136" s="38"/>
      <c r="X11136" s="38"/>
    </row>
    <row r="11137" spans="6:24" x14ac:dyDescent="0.35">
      <c r="F11137" s="38"/>
      <c r="X11137" s="38"/>
    </row>
    <row r="11138" spans="6:24" x14ac:dyDescent="0.35">
      <c r="F11138" s="38"/>
      <c r="X11138" s="38"/>
    </row>
    <row r="11139" spans="6:24" x14ac:dyDescent="0.35">
      <c r="F11139" s="38"/>
      <c r="X11139" s="38"/>
    </row>
    <row r="11140" spans="6:24" x14ac:dyDescent="0.35">
      <c r="F11140" s="38"/>
      <c r="X11140" s="38"/>
    </row>
    <row r="11141" spans="6:24" x14ac:dyDescent="0.35">
      <c r="F11141" s="38"/>
      <c r="X11141" s="38"/>
    </row>
    <row r="11142" spans="6:24" x14ac:dyDescent="0.35">
      <c r="F11142" s="38"/>
      <c r="X11142" s="38"/>
    </row>
    <row r="11143" spans="6:24" x14ac:dyDescent="0.35">
      <c r="F11143" s="38"/>
      <c r="X11143" s="38"/>
    </row>
    <row r="11144" spans="6:24" x14ac:dyDescent="0.35">
      <c r="F11144" s="38"/>
      <c r="X11144" s="38"/>
    </row>
    <row r="11145" spans="6:24" x14ac:dyDescent="0.35">
      <c r="F11145" s="38"/>
      <c r="X11145" s="38"/>
    </row>
    <row r="11146" spans="6:24" x14ac:dyDescent="0.35">
      <c r="F11146" s="38"/>
      <c r="X11146" s="38"/>
    </row>
    <row r="11147" spans="6:24" x14ac:dyDescent="0.35">
      <c r="F11147" s="38"/>
      <c r="X11147" s="38"/>
    </row>
    <row r="11148" spans="6:24" x14ac:dyDescent="0.35">
      <c r="F11148" s="38"/>
      <c r="X11148" s="38"/>
    </row>
    <row r="11149" spans="6:24" x14ac:dyDescent="0.35">
      <c r="F11149" s="38"/>
      <c r="X11149" s="38"/>
    </row>
    <row r="11150" spans="6:24" x14ac:dyDescent="0.35">
      <c r="F11150" s="38"/>
      <c r="X11150" s="38"/>
    </row>
    <row r="11151" spans="6:24" x14ac:dyDescent="0.35">
      <c r="F11151" s="38"/>
      <c r="X11151" s="38"/>
    </row>
    <row r="11152" spans="6:24" x14ac:dyDescent="0.35">
      <c r="F11152" s="38"/>
      <c r="X11152" s="38"/>
    </row>
    <row r="11153" spans="6:24" x14ac:dyDescent="0.35">
      <c r="F11153" s="38"/>
      <c r="X11153" s="38"/>
    </row>
    <row r="11154" spans="6:24" x14ac:dyDescent="0.35">
      <c r="F11154" s="38"/>
      <c r="X11154" s="38"/>
    </row>
    <row r="11155" spans="6:24" x14ac:dyDescent="0.35">
      <c r="F11155" s="38"/>
      <c r="X11155" s="38"/>
    </row>
    <row r="11156" spans="6:24" x14ac:dyDescent="0.35">
      <c r="F11156" s="38"/>
      <c r="X11156" s="38"/>
    </row>
    <row r="11157" spans="6:24" x14ac:dyDescent="0.35">
      <c r="F11157" s="38"/>
      <c r="X11157" s="38"/>
    </row>
    <row r="11158" spans="6:24" x14ac:dyDescent="0.35">
      <c r="F11158" s="38"/>
      <c r="X11158" s="38"/>
    </row>
    <row r="11159" spans="6:24" x14ac:dyDescent="0.35">
      <c r="F11159" s="38"/>
      <c r="X11159" s="38"/>
    </row>
    <row r="11160" spans="6:24" x14ac:dyDescent="0.35">
      <c r="F11160" s="38"/>
      <c r="X11160" s="38"/>
    </row>
    <row r="11161" spans="6:24" x14ac:dyDescent="0.35">
      <c r="F11161" s="38"/>
      <c r="X11161" s="38"/>
    </row>
    <row r="11162" spans="6:24" x14ac:dyDescent="0.35">
      <c r="F11162" s="38"/>
      <c r="X11162" s="38"/>
    </row>
    <row r="11163" spans="6:24" x14ac:dyDescent="0.35">
      <c r="F11163" s="38"/>
      <c r="X11163" s="38"/>
    </row>
    <row r="11164" spans="6:24" x14ac:dyDescent="0.35">
      <c r="F11164" s="38"/>
      <c r="X11164" s="38"/>
    </row>
    <row r="11165" spans="6:24" x14ac:dyDescent="0.35">
      <c r="F11165" s="38"/>
      <c r="X11165" s="38"/>
    </row>
    <row r="11166" spans="6:24" x14ac:dyDescent="0.35">
      <c r="F11166" s="38"/>
      <c r="X11166" s="38"/>
    </row>
    <row r="11167" spans="6:24" x14ac:dyDescent="0.35">
      <c r="F11167" s="38"/>
      <c r="X11167" s="38"/>
    </row>
    <row r="11168" spans="6:24" x14ac:dyDescent="0.35">
      <c r="F11168" s="38"/>
      <c r="X11168" s="38"/>
    </row>
    <row r="11169" spans="6:24" x14ac:dyDescent="0.35">
      <c r="F11169" s="38"/>
      <c r="X11169" s="38"/>
    </row>
    <row r="11170" spans="6:24" x14ac:dyDescent="0.35">
      <c r="F11170" s="38"/>
      <c r="X11170" s="38"/>
    </row>
    <row r="11171" spans="6:24" x14ac:dyDescent="0.35">
      <c r="F11171" s="38"/>
      <c r="X11171" s="38"/>
    </row>
    <row r="11172" spans="6:24" x14ac:dyDescent="0.35">
      <c r="F11172" s="38"/>
      <c r="X11172" s="38"/>
    </row>
    <row r="11173" spans="6:24" x14ac:dyDescent="0.35">
      <c r="F11173" s="38"/>
      <c r="X11173" s="38"/>
    </row>
    <row r="11174" spans="6:24" x14ac:dyDescent="0.35">
      <c r="F11174" s="38"/>
      <c r="X11174" s="38"/>
    </row>
    <row r="11175" spans="6:24" x14ac:dyDescent="0.35">
      <c r="F11175" s="38"/>
      <c r="X11175" s="38"/>
    </row>
    <row r="11176" spans="6:24" x14ac:dyDescent="0.35">
      <c r="F11176" s="38"/>
      <c r="X11176" s="38"/>
    </row>
    <row r="11177" spans="6:24" x14ac:dyDescent="0.35">
      <c r="F11177" s="38"/>
      <c r="X11177" s="38"/>
    </row>
    <row r="11178" spans="6:24" x14ac:dyDescent="0.35">
      <c r="F11178" s="38"/>
      <c r="X11178" s="38"/>
    </row>
    <row r="11179" spans="6:24" x14ac:dyDescent="0.35">
      <c r="F11179" s="38"/>
      <c r="X11179" s="38"/>
    </row>
    <row r="11180" spans="6:24" x14ac:dyDescent="0.35">
      <c r="F11180" s="38"/>
      <c r="X11180" s="38"/>
    </row>
    <row r="11181" spans="6:24" x14ac:dyDescent="0.35">
      <c r="F11181" s="38"/>
      <c r="X11181" s="38"/>
    </row>
    <row r="11182" spans="6:24" x14ac:dyDescent="0.35">
      <c r="F11182" s="38"/>
      <c r="X11182" s="38"/>
    </row>
    <row r="11183" spans="6:24" x14ac:dyDescent="0.35">
      <c r="F11183" s="38"/>
      <c r="X11183" s="38"/>
    </row>
    <row r="11184" spans="6:24" x14ac:dyDescent="0.35">
      <c r="F11184" s="38"/>
      <c r="X11184" s="38"/>
    </row>
    <row r="11185" spans="6:24" x14ac:dyDescent="0.35">
      <c r="F11185" s="38"/>
      <c r="X11185" s="38"/>
    </row>
    <row r="11186" spans="6:24" x14ac:dyDescent="0.35">
      <c r="F11186" s="38"/>
      <c r="X11186" s="38"/>
    </row>
    <row r="11187" spans="6:24" x14ac:dyDescent="0.35">
      <c r="F11187" s="38"/>
      <c r="X11187" s="38"/>
    </row>
    <row r="11188" spans="6:24" x14ac:dyDescent="0.35">
      <c r="F11188" s="38"/>
      <c r="X11188" s="38"/>
    </row>
    <row r="11189" spans="6:24" x14ac:dyDescent="0.35">
      <c r="F11189" s="38"/>
      <c r="X11189" s="38"/>
    </row>
    <row r="11190" spans="6:24" x14ac:dyDescent="0.35">
      <c r="F11190" s="38"/>
      <c r="X11190" s="38"/>
    </row>
    <row r="11191" spans="6:24" x14ac:dyDescent="0.35">
      <c r="F11191" s="38"/>
      <c r="X11191" s="38"/>
    </row>
    <row r="11192" spans="6:24" x14ac:dyDescent="0.35">
      <c r="F11192" s="38"/>
      <c r="X11192" s="38"/>
    </row>
    <row r="11193" spans="6:24" x14ac:dyDescent="0.35">
      <c r="F11193" s="38"/>
      <c r="X11193" s="38"/>
    </row>
    <row r="11194" spans="6:24" x14ac:dyDescent="0.35">
      <c r="F11194" s="38"/>
      <c r="X11194" s="38"/>
    </row>
    <row r="11195" spans="6:24" x14ac:dyDescent="0.35">
      <c r="F11195" s="38"/>
      <c r="X11195" s="38"/>
    </row>
    <row r="11196" spans="6:24" x14ac:dyDescent="0.35">
      <c r="F11196" s="38"/>
      <c r="X11196" s="38"/>
    </row>
    <row r="11197" spans="6:24" x14ac:dyDescent="0.35">
      <c r="F11197" s="38"/>
      <c r="X11197" s="38"/>
    </row>
    <row r="11198" spans="6:24" x14ac:dyDescent="0.35">
      <c r="F11198" s="38"/>
      <c r="X11198" s="38"/>
    </row>
    <row r="11199" spans="6:24" x14ac:dyDescent="0.35">
      <c r="F11199" s="38"/>
      <c r="X11199" s="38"/>
    </row>
    <row r="11200" spans="6:24" x14ac:dyDescent="0.35">
      <c r="F11200" s="38"/>
      <c r="X11200" s="38"/>
    </row>
    <row r="11201" spans="6:24" x14ac:dyDescent="0.35">
      <c r="F11201" s="38"/>
      <c r="X11201" s="38"/>
    </row>
    <row r="11202" spans="6:24" x14ac:dyDescent="0.35">
      <c r="F11202" s="38"/>
      <c r="X11202" s="38"/>
    </row>
    <row r="11203" spans="6:24" x14ac:dyDescent="0.35">
      <c r="F11203" s="38"/>
      <c r="X11203" s="38"/>
    </row>
    <row r="11204" spans="6:24" x14ac:dyDescent="0.35">
      <c r="F11204" s="38"/>
      <c r="X11204" s="38"/>
    </row>
    <row r="11205" spans="6:24" x14ac:dyDescent="0.35">
      <c r="F11205" s="38"/>
      <c r="X11205" s="38"/>
    </row>
    <row r="11206" spans="6:24" x14ac:dyDescent="0.35">
      <c r="F11206" s="38"/>
      <c r="X11206" s="38"/>
    </row>
    <row r="11207" spans="6:24" x14ac:dyDescent="0.35">
      <c r="F11207" s="38"/>
      <c r="X11207" s="38"/>
    </row>
    <row r="11208" spans="6:24" x14ac:dyDescent="0.35">
      <c r="F11208" s="38"/>
      <c r="X11208" s="38"/>
    </row>
    <row r="11209" spans="6:24" x14ac:dyDescent="0.35">
      <c r="F11209" s="38"/>
      <c r="X11209" s="38"/>
    </row>
    <row r="11210" spans="6:24" x14ac:dyDescent="0.35">
      <c r="F11210" s="38"/>
      <c r="X11210" s="38"/>
    </row>
    <row r="11211" spans="6:24" x14ac:dyDescent="0.35">
      <c r="F11211" s="38"/>
      <c r="X11211" s="38"/>
    </row>
    <row r="11212" spans="6:24" x14ac:dyDescent="0.35">
      <c r="F11212" s="38"/>
      <c r="X11212" s="38"/>
    </row>
    <row r="11213" spans="6:24" x14ac:dyDescent="0.35">
      <c r="F11213" s="38"/>
      <c r="X11213" s="38"/>
    </row>
    <row r="11214" spans="6:24" x14ac:dyDescent="0.35">
      <c r="F11214" s="38"/>
      <c r="X11214" s="38"/>
    </row>
    <row r="11215" spans="6:24" x14ac:dyDescent="0.35">
      <c r="F11215" s="38"/>
      <c r="X11215" s="38"/>
    </row>
    <row r="11216" spans="6:24" x14ac:dyDescent="0.35">
      <c r="F11216" s="38"/>
      <c r="X11216" s="38"/>
    </row>
    <row r="11217" spans="6:24" x14ac:dyDescent="0.35">
      <c r="F11217" s="38"/>
      <c r="X11217" s="38"/>
    </row>
    <row r="11218" spans="6:24" x14ac:dyDescent="0.35">
      <c r="F11218" s="38"/>
      <c r="X11218" s="38"/>
    </row>
    <row r="11219" spans="6:24" x14ac:dyDescent="0.35">
      <c r="F11219" s="38"/>
      <c r="X11219" s="38"/>
    </row>
    <row r="11220" spans="6:24" x14ac:dyDescent="0.35">
      <c r="F11220" s="38"/>
      <c r="X11220" s="38"/>
    </row>
    <row r="11221" spans="6:24" x14ac:dyDescent="0.35">
      <c r="F11221" s="38"/>
      <c r="X11221" s="38"/>
    </row>
    <row r="11222" spans="6:24" x14ac:dyDescent="0.35">
      <c r="F11222" s="38"/>
      <c r="X11222" s="38"/>
    </row>
    <row r="11223" spans="6:24" x14ac:dyDescent="0.35">
      <c r="F11223" s="38"/>
      <c r="X11223" s="38"/>
    </row>
    <row r="11224" spans="6:24" x14ac:dyDescent="0.35">
      <c r="F11224" s="38"/>
      <c r="X11224" s="38"/>
    </row>
    <row r="11225" spans="6:24" x14ac:dyDescent="0.35">
      <c r="F11225" s="38"/>
      <c r="X11225" s="38"/>
    </row>
    <row r="11226" spans="6:24" x14ac:dyDescent="0.35">
      <c r="F11226" s="38"/>
      <c r="X11226" s="38"/>
    </row>
    <row r="11227" spans="6:24" x14ac:dyDescent="0.35">
      <c r="F11227" s="38"/>
      <c r="X11227" s="38"/>
    </row>
    <row r="11228" spans="6:24" x14ac:dyDescent="0.35">
      <c r="F11228" s="38"/>
      <c r="X11228" s="38"/>
    </row>
    <row r="11229" spans="6:24" x14ac:dyDescent="0.35">
      <c r="F11229" s="38"/>
      <c r="X11229" s="38"/>
    </row>
    <row r="11230" spans="6:24" x14ac:dyDescent="0.35">
      <c r="F11230" s="38"/>
      <c r="X11230" s="38"/>
    </row>
    <row r="11231" spans="6:24" x14ac:dyDescent="0.35">
      <c r="F11231" s="38"/>
      <c r="X11231" s="38"/>
    </row>
    <row r="11232" spans="6:24" x14ac:dyDescent="0.35">
      <c r="F11232" s="38"/>
      <c r="X11232" s="38"/>
    </row>
    <row r="11233" spans="6:24" x14ac:dyDescent="0.35">
      <c r="F11233" s="38"/>
      <c r="X11233" s="38"/>
    </row>
    <row r="11234" spans="6:24" x14ac:dyDescent="0.35">
      <c r="F11234" s="38"/>
      <c r="X11234" s="38"/>
    </row>
    <row r="11235" spans="6:24" x14ac:dyDescent="0.35">
      <c r="F11235" s="38"/>
      <c r="X11235" s="38"/>
    </row>
    <row r="11236" spans="6:24" x14ac:dyDescent="0.35">
      <c r="F11236" s="38"/>
      <c r="X11236" s="38"/>
    </row>
    <row r="11237" spans="6:24" x14ac:dyDescent="0.35">
      <c r="F11237" s="38"/>
      <c r="X11237" s="38"/>
    </row>
    <row r="11238" spans="6:24" x14ac:dyDescent="0.35">
      <c r="F11238" s="38"/>
      <c r="X11238" s="38"/>
    </row>
    <row r="11239" spans="6:24" x14ac:dyDescent="0.35">
      <c r="F11239" s="38"/>
      <c r="X11239" s="38"/>
    </row>
    <row r="11240" spans="6:24" x14ac:dyDescent="0.35">
      <c r="F11240" s="38"/>
      <c r="X11240" s="38"/>
    </row>
    <row r="11241" spans="6:24" x14ac:dyDescent="0.35">
      <c r="F11241" s="38"/>
      <c r="X11241" s="38"/>
    </row>
    <row r="11242" spans="6:24" x14ac:dyDescent="0.35">
      <c r="F11242" s="38"/>
      <c r="X11242" s="38"/>
    </row>
    <row r="11243" spans="6:24" x14ac:dyDescent="0.35">
      <c r="F11243" s="38"/>
      <c r="X11243" s="38"/>
    </row>
    <row r="11244" spans="6:24" x14ac:dyDescent="0.35">
      <c r="F11244" s="38"/>
      <c r="X11244" s="38"/>
    </row>
    <row r="11245" spans="6:24" x14ac:dyDescent="0.35">
      <c r="F11245" s="38"/>
      <c r="X11245" s="38"/>
    </row>
    <row r="11246" spans="6:24" x14ac:dyDescent="0.35">
      <c r="F11246" s="38"/>
      <c r="X11246" s="38"/>
    </row>
    <row r="11247" spans="6:24" x14ac:dyDescent="0.35">
      <c r="F11247" s="38"/>
      <c r="X11247" s="38"/>
    </row>
    <row r="11248" spans="6:24" x14ac:dyDescent="0.35">
      <c r="F11248" s="38"/>
      <c r="X11248" s="38"/>
    </row>
    <row r="11249" spans="6:24" x14ac:dyDescent="0.35">
      <c r="F11249" s="38"/>
      <c r="X11249" s="38"/>
    </row>
    <row r="11250" spans="6:24" x14ac:dyDescent="0.35">
      <c r="F11250" s="38"/>
      <c r="X11250" s="38"/>
    </row>
    <row r="11251" spans="6:24" x14ac:dyDescent="0.35">
      <c r="F11251" s="38"/>
      <c r="X11251" s="38"/>
    </row>
    <row r="11252" spans="6:24" x14ac:dyDescent="0.35">
      <c r="F11252" s="38"/>
      <c r="X11252" s="38"/>
    </row>
    <row r="11253" spans="6:24" x14ac:dyDescent="0.35">
      <c r="F11253" s="38"/>
      <c r="X11253" s="38"/>
    </row>
    <row r="11254" spans="6:24" x14ac:dyDescent="0.35">
      <c r="F11254" s="38"/>
      <c r="X11254" s="38"/>
    </row>
    <row r="11255" spans="6:24" x14ac:dyDescent="0.35">
      <c r="F11255" s="38"/>
      <c r="X11255" s="38"/>
    </row>
    <row r="11256" spans="6:24" x14ac:dyDescent="0.35">
      <c r="F11256" s="38"/>
      <c r="X11256" s="38"/>
    </row>
    <row r="11257" spans="6:24" x14ac:dyDescent="0.35">
      <c r="F11257" s="38"/>
      <c r="X11257" s="38"/>
    </row>
    <row r="11258" spans="6:24" x14ac:dyDescent="0.35">
      <c r="F11258" s="38"/>
      <c r="X11258" s="38"/>
    </row>
    <row r="11259" spans="6:24" x14ac:dyDescent="0.35">
      <c r="F11259" s="38"/>
      <c r="X11259" s="38"/>
    </row>
    <row r="11260" spans="6:24" x14ac:dyDescent="0.35">
      <c r="F11260" s="38"/>
      <c r="X11260" s="38"/>
    </row>
    <row r="11261" spans="6:24" x14ac:dyDescent="0.35">
      <c r="F11261" s="38"/>
      <c r="X11261" s="38"/>
    </row>
    <row r="11262" spans="6:24" x14ac:dyDescent="0.35">
      <c r="F11262" s="38"/>
      <c r="X11262" s="38"/>
    </row>
    <row r="11263" spans="6:24" x14ac:dyDescent="0.35">
      <c r="F11263" s="38"/>
      <c r="X11263" s="38"/>
    </row>
    <row r="11264" spans="6:24" x14ac:dyDescent="0.35">
      <c r="F11264" s="38"/>
      <c r="X11264" s="38"/>
    </row>
    <row r="11265" spans="6:24" x14ac:dyDescent="0.35">
      <c r="F11265" s="38"/>
      <c r="X11265" s="38"/>
    </row>
    <row r="11266" spans="6:24" x14ac:dyDescent="0.35">
      <c r="F11266" s="38"/>
      <c r="X11266" s="38"/>
    </row>
    <row r="11267" spans="6:24" x14ac:dyDescent="0.35">
      <c r="F11267" s="38"/>
      <c r="X11267" s="38"/>
    </row>
    <row r="11268" spans="6:24" x14ac:dyDescent="0.35">
      <c r="F11268" s="38"/>
      <c r="X11268" s="38"/>
    </row>
    <row r="11269" spans="6:24" x14ac:dyDescent="0.35">
      <c r="F11269" s="38"/>
      <c r="X11269" s="38"/>
    </row>
    <row r="11270" spans="6:24" x14ac:dyDescent="0.35">
      <c r="F11270" s="38"/>
      <c r="X11270" s="38"/>
    </row>
    <row r="11271" spans="6:24" x14ac:dyDescent="0.35">
      <c r="F11271" s="38"/>
      <c r="X11271" s="38"/>
    </row>
    <row r="11272" spans="6:24" x14ac:dyDescent="0.35">
      <c r="F11272" s="38"/>
      <c r="X11272" s="38"/>
    </row>
    <row r="11273" spans="6:24" x14ac:dyDescent="0.35">
      <c r="F11273" s="38"/>
      <c r="X11273" s="38"/>
    </row>
    <row r="11274" spans="6:24" x14ac:dyDescent="0.35">
      <c r="F11274" s="38"/>
      <c r="X11274" s="38"/>
    </row>
    <row r="11275" spans="6:24" x14ac:dyDescent="0.35">
      <c r="F11275" s="38"/>
      <c r="X11275" s="38"/>
    </row>
    <row r="11276" spans="6:24" x14ac:dyDescent="0.35">
      <c r="F11276" s="38"/>
      <c r="X11276" s="38"/>
    </row>
    <row r="11277" spans="6:24" x14ac:dyDescent="0.35">
      <c r="F11277" s="38"/>
      <c r="X11277" s="38"/>
    </row>
    <row r="11278" spans="6:24" x14ac:dyDescent="0.35">
      <c r="F11278" s="38"/>
      <c r="X11278" s="38"/>
    </row>
    <row r="11279" spans="6:24" x14ac:dyDescent="0.35">
      <c r="F11279" s="38"/>
      <c r="X11279" s="38"/>
    </row>
    <row r="11280" spans="6:24" x14ac:dyDescent="0.35">
      <c r="F11280" s="38"/>
      <c r="X11280" s="38"/>
    </row>
    <row r="11281" spans="6:24" x14ac:dyDescent="0.35">
      <c r="F11281" s="38"/>
      <c r="X11281" s="38"/>
    </row>
    <row r="11282" spans="6:24" x14ac:dyDescent="0.35">
      <c r="F11282" s="38"/>
      <c r="X11282" s="38"/>
    </row>
    <row r="11283" spans="6:24" x14ac:dyDescent="0.35">
      <c r="F11283" s="38"/>
      <c r="X11283" s="38"/>
    </row>
    <row r="11284" spans="6:24" x14ac:dyDescent="0.35">
      <c r="F11284" s="38"/>
      <c r="X11284" s="38"/>
    </row>
    <row r="11285" spans="6:24" x14ac:dyDescent="0.35">
      <c r="F11285" s="38"/>
      <c r="X11285" s="38"/>
    </row>
    <row r="11286" spans="6:24" x14ac:dyDescent="0.35">
      <c r="F11286" s="38"/>
      <c r="X11286" s="38"/>
    </row>
    <row r="11287" spans="6:24" x14ac:dyDescent="0.35">
      <c r="F11287" s="38"/>
      <c r="X11287" s="38"/>
    </row>
    <row r="11288" spans="6:24" x14ac:dyDescent="0.35">
      <c r="F11288" s="38"/>
      <c r="X11288" s="38"/>
    </row>
    <row r="11289" spans="6:24" x14ac:dyDescent="0.35">
      <c r="F11289" s="38"/>
      <c r="X11289" s="38"/>
    </row>
    <row r="11290" spans="6:24" x14ac:dyDescent="0.35">
      <c r="F11290" s="38"/>
      <c r="X11290" s="38"/>
    </row>
    <row r="11291" spans="6:24" x14ac:dyDescent="0.35">
      <c r="F11291" s="38"/>
      <c r="X11291" s="38"/>
    </row>
    <row r="11292" spans="6:24" x14ac:dyDescent="0.35">
      <c r="F11292" s="38"/>
      <c r="X11292" s="38"/>
    </row>
    <row r="11293" spans="6:24" x14ac:dyDescent="0.35">
      <c r="F11293" s="38"/>
      <c r="X11293" s="38"/>
    </row>
    <row r="11294" spans="6:24" x14ac:dyDescent="0.35">
      <c r="F11294" s="38"/>
      <c r="X11294" s="38"/>
    </row>
    <row r="11295" spans="6:24" x14ac:dyDescent="0.35">
      <c r="F11295" s="38"/>
      <c r="X11295" s="38"/>
    </row>
    <row r="11296" spans="6:24" x14ac:dyDescent="0.35">
      <c r="F11296" s="38"/>
      <c r="X11296" s="38"/>
    </row>
    <row r="11297" spans="6:24" x14ac:dyDescent="0.35">
      <c r="F11297" s="38"/>
      <c r="X11297" s="38"/>
    </row>
    <row r="11298" spans="6:24" x14ac:dyDescent="0.35">
      <c r="F11298" s="38"/>
      <c r="X11298" s="38"/>
    </row>
    <row r="11299" spans="6:24" x14ac:dyDescent="0.35">
      <c r="F11299" s="38"/>
      <c r="X11299" s="38"/>
    </row>
    <row r="11300" spans="6:24" x14ac:dyDescent="0.35">
      <c r="F11300" s="38"/>
      <c r="X11300" s="38"/>
    </row>
    <row r="11301" spans="6:24" x14ac:dyDescent="0.35">
      <c r="F11301" s="38"/>
      <c r="X11301" s="38"/>
    </row>
    <row r="11302" spans="6:24" x14ac:dyDescent="0.35">
      <c r="F11302" s="38"/>
      <c r="X11302" s="38"/>
    </row>
    <row r="11303" spans="6:24" x14ac:dyDescent="0.35">
      <c r="F11303" s="38"/>
      <c r="X11303" s="38"/>
    </row>
    <row r="11304" spans="6:24" x14ac:dyDescent="0.35">
      <c r="F11304" s="38"/>
      <c r="X11304" s="38"/>
    </row>
    <row r="11305" spans="6:24" x14ac:dyDescent="0.35">
      <c r="F11305" s="38"/>
      <c r="X11305" s="38"/>
    </row>
    <row r="11306" spans="6:24" x14ac:dyDescent="0.35">
      <c r="F11306" s="38"/>
      <c r="X11306" s="38"/>
    </row>
    <row r="11307" spans="6:24" x14ac:dyDescent="0.35">
      <c r="F11307" s="38"/>
      <c r="X11307" s="38"/>
    </row>
    <row r="11308" spans="6:24" x14ac:dyDescent="0.35">
      <c r="F11308" s="38"/>
      <c r="X11308" s="38"/>
    </row>
    <row r="11309" spans="6:24" x14ac:dyDescent="0.35">
      <c r="F11309" s="38"/>
      <c r="X11309" s="38"/>
    </row>
    <row r="11310" spans="6:24" x14ac:dyDescent="0.35">
      <c r="F11310" s="38"/>
      <c r="X11310" s="38"/>
    </row>
    <row r="11311" spans="6:24" x14ac:dyDescent="0.35">
      <c r="F11311" s="38"/>
      <c r="X11311" s="38"/>
    </row>
    <row r="11312" spans="6:24" x14ac:dyDescent="0.35">
      <c r="F11312" s="38"/>
      <c r="X11312" s="38"/>
    </row>
    <row r="11313" spans="6:24" x14ac:dyDescent="0.35">
      <c r="F11313" s="38"/>
      <c r="X11313" s="38"/>
    </row>
    <row r="11314" spans="6:24" x14ac:dyDescent="0.35">
      <c r="F11314" s="38"/>
      <c r="X11314" s="38"/>
    </row>
    <row r="11315" spans="6:24" x14ac:dyDescent="0.35">
      <c r="F11315" s="38"/>
      <c r="X11315" s="38"/>
    </row>
    <row r="11316" spans="6:24" x14ac:dyDescent="0.35">
      <c r="F11316" s="38"/>
      <c r="X11316" s="38"/>
    </row>
    <row r="11317" spans="6:24" x14ac:dyDescent="0.35">
      <c r="F11317" s="38"/>
      <c r="X11317" s="38"/>
    </row>
    <row r="11318" spans="6:24" x14ac:dyDescent="0.35">
      <c r="F11318" s="38"/>
      <c r="X11318" s="38"/>
    </row>
    <row r="11319" spans="6:24" x14ac:dyDescent="0.35">
      <c r="F11319" s="38"/>
      <c r="X11319" s="38"/>
    </row>
    <row r="11320" spans="6:24" x14ac:dyDescent="0.35">
      <c r="F11320" s="38"/>
      <c r="X11320" s="38"/>
    </row>
    <row r="11321" spans="6:24" x14ac:dyDescent="0.35">
      <c r="F11321" s="38"/>
      <c r="X11321" s="38"/>
    </row>
    <row r="11322" spans="6:24" x14ac:dyDescent="0.35">
      <c r="F11322" s="38"/>
      <c r="X11322" s="38"/>
    </row>
    <row r="11323" spans="6:24" x14ac:dyDescent="0.35">
      <c r="F11323" s="38"/>
      <c r="X11323" s="38"/>
    </row>
    <row r="11324" spans="6:24" x14ac:dyDescent="0.35">
      <c r="F11324" s="38"/>
      <c r="X11324" s="38"/>
    </row>
    <row r="11325" spans="6:24" x14ac:dyDescent="0.35">
      <c r="F11325" s="38"/>
      <c r="X11325" s="38"/>
    </row>
    <row r="11326" spans="6:24" x14ac:dyDescent="0.35">
      <c r="F11326" s="38"/>
      <c r="X11326" s="38"/>
    </row>
    <row r="11327" spans="6:24" x14ac:dyDescent="0.35">
      <c r="F11327" s="38"/>
      <c r="X11327" s="38"/>
    </row>
    <row r="11328" spans="6:24" x14ac:dyDescent="0.35">
      <c r="F11328" s="38"/>
      <c r="X11328" s="38"/>
    </row>
    <row r="11329" spans="6:24" x14ac:dyDescent="0.35">
      <c r="F11329" s="38"/>
      <c r="X11329" s="38"/>
    </row>
    <row r="11330" spans="6:24" x14ac:dyDescent="0.35">
      <c r="F11330" s="38"/>
      <c r="X11330" s="38"/>
    </row>
    <row r="11331" spans="6:24" x14ac:dyDescent="0.35">
      <c r="F11331" s="38"/>
      <c r="X11331" s="38"/>
    </row>
    <row r="11332" spans="6:24" x14ac:dyDescent="0.35">
      <c r="F11332" s="38"/>
      <c r="X11332" s="38"/>
    </row>
    <row r="11333" spans="6:24" x14ac:dyDescent="0.35">
      <c r="F11333" s="38"/>
      <c r="X11333" s="38"/>
    </row>
    <row r="11334" spans="6:24" x14ac:dyDescent="0.35">
      <c r="F11334" s="38"/>
      <c r="X11334" s="38"/>
    </row>
    <row r="11335" spans="6:24" x14ac:dyDescent="0.35">
      <c r="F11335" s="38"/>
      <c r="X11335" s="38"/>
    </row>
    <row r="11336" spans="6:24" x14ac:dyDescent="0.35">
      <c r="F11336" s="38"/>
      <c r="X11336" s="38"/>
    </row>
    <row r="11337" spans="6:24" x14ac:dyDescent="0.35">
      <c r="F11337" s="38"/>
      <c r="X11337" s="38"/>
    </row>
    <row r="11338" spans="6:24" x14ac:dyDescent="0.35">
      <c r="F11338" s="38"/>
      <c r="X11338" s="38"/>
    </row>
    <row r="11339" spans="6:24" x14ac:dyDescent="0.35">
      <c r="F11339" s="38"/>
      <c r="X11339" s="38"/>
    </row>
    <row r="11340" spans="6:24" x14ac:dyDescent="0.35">
      <c r="F11340" s="38"/>
      <c r="X11340" s="38"/>
    </row>
    <row r="11341" spans="6:24" x14ac:dyDescent="0.35">
      <c r="F11341" s="38"/>
      <c r="X11341" s="38"/>
    </row>
    <row r="11342" spans="6:24" x14ac:dyDescent="0.35">
      <c r="F11342" s="38"/>
      <c r="X11342" s="38"/>
    </row>
    <row r="11343" spans="6:24" x14ac:dyDescent="0.35">
      <c r="F11343" s="38"/>
      <c r="X11343" s="38"/>
    </row>
    <row r="11344" spans="6:24" x14ac:dyDescent="0.35">
      <c r="F11344" s="38"/>
      <c r="X11344" s="38"/>
    </row>
    <row r="11345" spans="6:24" x14ac:dyDescent="0.35">
      <c r="F11345" s="38"/>
      <c r="X11345" s="38"/>
    </row>
    <row r="11346" spans="6:24" x14ac:dyDescent="0.35">
      <c r="F11346" s="38"/>
      <c r="X11346" s="38"/>
    </row>
    <row r="11347" spans="6:24" x14ac:dyDescent="0.35">
      <c r="F11347" s="38"/>
      <c r="X11347" s="38"/>
    </row>
    <row r="11348" spans="6:24" x14ac:dyDescent="0.35">
      <c r="F11348" s="38"/>
      <c r="X11348" s="38"/>
    </row>
    <row r="11349" spans="6:24" x14ac:dyDescent="0.35">
      <c r="F11349" s="38"/>
      <c r="X11349" s="38"/>
    </row>
    <row r="11350" spans="6:24" x14ac:dyDescent="0.35">
      <c r="F11350" s="38"/>
      <c r="X11350" s="38"/>
    </row>
    <row r="11351" spans="6:24" x14ac:dyDescent="0.35">
      <c r="F11351" s="38"/>
      <c r="X11351" s="38"/>
    </row>
    <row r="11352" spans="6:24" x14ac:dyDescent="0.35">
      <c r="F11352" s="38"/>
      <c r="X11352" s="38"/>
    </row>
    <row r="11353" spans="6:24" x14ac:dyDescent="0.35">
      <c r="F11353" s="38"/>
      <c r="X11353" s="38"/>
    </row>
    <row r="11354" spans="6:24" x14ac:dyDescent="0.35">
      <c r="F11354" s="38"/>
      <c r="X11354" s="38"/>
    </row>
    <row r="11355" spans="6:24" x14ac:dyDescent="0.35">
      <c r="F11355" s="38"/>
      <c r="X11355" s="38"/>
    </row>
    <row r="11356" spans="6:24" x14ac:dyDescent="0.35">
      <c r="F11356" s="38"/>
      <c r="X11356" s="38"/>
    </row>
    <row r="11357" spans="6:24" x14ac:dyDescent="0.35">
      <c r="F11357" s="38"/>
      <c r="X11357" s="38"/>
    </row>
    <row r="11358" spans="6:24" x14ac:dyDescent="0.35">
      <c r="F11358" s="38"/>
      <c r="X11358" s="38"/>
    </row>
    <row r="11359" spans="6:24" x14ac:dyDescent="0.35">
      <c r="F11359" s="38"/>
      <c r="X11359" s="38"/>
    </row>
    <row r="11360" spans="6:24" x14ac:dyDescent="0.35">
      <c r="F11360" s="38"/>
      <c r="X11360" s="38"/>
    </row>
    <row r="11361" spans="6:24" x14ac:dyDescent="0.35">
      <c r="F11361" s="38"/>
      <c r="X11361" s="38"/>
    </row>
    <row r="11362" spans="6:24" x14ac:dyDescent="0.35">
      <c r="F11362" s="38"/>
      <c r="X11362" s="38"/>
    </row>
    <row r="11363" spans="6:24" x14ac:dyDescent="0.35">
      <c r="F11363" s="38"/>
      <c r="X11363" s="38"/>
    </row>
    <row r="11364" spans="6:24" x14ac:dyDescent="0.35">
      <c r="F11364" s="38"/>
      <c r="X11364" s="38"/>
    </row>
    <row r="11365" spans="6:24" x14ac:dyDescent="0.35">
      <c r="F11365" s="38"/>
      <c r="X11365" s="38"/>
    </row>
    <row r="11366" spans="6:24" x14ac:dyDescent="0.35">
      <c r="F11366" s="38"/>
      <c r="X11366" s="38"/>
    </row>
    <row r="11367" spans="6:24" x14ac:dyDescent="0.35">
      <c r="F11367" s="38"/>
      <c r="X11367" s="38"/>
    </row>
    <row r="11368" spans="6:24" x14ac:dyDescent="0.35">
      <c r="F11368" s="38"/>
      <c r="X11368" s="38"/>
    </row>
    <row r="11369" spans="6:24" x14ac:dyDescent="0.35">
      <c r="F11369" s="38"/>
      <c r="X11369" s="38"/>
    </row>
    <row r="11370" spans="6:24" x14ac:dyDescent="0.35">
      <c r="F11370" s="38"/>
      <c r="X11370" s="38"/>
    </row>
    <row r="11371" spans="6:24" x14ac:dyDescent="0.35">
      <c r="F11371" s="38"/>
      <c r="X11371" s="38"/>
    </row>
    <row r="11372" spans="6:24" x14ac:dyDescent="0.35">
      <c r="F11372" s="38"/>
      <c r="X11372" s="38"/>
    </row>
    <row r="11373" spans="6:24" x14ac:dyDescent="0.35">
      <c r="F11373" s="38"/>
      <c r="X11373" s="38"/>
    </row>
    <row r="11374" spans="6:24" x14ac:dyDescent="0.35">
      <c r="F11374" s="38"/>
      <c r="X11374" s="38"/>
    </row>
    <row r="11375" spans="6:24" x14ac:dyDescent="0.35">
      <c r="F11375" s="38"/>
      <c r="X11375" s="38"/>
    </row>
    <row r="11376" spans="6:24" x14ac:dyDescent="0.35">
      <c r="F11376" s="38"/>
      <c r="X11376" s="38"/>
    </row>
    <row r="11377" spans="6:24" x14ac:dyDescent="0.35">
      <c r="F11377" s="38"/>
      <c r="X11377" s="38"/>
    </row>
    <row r="11378" spans="6:24" x14ac:dyDescent="0.35">
      <c r="F11378" s="38"/>
      <c r="X11378" s="38"/>
    </row>
    <row r="11379" spans="6:24" x14ac:dyDescent="0.35">
      <c r="F11379" s="38"/>
      <c r="X11379" s="38"/>
    </row>
    <row r="11380" spans="6:24" x14ac:dyDescent="0.35">
      <c r="F11380" s="38"/>
      <c r="X11380" s="38"/>
    </row>
    <row r="11381" spans="6:24" x14ac:dyDescent="0.35">
      <c r="F11381" s="38"/>
      <c r="X11381" s="38"/>
    </row>
    <row r="11382" spans="6:24" x14ac:dyDescent="0.35">
      <c r="F11382" s="38"/>
      <c r="X11382" s="38"/>
    </row>
    <row r="11383" spans="6:24" x14ac:dyDescent="0.35">
      <c r="F11383" s="38"/>
      <c r="X11383" s="38"/>
    </row>
    <row r="11384" spans="6:24" x14ac:dyDescent="0.35">
      <c r="F11384" s="38"/>
      <c r="X11384" s="38"/>
    </row>
    <row r="11385" spans="6:24" x14ac:dyDescent="0.35">
      <c r="F11385" s="38"/>
      <c r="X11385" s="38"/>
    </row>
    <row r="11386" spans="6:24" x14ac:dyDescent="0.35">
      <c r="F11386" s="38"/>
      <c r="X11386" s="38"/>
    </row>
    <row r="11387" spans="6:24" x14ac:dyDescent="0.35">
      <c r="F11387" s="38"/>
      <c r="X11387" s="38"/>
    </row>
    <row r="11388" spans="6:24" x14ac:dyDescent="0.35">
      <c r="F11388" s="38"/>
      <c r="X11388" s="38"/>
    </row>
    <row r="11389" spans="6:24" x14ac:dyDescent="0.35">
      <c r="F11389" s="38"/>
      <c r="X11389" s="38"/>
    </row>
    <row r="11390" spans="6:24" x14ac:dyDescent="0.35">
      <c r="F11390" s="38"/>
      <c r="X11390" s="38"/>
    </row>
    <row r="11391" spans="6:24" x14ac:dyDescent="0.35">
      <c r="F11391" s="38"/>
      <c r="X11391" s="38"/>
    </row>
    <row r="11392" spans="6:24" x14ac:dyDescent="0.35">
      <c r="F11392" s="38"/>
      <c r="X11392" s="38"/>
    </row>
    <row r="11393" spans="6:24" x14ac:dyDescent="0.35">
      <c r="F11393" s="38"/>
      <c r="X11393" s="38"/>
    </row>
    <row r="11394" spans="6:24" x14ac:dyDescent="0.35">
      <c r="F11394" s="38"/>
      <c r="X11394" s="38"/>
    </row>
    <row r="11395" spans="6:24" x14ac:dyDescent="0.35">
      <c r="F11395" s="38"/>
      <c r="X11395" s="38"/>
    </row>
    <row r="11396" spans="6:24" x14ac:dyDescent="0.35">
      <c r="F11396" s="38"/>
      <c r="X11396" s="38"/>
    </row>
    <row r="11397" spans="6:24" x14ac:dyDescent="0.35">
      <c r="F11397" s="38"/>
      <c r="X11397" s="38"/>
    </row>
    <row r="11398" spans="6:24" x14ac:dyDescent="0.35">
      <c r="F11398" s="38"/>
      <c r="X11398" s="38"/>
    </row>
    <row r="11399" spans="6:24" x14ac:dyDescent="0.35">
      <c r="F11399" s="38"/>
      <c r="X11399" s="38"/>
    </row>
    <row r="11400" spans="6:24" x14ac:dyDescent="0.35">
      <c r="F11400" s="38"/>
      <c r="X11400" s="38"/>
    </row>
    <row r="11401" spans="6:24" x14ac:dyDescent="0.35">
      <c r="F11401" s="38"/>
      <c r="X11401" s="38"/>
    </row>
    <row r="11402" spans="6:24" x14ac:dyDescent="0.35">
      <c r="F11402" s="38"/>
      <c r="X11402" s="38"/>
    </row>
    <row r="11403" spans="6:24" x14ac:dyDescent="0.35">
      <c r="F11403" s="38"/>
      <c r="X11403" s="38"/>
    </row>
    <row r="11404" spans="6:24" x14ac:dyDescent="0.35">
      <c r="F11404" s="38"/>
      <c r="X11404" s="38"/>
    </row>
    <row r="11405" spans="6:24" x14ac:dyDescent="0.35">
      <c r="F11405" s="38"/>
      <c r="X11405" s="38"/>
    </row>
    <row r="11406" spans="6:24" x14ac:dyDescent="0.35">
      <c r="F11406" s="38"/>
      <c r="X11406" s="38"/>
    </row>
    <row r="11407" spans="6:24" x14ac:dyDescent="0.35">
      <c r="F11407" s="38"/>
      <c r="X11407" s="38"/>
    </row>
    <row r="11408" spans="6:24" x14ac:dyDescent="0.35">
      <c r="F11408" s="38"/>
      <c r="X11408" s="38"/>
    </row>
    <row r="11409" spans="6:24" x14ac:dyDescent="0.35">
      <c r="F11409" s="38"/>
      <c r="X11409" s="38"/>
    </row>
    <row r="11410" spans="6:24" x14ac:dyDescent="0.35">
      <c r="F11410" s="38"/>
      <c r="X11410" s="38"/>
    </row>
    <row r="11411" spans="6:24" x14ac:dyDescent="0.35">
      <c r="F11411" s="38"/>
      <c r="X11411" s="38"/>
    </row>
    <row r="11412" spans="6:24" x14ac:dyDescent="0.35">
      <c r="F11412" s="38"/>
      <c r="X11412" s="38"/>
    </row>
    <row r="11413" spans="6:24" x14ac:dyDescent="0.35">
      <c r="F11413" s="38"/>
      <c r="X11413" s="38"/>
    </row>
    <row r="11414" spans="6:24" x14ac:dyDescent="0.35">
      <c r="F11414" s="38"/>
      <c r="X11414" s="38"/>
    </row>
    <row r="11415" spans="6:24" x14ac:dyDescent="0.35">
      <c r="F11415" s="38"/>
      <c r="X11415" s="38"/>
    </row>
    <row r="11416" spans="6:24" x14ac:dyDescent="0.35">
      <c r="F11416" s="38"/>
      <c r="X11416" s="38"/>
    </row>
    <row r="11417" spans="6:24" x14ac:dyDescent="0.35">
      <c r="F11417" s="38"/>
      <c r="X11417" s="38"/>
    </row>
    <row r="11418" spans="6:24" x14ac:dyDescent="0.35">
      <c r="F11418" s="38"/>
      <c r="X11418" s="38"/>
    </row>
    <row r="11419" spans="6:24" x14ac:dyDescent="0.35">
      <c r="F11419" s="38"/>
      <c r="X11419" s="38"/>
    </row>
    <row r="11420" spans="6:24" x14ac:dyDescent="0.35">
      <c r="F11420" s="38"/>
      <c r="X11420" s="38"/>
    </row>
    <row r="11421" spans="6:24" x14ac:dyDescent="0.35">
      <c r="F11421" s="38"/>
      <c r="X11421" s="38"/>
    </row>
    <row r="11422" spans="6:24" x14ac:dyDescent="0.35">
      <c r="F11422" s="38"/>
      <c r="X11422" s="38"/>
    </row>
    <row r="11423" spans="6:24" x14ac:dyDescent="0.35">
      <c r="F11423" s="38"/>
      <c r="X11423" s="38"/>
    </row>
    <row r="11424" spans="6:24" x14ac:dyDescent="0.35">
      <c r="F11424" s="38"/>
      <c r="X11424" s="38"/>
    </row>
    <row r="11425" spans="6:24" x14ac:dyDescent="0.35">
      <c r="F11425" s="38"/>
      <c r="X11425" s="38"/>
    </row>
    <row r="11426" spans="6:24" x14ac:dyDescent="0.35">
      <c r="F11426" s="38"/>
      <c r="X11426" s="38"/>
    </row>
    <row r="11427" spans="6:24" x14ac:dyDescent="0.35">
      <c r="F11427" s="38"/>
      <c r="X11427" s="38"/>
    </row>
    <row r="11428" spans="6:24" x14ac:dyDescent="0.35">
      <c r="F11428" s="38"/>
      <c r="X11428" s="38"/>
    </row>
    <row r="11429" spans="6:24" x14ac:dyDescent="0.35">
      <c r="F11429" s="38"/>
      <c r="X11429" s="38"/>
    </row>
    <row r="11430" spans="6:24" x14ac:dyDescent="0.35">
      <c r="F11430" s="38"/>
      <c r="X11430" s="38"/>
    </row>
    <row r="11431" spans="6:24" x14ac:dyDescent="0.35">
      <c r="F11431" s="38"/>
      <c r="X11431" s="38"/>
    </row>
    <row r="11432" spans="6:24" x14ac:dyDescent="0.35">
      <c r="F11432" s="38"/>
      <c r="X11432" s="38"/>
    </row>
    <row r="11433" spans="6:24" x14ac:dyDescent="0.35">
      <c r="F11433" s="38"/>
      <c r="X11433" s="38"/>
    </row>
    <row r="11434" spans="6:24" x14ac:dyDescent="0.35">
      <c r="F11434" s="38"/>
      <c r="X11434" s="38"/>
    </row>
    <row r="11435" spans="6:24" x14ac:dyDescent="0.35">
      <c r="F11435" s="38"/>
      <c r="X11435" s="38"/>
    </row>
    <row r="11436" spans="6:24" x14ac:dyDescent="0.35">
      <c r="F11436" s="38"/>
      <c r="X11436" s="38"/>
    </row>
    <row r="11437" spans="6:24" x14ac:dyDescent="0.35">
      <c r="F11437" s="38"/>
      <c r="X11437" s="38"/>
    </row>
    <row r="11438" spans="6:24" x14ac:dyDescent="0.35">
      <c r="F11438" s="38"/>
      <c r="X11438" s="38"/>
    </row>
    <row r="11439" spans="6:24" x14ac:dyDescent="0.35">
      <c r="F11439" s="38"/>
      <c r="X11439" s="38"/>
    </row>
    <row r="11440" spans="6:24" x14ac:dyDescent="0.35">
      <c r="F11440" s="38"/>
      <c r="X11440" s="38"/>
    </row>
    <row r="11441" spans="6:24" x14ac:dyDescent="0.35">
      <c r="F11441" s="38"/>
      <c r="X11441" s="38"/>
    </row>
    <row r="11442" spans="6:24" x14ac:dyDescent="0.35">
      <c r="F11442" s="38"/>
      <c r="X11442" s="38"/>
    </row>
    <row r="11443" spans="6:24" x14ac:dyDescent="0.35">
      <c r="F11443" s="38"/>
      <c r="X11443" s="38"/>
    </row>
    <row r="11444" spans="6:24" x14ac:dyDescent="0.35">
      <c r="F11444" s="38"/>
      <c r="X11444" s="38"/>
    </row>
    <row r="11445" spans="6:24" x14ac:dyDescent="0.35">
      <c r="F11445" s="38"/>
      <c r="X11445" s="38"/>
    </row>
    <row r="11446" spans="6:24" x14ac:dyDescent="0.35">
      <c r="F11446" s="38"/>
      <c r="X11446" s="38"/>
    </row>
    <row r="11447" spans="6:24" x14ac:dyDescent="0.35">
      <c r="F11447" s="38"/>
      <c r="X11447" s="38"/>
    </row>
    <row r="11448" spans="6:24" x14ac:dyDescent="0.35">
      <c r="F11448" s="38"/>
      <c r="X11448" s="38"/>
    </row>
    <row r="11449" spans="6:24" x14ac:dyDescent="0.35">
      <c r="F11449" s="38"/>
      <c r="X11449" s="38"/>
    </row>
    <row r="11450" spans="6:24" x14ac:dyDescent="0.35">
      <c r="F11450" s="38"/>
      <c r="X11450" s="38"/>
    </row>
    <row r="11451" spans="6:24" x14ac:dyDescent="0.35">
      <c r="F11451" s="38"/>
      <c r="X11451" s="38"/>
    </row>
    <row r="11452" spans="6:24" x14ac:dyDescent="0.35">
      <c r="F11452" s="38"/>
      <c r="X11452" s="38"/>
    </row>
    <row r="11453" spans="6:24" x14ac:dyDescent="0.35">
      <c r="F11453" s="38"/>
      <c r="X11453" s="38"/>
    </row>
    <row r="11454" spans="6:24" x14ac:dyDescent="0.35">
      <c r="F11454" s="38"/>
      <c r="X11454" s="38"/>
    </row>
    <row r="11455" spans="6:24" x14ac:dyDescent="0.35">
      <c r="F11455" s="38"/>
      <c r="X11455" s="38"/>
    </row>
    <row r="11456" spans="6:24" x14ac:dyDescent="0.35">
      <c r="F11456" s="38"/>
      <c r="X11456" s="38"/>
    </row>
    <row r="11457" spans="6:24" x14ac:dyDescent="0.35">
      <c r="F11457" s="38"/>
      <c r="X11457" s="38"/>
    </row>
    <row r="11458" spans="6:24" x14ac:dyDescent="0.35">
      <c r="F11458" s="38"/>
      <c r="X11458" s="38"/>
    </row>
    <row r="11459" spans="6:24" x14ac:dyDescent="0.35">
      <c r="F11459" s="38"/>
      <c r="X11459" s="38"/>
    </row>
    <row r="11460" spans="6:24" x14ac:dyDescent="0.35">
      <c r="F11460" s="38"/>
      <c r="X11460" s="38"/>
    </row>
    <row r="11461" spans="6:24" x14ac:dyDescent="0.35">
      <c r="F11461" s="38"/>
      <c r="X11461" s="38"/>
    </row>
    <row r="11462" spans="6:24" x14ac:dyDescent="0.35">
      <c r="F11462" s="38"/>
      <c r="X11462" s="38"/>
    </row>
    <row r="11463" spans="6:24" x14ac:dyDescent="0.35">
      <c r="F11463" s="38"/>
      <c r="X11463" s="38"/>
    </row>
    <row r="11464" spans="6:24" x14ac:dyDescent="0.35">
      <c r="F11464" s="38"/>
      <c r="X11464" s="38"/>
    </row>
    <row r="11465" spans="6:24" x14ac:dyDescent="0.35">
      <c r="F11465" s="38"/>
      <c r="X11465" s="38"/>
    </row>
    <row r="11466" spans="6:24" x14ac:dyDescent="0.35">
      <c r="F11466" s="38"/>
      <c r="X11466" s="38"/>
    </row>
    <row r="11467" spans="6:24" x14ac:dyDescent="0.35">
      <c r="F11467" s="38"/>
      <c r="X11467" s="38"/>
    </row>
    <row r="11468" spans="6:24" x14ac:dyDescent="0.35">
      <c r="F11468" s="38"/>
      <c r="X11468" s="38"/>
    </row>
    <row r="11469" spans="6:24" x14ac:dyDescent="0.35">
      <c r="F11469" s="38"/>
      <c r="X11469" s="38"/>
    </row>
    <row r="11470" spans="6:24" x14ac:dyDescent="0.35">
      <c r="F11470" s="38"/>
      <c r="X11470" s="38"/>
    </row>
    <row r="11471" spans="6:24" x14ac:dyDescent="0.35">
      <c r="F11471" s="38"/>
      <c r="X11471" s="38"/>
    </row>
    <row r="11472" spans="6:24" x14ac:dyDescent="0.35">
      <c r="F11472" s="38"/>
      <c r="X11472" s="38"/>
    </row>
    <row r="11473" spans="6:24" x14ac:dyDescent="0.35">
      <c r="F11473" s="38"/>
      <c r="X11473" s="38"/>
    </row>
    <row r="11474" spans="6:24" x14ac:dyDescent="0.35">
      <c r="F11474" s="38"/>
      <c r="X11474" s="38"/>
    </row>
    <row r="11475" spans="6:24" x14ac:dyDescent="0.35">
      <c r="F11475" s="38"/>
      <c r="X11475" s="38"/>
    </row>
    <row r="11476" spans="6:24" x14ac:dyDescent="0.35">
      <c r="F11476" s="38"/>
      <c r="X11476" s="38"/>
    </row>
    <row r="11477" spans="6:24" x14ac:dyDescent="0.35">
      <c r="F11477" s="38"/>
      <c r="X11477" s="38"/>
    </row>
    <row r="11478" spans="6:24" x14ac:dyDescent="0.35">
      <c r="F11478" s="38"/>
      <c r="X11478" s="38"/>
    </row>
    <row r="11479" spans="6:24" x14ac:dyDescent="0.35">
      <c r="F11479" s="38"/>
      <c r="X11479" s="38"/>
    </row>
    <row r="11480" spans="6:24" x14ac:dyDescent="0.35">
      <c r="F11480" s="38"/>
      <c r="X11480" s="38"/>
    </row>
    <row r="11481" spans="6:24" x14ac:dyDescent="0.35">
      <c r="F11481" s="38"/>
      <c r="X11481" s="38"/>
    </row>
    <row r="11482" spans="6:24" x14ac:dyDescent="0.35">
      <c r="F11482" s="38"/>
      <c r="X11482" s="38"/>
    </row>
    <row r="11483" spans="6:24" x14ac:dyDescent="0.35">
      <c r="F11483" s="38"/>
      <c r="X11483" s="38"/>
    </row>
    <row r="11484" spans="6:24" x14ac:dyDescent="0.35">
      <c r="F11484" s="38"/>
      <c r="X11484" s="38"/>
    </row>
    <row r="11485" spans="6:24" x14ac:dyDescent="0.35">
      <c r="F11485" s="38"/>
      <c r="X11485" s="38"/>
    </row>
    <row r="11486" spans="6:24" x14ac:dyDescent="0.35">
      <c r="F11486" s="38"/>
      <c r="X11486" s="38"/>
    </row>
    <row r="11487" spans="6:24" x14ac:dyDescent="0.35">
      <c r="F11487" s="38"/>
      <c r="X11487" s="38"/>
    </row>
    <row r="11488" spans="6:24" x14ac:dyDescent="0.35">
      <c r="F11488" s="38"/>
      <c r="X11488" s="38"/>
    </row>
    <row r="11489" spans="6:24" x14ac:dyDescent="0.35">
      <c r="F11489" s="38"/>
      <c r="X11489" s="38"/>
    </row>
    <row r="11490" spans="6:24" x14ac:dyDescent="0.35">
      <c r="F11490" s="38"/>
      <c r="X11490" s="38"/>
    </row>
    <row r="11491" spans="6:24" x14ac:dyDescent="0.35">
      <c r="F11491" s="38"/>
      <c r="X11491" s="38"/>
    </row>
    <row r="11492" spans="6:24" x14ac:dyDescent="0.35">
      <c r="F11492" s="38"/>
      <c r="X11492" s="38"/>
    </row>
    <row r="11493" spans="6:24" x14ac:dyDescent="0.35">
      <c r="F11493" s="38"/>
      <c r="X11493" s="38"/>
    </row>
    <row r="11494" spans="6:24" x14ac:dyDescent="0.35">
      <c r="F11494" s="38"/>
      <c r="X11494" s="38"/>
    </row>
    <row r="11495" spans="6:24" x14ac:dyDescent="0.35">
      <c r="F11495" s="38"/>
      <c r="X11495" s="38"/>
    </row>
    <row r="11496" spans="6:24" x14ac:dyDescent="0.35">
      <c r="F11496" s="38"/>
      <c r="X11496" s="38"/>
    </row>
    <row r="11497" spans="6:24" x14ac:dyDescent="0.35">
      <c r="F11497" s="38"/>
      <c r="X11497" s="38"/>
    </row>
    <row r="11498" spans="6:24" x14ac:dyDescent="0.35">
      <c r="F11498" s="38"/>
      <c r="X11498" s="38"/>
    </row>
    <row r="11499" spans="6:24" x14ac:dyDescent="0.35">
      <c r="F11499" s="38"/>
      <c r="X11499" s="38"/>
    </row>
    <row r="11500" spans="6:24" x14ac:dyDescent="0.35">
      <c r="F11500" s="38"/>
      <c r="X11500" s="38"/>
    </row>
    <row r="11501" spans="6:24" x14ac:dyDescent="0.35">
      <c r="F11501" s="38"/>
      <c r="X11501" s="38"/>
    </row>
    <row r="11502" spans="6:24" x14ac:dyDescent="0.35">
      <c r="F11502" s="38"/>
      <c r="X11502" s="38"/>
    </row>
    <row r="11503" spans="6:24" x14ac:dyDescent="0.35">
      <c r="F11503" s="38"/>
      <c r="X11503" s="38"/>
    </row>
    <row r="11504" spans="6:24" x14ac:dyDescent="0.35">
      <c r="F11504" s="38"/>
      <c r="X11504" s="38"/>
    </row>
    <row r="11505" spans="6:24" x14ac:dyDescent="0.35">
      <c r="F11505" s="38"/>
      <c r="X11505" s="38"/>
    </row>
    <row r="11506" spans="6:24" x14ac:dyDescent="0.35">
      <c r="F11506" s="38"/>
      <c r="X11506" s="38"/>
    </row>
    <row r="11507" spans="6:24" x14ac:dyDescent="0.35">
      <c r="F11507" s="38"/>
      <c r="X11507" s="38"/>
    </row>
    <row r="11508" spans="6:24" x14ac:dyDescent="0.35">
      <c r="F11508" s="38"/>
      <c r="X11508" s="38"/>
    </row>
    <row r="11509" spans="6:24" x14ac:dyDescent="0.35">
      <c r="F11509" s="38"/>
      <c r="X11509" s="38"/>
    </row>
    <row r="11510" spans="6:24" x14ac:dyDescent="0.35">
      <c r="F11510" s="38"/>
      <c r="X11510" s="38"/>
    </row>
    <row r="11511" spans="6:24" x14ac:dyDescent="0.35">
      <c r="F11511" s="38"/>
      <c r="X11511" s="38"/>
    </row>
    <row r="11512" spans="6:24" x14ac:dyDescent="0.35">
      <c r="F11512" s="38"/>
      <c r="X11512" s="38"/>
    </row>
    <row r="11513" spans="6:24" x14ac:dyDescent="0.35">
      <c r="F11513" s="38"/>
      <c r="X11513" s="38"/>
    </row>
    <row r="11514" spans="6:24" x14ac:dyDescent="0.35">
      <c r="F11514" s="38"/>
      <c r="X11514" s="38"/>
    </row>
    <row r="11515" spans="6:24" x14ac:dyDescent="0.35">
      <c r="F11515" s="38"/>
      <c r="X11515" s="38"/>
    </row>
    <row r="11516" spans="6:24" x14ac:dyDescent="0.35">
      <c r="F11516" s="38"/>
      <c r="X11516" s="38"/>
    </row>
    <row r="11517" spans="6:24" x14ac:dyDescent="0.35">
      <c r="F11517" s="38"/>
      <c r="X11517" s="38"/>
    </row>
    <row r="11518" spans="6:24" x14ac:dyDescent="0.35">
      <c r="F11518" s="38"/>
      <c r="X11518" s="38"/>
    </row>
    <row r="11519" spans="6:24" x14ac:dyDescent="0.35">
      <c r="F11519" s="38"/>
      <c r="X11519" s="38"/>
    </row>
    <row r="11520" spans="6:24" x14ac:dyDescent="0.35">
      <c r="F11520" s="38"/>
      <c r="X11520" s="38"/>
    </row>
    <row r="11521" spans="6:24" x14ac:dyDescent="0.35">
      <c r="F11521" s="38"/>
      <c r="X11521" s="38"/>
    </row>
    <row r="11522" spans="6:24" x14ac:dyDescent="0.35">
      <c r="F11522" s="38"/>
      <c r="X11522" s="38"/>
    </row>
    <row r="11523" spans="6:24" x14ac:dyDescent="0.35">
      <c r="F11523" s="38"/>
      <c r="X11523" s="38"/>
    </row>
    <row r="11524" spans="6:24" x14ac:dyDescent="0.35">
      <c r="F11524" s="38"/>
      <c r="X11524" s="38"/>
    </row>
    <row r="11525" spans="6:24" x14ac:dyDescent="0.35">
      <c r="F11525" s="38"/>
      <c r="X11525" s="38"/>
    </row>
    <row r="11526" spans="6:24" x14ac:dyDescent="0.35">
      <c r="F11526" s="38"/>
      <c r="X11526" s="38"/>
    </row>
    <row r="11527" spans="6:24" x14ac:dyDescent="0.35">
      <c r="F11527" s="38"/>
      <c r="X11527" s="38"/>
    </row>
    <row r="11528" spans="6:24" x14ac:dyDescent="0.35">
      <c r="F11528" s="38"/>
      <c r="X11528" s="38"/>
    </row>
    <row r="11529" spans="6:24" x14ac:dyDescent="0.35">
      <c r="F11529" s="38"/>
      <c r="X11529" s="38"/>
    </row>
    <row r="11530" spans="6:24" x14ac:dyDescent="0.35">
      <c r="F11530" s="38"/>
      <c r="X11530" s="38"/>
    </row>
    <row r="11531" spans="6:24" x14ac:dyDescent="0.35">
      <c r="F11531" s="38"/>
      <c r="X11531" s="38"/>
    </row>
    <row r="11532" spans="6:24" x14ac:dyDescent="0.35">
      <c r="F11532" s="38"/>
      <c r="X11532" s="38"/>
    </row>
    <row r="11533" spans="6:24" x14ac:dyDescent="0.35">
      <c r="F11533" s="38"/>
      <c r="X11533" s="38"/>
    </row>
    <row r="11534" spans="6:24" x14ac:dyDescent="0.35">
      <c r="F11534" s="38"/>
      <c r="X11534" s="38"/>
    </row>
    <row r="11535" spans="6:24" x14ac:dyDescent="0.35">
      <c r="F11535" s="38"/>
      <c r="X11535" s="38"/>
    </row>
    <row r="11536" spans="6:24" x14ac:dyDescent="0.35">
      <c r="F11536" s="38"/>
      <c r="X11536" s="38"/>
    </row>
    <row r="11537" spans="6:24" x14ac:dyDescent="0.35">
      <c r="F11537" s="38"/>
      <c r="X11537" s="38"/>
    </row>
    <row r="11538" spans="6:24" x14ac:dyDescent="0.35">
      <c r="F11538" s="38"/>
      <c r="X11538" s="38"/>
    </row>
    <row r="11539" spans="6:24" x14ac:dyDescent="0.35">
      <c r="F11539" s="38"/>
      <c r="X11539" s="38"/>
    </row>
    <row r="11540" spans="6:24" x14ac:dyDescent="0.35">
      <c r="F11540" s="38"/>
      <c r="X11540" s="38"/>
    </row>
    <row r="11541" spans="6:24" x14ac:dyDescent="0.35">
      <c r="F11541" s="38"/>
      <c r="X11541" s="38"/>
    </row>
    <row r="11542" spans="6:24" x14ac:dyDescent="0.35">
      <c r="F11542" s="38"/>
      <c r="X11542" s="38"/>
    </row>
    <row r="11543" spans="6:24" x14ac:dyDescent="0.35">
      <c r="F11543" s="38"/>
      <c r="X11543" s="38"/>
    </row>
    <row r="11544" spans="6:24" x14ac:dyDescent="0.35">
      <c r="F11544" s="38"/>
      <c r="X11544" s="38"/>
    </row>
    <row r="11545" spans="6:24" x14ac:dyDescent="0.35">
      <c r="F11545" s="38"/>
      <c r="X11545" s="38"/>
    </row>
    <row r="11546" spans="6:24" x14ac:dyDescent="0.35">
      <c r="F11546" s="38"/>
      <c r="X11546" s="38"/>
    </row>
    <row r="11547" spans="6:24" x14ac:dyDescent="0.35">
      <c r="F11547" s="38"/>
      <c r="X11547" s="38"/>
    </row>
    <row r="11548" spans="6:24" x14ac:dyDescent="0.35">
      <c r="F11548" s="38"/>
      <c r="X11548" s="38"/>
    </row>
    <row r="11549" spans="6:24" x14ac:dyDescent="0.35">
      <c r="F11549" s="38"/>
      <c r="X11549" s="38"/>
    </row>
    <row r="11550" spans="6:24" x14ac:dyDescent="0.35">
      <c r="F11550" s="38"/>
      <c r="X11550" s="38"/>
    </row>
    <row r="11551" spans="6:24" x14ac:dyDescent="0.35">
      <c r="F11551" s="38"/>
      <c r="X11551" s="38"/>
    </row>
    <row r="11552" spans="6:24" x14ac:dyDescent="0.35">
      <c r="F11552" s="38"/>
      <c r="X11552" s="38"/>
    </row>
    <row r="11553" spans="6:24" x14ac:dyDescent="0.35">
      <c r="F11553" s="38"/>
      <c r="X11553" s="38"/>
    </row>
    <row r="11554" spans="6:24" x14ac:dyDescent="0.35">
      <c r="F11554" s="38"/>
      <c r="X11554" s="38"/>
    </row>
    <row r="11555" spans="6:24" x14ac:dyDescent="0.35">
      <c r="F11555" s="38"/>
      <c r="X11555" s="38"/>
    </row>
    <row r="11556" spans="6:24" x14ac:dyDescent="0.35">
      <c r="F11556" s="38"/>
      <c r="X11556" s="38"/>
    </row>
    <row r="11557" spans="6:24" x14ac:dyDescent="0.35">
      <c r="F11557" s="38"/>
      <c r="X11557" s="38"/>
    </row>
    <row r="11558" spans="6:24" x14ac:dyDescent="0.35">
      <c r="F11558" s="38"/>
      <c r="X11558" s="38"/>
    </row>
    <row r="11559" spans="6:24" x14ac:dyDescent="0.35">
      <c r="F11559" s="38"/>
      <c r="X11559" s="38"/>
    </row>
    <row r="11560" spans="6:24" x14ac:dyDescent="0.35">
      <c r="F11560" s="38"/>
      <c r="X11560" s="38"/>
    </row>
    <row r="11561" spans="6:24" x14ac:dyDescent="0.35">
      <c r="F11561" s="38"/>
      <c r="X11561" s="38"/>
    </row>
    <row r="11562" spans="6:24" x14ac:dyDescent="0.35">
      <c r="F11562" s="38"/>
      <c r="X11562" s="38"/>
    </row>
    <row r="11563" spans="6:24" x14ac:dyDescent="0.35">
      <c r="F11563" s="38"/>
      <c r="X11563" s="38"/>
    </row>
    <row r="11564" spans="6:24" x14ac:dyDescent="0.35">
      <c r="F11564" s="38"/>
      <c r="X11564" s="38"/>
    </row>
    <row r="11565" spans="6:24" x14ac:dyDescent="0.35">
      <c r="F11565" s="38"/>
      <c r="X11565" s="38"/>
    </row>
    <row r="11566" spans="6:24" x14ac:dyDescent="0.35">
      <c r="F11566" s="38"/>
      <c r="X11566" s="38"/>
    </row>
    <row r="11567" spans="6:24" x14ac:dyDescent="0.35">
      <c r="F11567" s="38"/>
      <c r="X11567" s="38"/>
    </row>
    <row r="11568" spans="6:24" x14ac:dyDescent="0.35">
      <c r="F11568" s="38"/>
      <c r="X11568" s="38"/>
    </row>
    <row r="11569" spans="6:24" x14ac:dyDescent="0.35">
      <c r="F11569" s="38"/>
      <c r="X11569" s="38"/>
    </row>
    <row r="11570" spans="6:24" x14ac:dyDescent="0.35">
      <c r="F11570" s="38"/>
      <c r="X11570" s="38"/>
    </row>
    <row r="11571" spans="6:24" x14ac:dyDescent="0.35">
      <c r="F11571" s="38"/>
      <c r="X11571" s="38"/>
    </row>
    <row r="11572" spans="6:24" x14ac:dyDescent="0.35">
      <c r="F11572" s="38"/>
      <c r="X11572" s="38"/>
    </row>
    <row r="11573" spans="6:24" x14ac:dyDescent="0.35">
      <c r="F11573" s="38"/>
      <c r="X11573" s="38"/>
    </row>
    <row r="11574" spans="6:24" x14ac:dyDescent="0.35">
      <c r="F11574" s="38"/>
      <c r="X11574" s="38"/>
    </row>
    <row r="11575" spans="6:24" x14ac:dyDescent="0.35">
      <c r="F11575" s="38"/>
      <c r="X11575" s="38"/>
    </row>
    <row r="11576" spans="6:24" x14ac:dyDescent="0.35">
      <c r="F11576" s="38"/>
      <c r="X11576" s="38"/>
    </row>
    <row r="11577" spans="6:24" x14ac:dyDescent="0.35">
      <c r="F11577" s="38"/>
      <c r="X11577" s="38"/>
    </row>
    <row r="11578" spans="6:24" x14ac:dyDescent="0.35">
      <c r="F11578" s="38"/>
      <c r="X11578" s="38"/>
    </row>
    <row r="11579" spans="6:24" x14ac:dyDescent="0.35">
      <c r="F11579" s="38"/>
      <c r="X11579" s="38"/>
    </row>
    <row r="11580" spans="6:24" x14ac:dyDescent="0.35">
      <c r="F11580" s="38"/>
      <c r="X11580" s="38"/>
    </row>
    <row r="11581" spans="6:24" x14ac:dyDescent="0.35">
      <c r="F11581" s="38"/>
      <c r="X11581" s="38"/>
    </row>
    <row r="11582" spans="6:24" x14ac:dyDescent="0.35">
      <c r="F11582" s="38"/>
      <c r="X11582" s="38"/>
    </row>
    <row r="11583" spans="6:24" x14ac:dyDescent="0.35">
      <c r="F11583" s="38"/>
      <c r="X11583" s="38"/>
    </row>
    <row r="11584" spans="6:24" x14ac:dyDescent="0.35">
      <c r="F11584" s="38"/>
      <c r="X11584" s="38"/>
    </row>
    <row r="11585" spans="6:24" x14ac:dyDescent="0.35">
      <c r="F11585" s="38"/>
      <c r="X11585" s="38"/>
    </row>
    <row r="11586" spans="6:24" x14ac:dyDescent="0.35">
      <c r="F11586" s="38"/>
      <c r="X11586" s="38"/>
    </row>
    <row r="11587" spans="6:24" x14ac:dyDescent="0.35">
      <c r="F11587" s="38"/>
      <c r="X11587" s="38"/>
    </row>
    <row r="11588" spans="6:24" x14ac:dyDescent="0.35">
      <c r="F11588" s="38"/>
      <c r="X11588" s="38"/>
    </row>
    <row r="11589" spans="6:24" x14ac:dyDescent="0.35">
      <c r="F11589" s="38"/>
      <c r="X11589" s="38"/>
    </row>
    <row r="11590" spans="6:24" x14ac:dyDescent="0.35">
      <c r="F11590" s="38"/>
      <c r="X11590" s="38"/>
    </row>
    <row r="11591" spans="6:24" x14ac:dyDescent="0.35">
      <c r="F11591" s="38"/>
      <c r="X11591" s="38"/>
    </row>
    <row r="11592" spans="6:24" x14ac:dyDescent="0.35">
      <c r="F11592" s="38"/>
      <c r="X11592" s="38"/>
    </row>
    <row r="11593" spans="6:24" x14ac:dyDescent="0.35">
      <c r="F11593" s="38"/>
      <c r="X11593" s="38"/>
    </row>
    <row r="11594" spans="6:24" x14ac:dyDescent="0.35">
      <c r="F11594" s="38"/>
      <c r="X11594" s="38"/>
    </row>
    <row r="11595" spans="6:24" x14ac:dyDescent="0.35">
      <c r="F11595" s="38"/>
      <c r="X11595" s="38"/>
    </row>
    <row r="11596" spans="6:24" x14ac:dyDescent="0.35">
      <c r="F11596" s="38"/>
      <c r="X11596" s="38"/>
    </row>
    <row r="11597" spans="6:24" x14ac:dyDescent="0.35">
      <c r="F11597" s="38"/>
      <c r="X11597" s="38"/>
    </row>
    <row r="11598" spans="6:24" x14ac:dyDescent="0.35">
      <c r="F11598" s="38"/>
      <c r="X11598" s="38"/>
    </row>
    <row r="11599" spans="6:24" x14ac:dyDescent="0.35">
      <c r="F11599" s="38"/>
      <c r="X11599" s="38"/>
    </row>
    <row r="11600" spans="6:24" x14ac:dyDescent="0.35">
      <c r="F11600" s="38"/>
      <c r="X11600" s="38"/>
    </row>
    <row r="11601" spans="6:24" x14ac:dyDescent="0.35">
      <c r="F11601" s="38"/>
      <c r="X11601" s="38"/>
    </row>
    <row r="11602" spans="6:24" x14ac:dyDescent="0.35">
      <c r="F11602" s="38"/>
      <c r="X11602" s="38"/>
    </row>
    <row r="11603" spans="6:24" x14ac:dyDescent="0.35">
      <c r="F11603" s="38"/>
      <c r="X11603" s="38"/>
    </row>
    <row r="11604" spans="6:24" x14ac:dyDescent="0.35">
      <c r="F11604" s="38"/>
      <c r="X11604" s="38"/>
    </row>
    <row r="11605" spans="6:24" x14ac:dyDescent="0.35">
      <c r="F11605" s="38"/>
      <c r="X11605" s="38"/>
    </row>
    <row r="11606" spans="6:24" x14ac:dyDescent="0.35">
      <c r="F11606" s="38"/>
      <c r="X11606" s="38"/>
    </row>
    <row r="11607" spans="6:24" x14ac:dyDescent="0.35">
      <c r="F11607" s="38"/>
      <c r="X11607" s="38"/>
    </row>
    <row r="11608" spans="6:24" x14ac:dyDescent="0.35">
      <c r="F11608" s="38"/>
      <c r="X11608" s="38"/>
    </row>
    <row r="11609" spans="6:24" x14ac:dyDescent="0.35">
      <c r="F11609" s="38"/>
      <c r="X11609" s="38"/>
    </row>
    <row r="11610" spans="6:24" x14ac:dyDescent="0.35">
      <c r="F11610" s="38"/>
      <c r="X11610" s="38"/>
    </row>
    <row r="11611" spans="6:24" x14ac:dyDescent="0.35">
      <c r="F11611" s="38"/>
      <c r="X11611" s="38"/>
    </row>
    <row r="11612" spans="6:24" x14ac:dyDescent="0.35">
      <c r="F11612" s="38"/>
      <c r="X11612" s="38"/>
    </row>
    <row r="11613" spans="6:24" x14ac:dyDescent="0.35">
      <c r="F11613" s="38"/>
      <c r="X11613" s="38"/>
    </row>
    <row r="11614" spans="6:24" x14ac:dyDescent="0.35">
      <c r="F11614" s="38"/>
      <c r="X11614" s="38"/>
    </row>
    <row r="11615" spans="6:24" x14ac:dyDescent="0.35">
      <c r="F11615" s="38"/>
      <c r="X11615" s="38"/>
    </row>
    <row r="11616" spans="6:24" x14ac:dyDescent="0.35">
      <c r="F11616" s="38"/>
      <c r="X11616" s="38"/>
    </row>
    <row r="11617" spans="6:24" x14ac:dyDescent="0.35">
      <c r="F11617" s="38"/>
      <c r="X11617" s="38"/>
    </row>
    <row r="11618" spans="6:24" x14ac:dyDescent="0.35">
      <c r="F11618" s="38"/>
      <c r="X11618" s="38"/>
    </row>
    <row r="11619" spans="6:24" x14ac:dyDescent="0.35">
      <c r="F11619" s="38"/>
      <c r="X11619" s="38"/>
    </row>
    <row r="11620" spans="6:24" x14ac:dyDescent="0.35">
      <c r="F11620" s="38"/>
      <c r="X11620" s="38"/>
    </row>
    <row r="11621" spans="6:24" x14ac:dyDescent="0.35">
      <c r="F11621" s="38"/>
      <c r="X11621" s="38"/>
    </row>
    <row r="11622" spans="6:24" x14ac:dyDescent="0.35">
      <c r="F11622" s="38"/>
      <c r="X11622" s="38"/>
    </row>
    <row r="11623" spans="6:24" x14ac:dyDescent="0.35">
      <c r="F11623" s="38"/>
      <c r="X11623" s="38"/>
    </row>
    <row r="11624" spans="6:24" x14ac:dyDescent="0.35">
      <c r="F11624" s="38"/>
      <c r="X11624" s="38"/>
    </row>
    <row r="11625" spans="6:24" x14ac:dyDescent="0.35">
      <c r="F11625" s="38"/>
      <c r="X11625" s="38"/>
    </row>
    <row r="11626" spans="6:24" x14ac:dyDescent="0.35">
      <c r="F11626" s="38"/>
      <c r="X11626" s="38"/>
    </row>
    <row r="11627" spans="6:24" x14ac:dyDescent="0.35">
      <c r="F11627" s="38"/>
      <c r="X11627" s="38"/>
    </row>
    <row r="11628" spans="6:24" x14ac:dyDescent="0.35">
      <c r="F11628" s="38"/>
      <c r="X11628" s="38"/>
    </row>
    <row r="11629" spans="6:24" x14ac:dyDescent="0.35">
      <c r="F11629" s="38"/>
      <c r="X11629" s="38"/>
    </row>
    <row r="11630" spans="6:24" x14ac:dyDescent="0.35">
      <c r="F11630" s="38"/>
      <c r="X11630" s="38"/>
    </row>
    <row r="11631" spans="6:24" x14ac:dyDescent="0.35">
      <c r="F11631" s="38"/>
      <c r="X11631" s="38"/>
    </row>
    <row r="11632" spans="6:24" x14ac:dyDescent="0.35">
      <c r="F11632" s="38"/>
      <c r="X11632" s="38"/>
    </row>
    <row r="11633" spans="6:24" x14ac:dyDescent="0.35">
      <c r="F11633" s="38"/>
      <c r="X11633" s="38"/>
    </row>
    <row r="11634" spans="6:24" x14ac:dyDescent="0.35">
      <c r="F11634" s="38"/>
      <c r="X11634" s="38"/>
    </row>
    <row r="11635" spans="6:24" x14ac:dyDescent="0.35">
      <c r="F11635" s="38"/>
      <c r="X11635" s="38"/>
    </row>
    <row r="11636" spans="6:24" x14ac:dyDescent="0.35">
      <c r="F11636" s="38"/>
      <c r="X11636" s="38"/>
    </row>
    <row r="11637" spans="6:24" x14ac:dyDescent="0.35">
      <c r="F11637" s="38"/>
      <c r="X11637" s="38"/>
    </row>
    <row r="11638" spans="6:24" x14ac:dyDescent="0.35">
      <c r="F11638" s="38"/>
      <c r="X11638" s="38"/>
    </row>
    <row r="11639" spans="6:24" x14ac:dyDescent="0.35">
      <c r="F11639" s="38"/>
      <c r="X11639" s="38"/>
    </row>
    <row r="11640" spans="6:24" x14ac:dyDescent="0.35">
      <c r="F11640" s="38"/>
      <c r="X11640" s="38"/>
    </row>
    <row r="11641" spans="6:24" x14ac:dyDescent="0.35">
      <c r="F11641" s="38"/>
      <c r="X11641" s="38"/>
    </row>
    <row r="11642" spans="6:24" x14ac:dyDescent="0.35">
      <c r="F11642" s="38"/>
      <c r="X11642" s="38"/>
    </row>
    <row r="11643" spans="6:24" x14ac:dyDescent="0.35">
      <c r="F11643" s="38"/>
      <c r="X11643" s="38"/>
    </row>
    <row r="11644" spans="6:24" x14ac:dyDescent="0.35">
      <c r="F11644" s="38"/>
      <c r="X11644" s="38"/>
    </row>
    <row r="11645" spans="6:24" x14ac:dyDescent="0.35">
      <c r="F11645" s="38"/>
      <c r="X11645" s="38"/>
    </row>
    <row r="11646" spans="6:24" x14ac:dyDescent="0.35">
      <c r="F11646" s="38"/>
      <c r="X11646" s="38"/>
    </row>
    <row r="11647" spans="6:24" x14ac:dyDescent="0.35">
      <c r="F11647" s="38"/>
      <c r="X11647" s="38"/>
    </row>
    <row r="11648" spans="6:24" x14ac:dyDescent="0.35">
      <c r="F11648" s="38"/>
      <c r="X11648" s="38"/>
    </row>
    <row r="11649" spans="6:24" x14ac:dyDescent="0.35">
      <c r="F11649" s="38"/>
      <c r="X11649" s="38"/>
    </row>
    <row r="11650" spans="6:24" x14ac:dyDescent="0.35">
      <c r="F11650" s="38"/>
      <c r="X11650" s="38"/>
    </row>
    <row r="11651" spans="6:24" x14ac:dyDescent="0.35">
      <c r="F11651" s="38"/>
      <c r="X11651" s="38"/>
    </row>
    <row r="11652" spans="6:24" x14ac:dyDescent="0.35">
      <c r="F11652" s="38"/>
      <c r="X11652" s="38"/>
    </row>
    <row r="11653" spans="6:24" x14ac:dyDescent="0.35">
      <c r="F11653" s="38"/>
      <c r="X11653" s="38"/>
    </row>
    <row r="11654" spans="6:24" x14ac:dyDescent="0.35">
      <c r="F11654" s="38"/>
      <c r="X11654" s="38"/>
    </row>
    <row r="11655" spans="6:24" x14ac:dyDescent="0.35">
      <c r="F11655" s="38"/>
      <c r="X11655" s="38"/>
    </row>
    <row r="11656" spans="6:24" x14ac:dyDescent="0.35">
      <c r="F11656" s="38"/>
      <c r="X11656" s="38"/>
    </row>
    <row r="11657" spans="6:24" x14ac:dyDescent="0.35">
      <c r="F11657" s="38"/>
      <c r="X11657" s="38"/>
    </row>
    <row r="11658" spans="6:24" x14ac:dyDescent="0.35">
      <c r="F11658" s="38"/>
      <c r="X11658" s="38"/>
    </row>
    <row r="11659" spans="6:24" x14ac:dyDescent="0.35">
      <c r="F11659" s="38"/>
      <c r="X11659" s="38"/>
    </row>
    <row r="11660" spans="6:24" x14ac:dyDescent="0.35">
      <c r="F11660" s="38"/>
      <c r="X11660" s="38"/>
    </row>
    <row r="11661" spans="6:24" x14ac:dyDescent="0.35">
      <c r="F11661" s="38"/>
      <c r="X11661" s="38"/>
    </row>
    <row r="11662" spans="6:24" x14ac:dyDescent="0.35">
      <c r="F11662" s="38"/>
      <c r="X11662" s="38"/>
    </row>
    <row r="11663" spans="6:24" x14ac:dyDescent="0.35">
      <c r="F11663" s="38"/>
      <c r="X11663" s="38"/>
    </row>
    <row r="11664" spans="6:24" x14ac:dyDescent="0.35">
      <c r="F11664" s="38"/>
      <c r="X11664" s="38"/>
    </row>
    <row r="11665" spans="6:24" x14ac:dyDescent="0.35">
      <c r="F11665" s="38"/>
      <c r="X11665" s="38"/>
    </row>
    <row r="11666" spans="6:24" x14ac:dyDescent="0.35">
      <c r="F11666" s="38"/>
      <c r="X11666" s="38"/>
    </row>
    <row r="11667" spans="6:24" x14ac:dyDescent="0.35">
      <c r="F11667" s="38"/>
      <c r="X11667" s="38"/>
    </row>
    <row r="11668" spans="6:24" x14ac:dyDescent="0.35">
      <c r="F11668" s="38"/>
      <c r="X11668" s="38"/>
    </row>
    <row r="11669" spans="6:24" x14ac:dyDescent="0.35">
      <c r="F11669" s="38"/>
      <c r="X11669" s="38"/>
    </row>
    <row r="11670" spans="6:24" x14ac:dyDescent="0.35">
      <c r="F11670" s="38"/>
      <c r="X11670" s="38"/>
    </row>
    <row r="11671" spans="6:24" x14ac:dyDescent="0.35">
      <c r="F11671" s="38"/>
      <c r="X11671" s="38"/>
    </row>
    <row r="11672" spans="6:24" x14ac:dyDescent="0.35">
      <c r="F11672" s="38"/>
      <c r="X11672" s="38"/>
    </row>
    <row r="11673" spans="6:24" x14ac:dyDescent="0.35">
      <c r="F11673" s="38"/>
      <c r="X11673" s="38"/>
    </row>
    <row r="11674" spans="6:24" x14ac:dyDescent="0.35">
      <c r="F11674" s="38"/>
      <c r="X11674" s="38"/>
    </row>
    <row r="11675" spans="6:24" x14ac:dyDescent="0.35">
      <c r="F11675" s="38"/>
      <c r="X11675" s="38"/>
    </row>
    <row r="11676" spans="6:24" x14ac:dyDescent="0.35">
      <c r="F11676" s="38"/>
      <c r="X11676" s="38"/>
    </row>
    <row r="11677" spans="6:24" x14ac:dyDescent="0.35">
      <c r="F11677" s="38"/>
      <c r="X11677" s="38"/>
    </row>
    <row r="11678" spans="6:24" x14ac:dyDescent="0.35">
      <c r="F11678" s="38"/>
      <c r="X11678" s="38"/>
    </row>
    <row r="11679" spans="6:24" x14ac:dyDescent="0.35">
      <c r="F11679" s="38"/>
      <c r="X11679" s="38"/>
    </row>
    <row r="11680" spans="6:24" x14ac:dyDescent="0.35">
      <c r="F11680" s="38"/>
      <c r="X11680" s="38"/>
    </row>
    <row r="11681" spans="6:24" x14ac:dyDescent="0.35">
      <c r="F11681" s="38"/>
      <c r="X11681" s="38"/>
    </row>
    <row r="11682" spans="6:24" x14ac:dyDescent="0.35">
      <c r="F11682" s="38"/>
      <c r="X11682" s="38"/>
    </row>
    <row r="11683" spans="6:24" x14ac:dyDescent="0.35">
      <c r="F11683" s="38"/>
      <c r="X11683" s="38"/>
    </row>
    <row r="11684" spans="6:24" x14ac:dyDescent="0.35">
      <c r="F11684" s="38"/>
      <c r="X11684" s="38"/>
    </row>
    <row r="11685" spans="6:24" x14ac:dyDescent="0.35">
      <c r="F11685" s="38"/>
      <c r="X11685" s="38"/>
    </row>
    <row r="11686" spans="6:24" x14ac:dyDescent="0.35">
      <c r="F11686" s="38"/>
      <c r="X11686" s="38"/>
    </row>
    <row r="11687" spans="6:24" x14ac:dyDescent="0.35">
      <c r="F11687" s="38"/>
      <c r="X11687" s="38"/>
    </row>
    <row r="11688" spans="6:24" x14ac:dyDescent="0.35">
      <c r="F11688" s="38"/>
      <c r="X11688" s="38"/>
    </row>
    <row r="11689" spans="6:24" x14ac:dyDescent="0.35">
      <c r="F11689" s="38"/>
      <c r="X11689" s="38"/>
    </row>
    <row r="11690" spans="6:24" x14ac:dyDescent="0.35">
      <c r="F11690" s="38"/>
      <c r="X11690" s="38"/>
    </row>
    <row r="11691" spans="6:24" x14ac:dyDescent="0.35">
      <c r="F11691" s="38"/>
      <c r="X11691" s="38"/>
    </row>
    <row r="11692" spans="6:24" x14ac:dyDescent="0.35">
      <c r="F11692" s="38"/>
      <c r="X11692" s="38"/>
    </row>
    <row r="11693" spans="6:24" x14ac:dyDescent="0.35">
      <c r="F11693" s="38"/>
      <c r="X11693" s="38"/>
    </row>
    <row r="11694" spans="6:24" x14ac:dyDescent="0.35">
      <c r="F11694" s="38"/>
      <c r="X11694" s="38"/>
    </row>
    <row r="11695" spans="6:24" x14ac:dyDescent="0.35">
      <c r="F11695" s="38"/>
      <c r="X11695" s="38"/>
    </row>
    <row r="11696" spans="6:24" x14ac:dyDescent="0.35">
      <c r="F11696" s="38"/>
      <c r="X11696" s="38"/>
    </row>
    <row r="11697" spans="6:24" x14ac:dyDescent="0.35">
      <c r="F11697" s="38"/>
      <c r="X11697" s="38"/>
    </row>
    <row r="11698" spans="6:24" x14ac:dyDescent="0.35">
      <c r="F11698" s="38"/>
      <c r="X11698" s="38"/>
    </row>
    <row r="11699" spans="6:24" x14ac:dyDescent="0.35">
      <c r="F11699" s="38"/>
      <c r="X11699" s="38"/>
    </row>
    <row r="11700" spans="6:24" x14ac:dyDescent="0.35">
      <c r="F11700" s="38"/>
      <c r="X11700" s="38"/>
    </row>
    <row r="11701" spans="6:24" x14ac:dyDescent="0.35">
      <c r="F11701" s="38"/>
      <c r="X11701" s="38"/>
    </row>
    <row r="11702" spans="6:24" x14ac:dyDescent="0.35">
      <c r="F11702" s="38"/>
      <c r="X11702" s="38"/>
    </row>
    <row r="11703" spans="6:24" x14ac:dyDescent="0.35">
      <c r="F11703" s="38"/>
      <c r="X11703" s="38"/>
    </row>
    <row r="11704" spans="6:24" x14ac:dyDescent="0.35">
      <c r="F11704" s="38"/>
      <c r="X11704" s="38"/>
    </row>
    <row r="11705" spans="6:24" x14ac:dyDescent="0.35">
      <c r="F11705" s="38"/>
      <c r="X11705" s="38"/>
    </row>
    <row r="11706" spans="6:24" x14ac:dyDescent="0.35">
      <c r="F11706" s="38"/>
      <c r="X11706" s="38"/>
    </row>
    <row r="11707" spans="6:24" x14ac:dyDescent="0.35">
      <c r="F11707" s="38"/>
      <c r="X11707" s="38"/>
    </row>
    <row r="11708" spans="6:24" x14ac:dyDescent="0.35">
      <c r="F11708" s="38"/>
      <c r="X11708" s="38"/>
    </row>
    <row r="11709" spans="6:24" x14ac:dyDescent="0.35">
      <c r="F11709" s="38"/>
      <c r="X11709" s="38"/>
    </row>
    <row r="11710" spans="6:24" x14ac:dyDescent="0.35">
      <c r="F11710" s="38"/>
      <c r="X11710" s="38"/>
    </row>
    <row r="11711" spans="6:24" x14ac:dyDescent="0.35">
      <c r="F11711" s="38"/>
      <c r="X11711" s="38"/>
    </row>
    <row r="11712" spans="6:24" x14ac:dyDescent="0.35">
      <c r="F11712" s="38"/>
      <c r="X11712" s="38"/>
    </row>
    <row r="11713" spans="6:24" x14ac:dyDescent="0.35">
      <c r="F11713" s="38"/>
      <c r="X11713" s="38"/>
    </row>
    <row r="11714" spans="6:24" x14ac:dyDescent="0.35">
      <c r="F11714" s="38"/>
      <c r="X11714" s="38"/>
    </row>
    <row r="11715" spans="6:24" x14ac:dyDescent="0.35">
      <c r="F11715" s="38"/>
      <c r="X11715" s="38"/>
    </row>
    <row r="11716" spans="6:24" x14ac:dyDescent="0.35">
      <c r="F11716" s="38"/>
      <c r="X11716" s="38"/>
    </row>
    <row r="11717" spans="6:24" x14ac:dyDescent="0.35">
      <c r="F11717" s="38"/>
      <c r="X11717" s="38"/>
    </row>
    <row r="11718" spans="6:24" x14ac:dyDescent="0.35">
      <c r="F11718" s="38"/>
      <c r="X11718" s="38"/>
    </row>
    <row r="11719" spans="6:24" x14ac:dyDescent="0.35">
      <c r="F11719" s="38"/>
      <c r="X11719" s="38"/>
    </row>
    <row r="11720" spans="6:24" x14ac:dyDescent="0.35">
      <c r="F11720" s="38"/>
      <c r="X11720" s="38"/>
    </row>
    <row r="11721" spans="6:24" x14ac:dyDescent="0.35">
      <c r="F11721" s="38"/>
      <c r="X11721" s="38"/>
    </row>
    <row r="11722" spans="6:24" x14ac:dyDescent="0.35">
      <c r="F11722" s="38"/>
      <c r="X11722" s="38"/>
    </row>
    <row r="11723" spans="6:24" x14ac:dyDescent="0.35">
      <c r="F11723" s="38"/>
      <c r="X11723" s="38"/>
    </row>
    <row r="11724" spans="6:24" x14ac:dyDescent="0.35">
      <c r="F11724" s="38"/>
      <c r="X11724" s="38"/>
    </row>
    <row r="11725" spans="6:24" x14ac:dyDescent="0.35">
      <c r="F11725" s="38"/>
      <c r="X11725" s="38"/>
    </row>
    <row r="11726" spans="6:24" x14ac:dyDescent="0.35">
      <c r="F11726" s="38"/>
      <c r="X11726" s="38"/>
    </row>
    <row r="11727" spans="6:24" x14ac:dyDescent="0.35">
      <c r="F11727" s="38"/>
      <c r="X11727" s="38"/>
    </row>
    <row r="11728" spans="6:24" x14ac:dyDescent="0.35">
      <c r="F11728" s="38"/>
      <c r="X11728" s="38"/>
    </row>
    <row r="11729" spans="6:24" x14ac:dyDescent="0.35">
      <c r="F11729" s="38"/>
      <c r="X11729" s="38"/>
    </row>
    <row r="11730" spans="6:24" x14ac:dyDescent="0.35">
      <c r="F11730" s="38"/>
      <c r="X11730" s="38"/>
    </row>
    <row r="11731" spans="6:24" x14ac:dyDescent="0.35">
      <c r="F11731" s="38"/>
      <c r="X11731" s="38"/>
    </row>
    <row r="11732" spans="6:24" x14ac:dyDescent="0.35">
      <c r="F11732" s="38"/>
      <c r="X11732" s="38"/>
    </row>
    <row r="11733" spans="6:24" x14ac:dyDescent="0.35">
      <c r="F11733" s="38"/>
      <c r="X11733" s="38"/>
    </row>
    <row r="11734" spans="6:24" x14ac:dyDescent="0.35">
      <c r="F11734" s="38"/>
      <c r="X11734" s="38"/>
    </row>
    <row r="11735" spans="6:24" x14ac:dyDescent="0.35">
      <c r="F11735" s="38"/>
      <c r="X11735" s="38"/>
    </row>
    <row r="11736" spans="6:24" x14ac:dyDescent="0.35">
      <c r="F11736" s="38"/>
      <c r="X11736" s="38"/>
    </row>
    <row r="11737" spans="6:24" x14ac:dyDescent="0.35">
      <c r="F11737" s="38"/>
      <c r="X11737" s="38"/>
    </row>
    <row r="11738" spans="6:24" x14ac:dyDescent="0.35">
      <c r="F11738" s="38"/>
      <c r="X11738" s="38"/>
    </row>
    <row r="11739" spans="6:24" x14ac:dyDescent="0.35">
      <c r="F11739" s="38"/>
      <c r="X11739" s="38"/>
    </row>
    <row r="11740" spans="6:24" x14ac:dyDescent="0.35">
      <c r="F11740" s="38"/>
      <c r="X11740" s="38"/>
    </row>
    <row r="11741" spans="6:24" x14ac:dyDescent="0.35">
      <c r="F11741" s="38"/>
      <c r="X11741" s="38"/>
    </row>
    <row r="11742" spans="6:24" x14ac:dyDescent="0.35">
      <c r="F11742" s="38"/>
      <c r="X11742" s="38"/>
    </row>
    <row r="11743" spans="6:24" x14ac:dyDescent="0.35">
      <c r="F11743" s="38"/>
      <c r="X11743" s="38"/>
    </row>
    <row r="11744" spans="6:24" x14ac:dyDescent="0.35">
      <c r="F11744" s="38"/>
      <c r="X11744" s="38"/>
    </row>
    <row r="11745" spans="6:24" x14ac:dyDescent="0.35">
      <c r="F11745" s="38"/>
      <c r="X11745" s="38"/>
    </row>
    <row r="11746" spans="6:24" x14ac:dyDescent="0.35">
      <c r="F11746" s="38"/>
      <c r="X11746" s="38"/>
    </row>
    <row r="11747" spans="6:24" x14ac:dyDescent="0.35">
      <c r="F11747" s="38"/>
      <c r="X11747" s="38"/>
    </row>
    <row r="11748" spans="6:24" x14ac:dyDescent="0.35">
      <c r="F11748" s="38"/>
      <c r="X11748" s="38"/>
    </row>
    <row r="11749" spans="6:24" x14ac:dyDescent="0.35">
      <c r="F11749" s="38"/>
      <c r="X11749" s="38"/>
    </row>
    <row r="11750" spans="6:24" x14ac:dyDescent="0.35">
      <c r="F11750" s="38"/>
      <c r="X11750" s="38"/>
    </row>
    <row r="11751" spans="6:24" x14ac:dyDescent="0.35">
      <c r="F11751" s="38"/>
      <c r="X11751" s="38"/>
    </row>
    <row r="11752" spans="6:24" x14ac:dyDescent="0.35">
      <c r="F11752" s="38"/>
      <c r="X11752" s="38"/>
    </row>
    <row r="11753" spans="6:24" x14ac:dyDescent="0.35">
      <c r="F11753" s="38"/>
      <c r="X11753" s="38"/>
    </row>
    <row r="11754" spans="6:24" x14ac:dyDescent="0.35">
      <c r="F11754" s="38"/>
      <c r="X11754" s="38"/>
    </row>
    <row r="11755" spans="6:24" x14ac:dyDescent="0.35">
      <c r="F11755" s="38"/>
      <c r="X11755" s="38"/>
    </row>
    <row r="11756" spans="6:24" x14ac:dyDescent="0.35">
      <c r="F11756" s="38"/>
      <c r="X11756" s="38"/>
    </row>
    <row r="11757" spans="6:24" x14ac:dyDescent="0.35">
      <c r="F11757" s="38"/>
      <c r="X11757" s="38"/>
    </row>
    <row r="11758" spans="6:24" x14ac:dyDescent="0.35">
      <c r="F11758" s="38"/>
      <c r="X11758" s="38"/>
    </row>
    <row r="11759" spans="6:24" x14ac:dyDescent="0.35">
      <c r="F11759" s="38"/>
      <c r="X11759" s="38"/>
    </row>
    <row r="11760" spans="6:24" x14ac:dyDescent="0.35">
      <c r="F11760" s="38"/>
      <c r="X11760" s="38"/>
    </row>
    <row r="11761" spans="6:24" x14ac:dyDescent="0.35">
      <c r="F11761" s="38"/>
      <c r="X11761" s="38"/>
    </row>
    <row r="11762" spans="6:24" x14ac:dyDescent="0.35">
      <c r="F11762" s="38"/>
      <c r="X11762" s="38"/>
    </row>
    <row r="11763" spans="6:24" x14ac:dyDescent="0.35">
      <c r="F11763" s="38"/>
      <c r="X11763" s="38"/>
    </row>
    <row r="11764" spans="6:24" x14ac:dyDescent="0.35">
      <c r="F11764" s="38"/>
      <c r="X11764" s="38"/>
    </row>
    <row r="11765" spans="6:24" x14ac:dyDescent="0.35">
      <c r="F11765" s="38"/>
      <c r="X11765" s="38"/>
    </row>
    <row r="11766" spans="6:24" x14ac:dyDescent="0.35">
      <c r="F11766" s="38"/>
      <c r="X11766" s="38"/>
    </row>
    <row r="11767" spans="6:24" x14ac:dyDescent="0.35">
      <c r="F11767" s="38"/>
      <c r="X11767" s="38"/>
    </row>
    <row r="11768" spans="6:24" x14ac:dyDescent="0.35">
      <c r="F11768" s="38"/>
      <c r="X11768" s="38"/>
    </row>
    <row r="11769" spans="6:24" x14ac:dyDescent="0.35">
      <c r="F11769" s="38"/>
      <c r="X11769" s="38"/>
    </row>
    <row r="11770" spans="6:24" x14ac:dyDescent="0.35">
      <c r="F11770" s="38"/>
      <c r="X11770" s="38"/>
    </row>
    <row r="11771" spans="6:24" x14ac:dyDescent="0.35">
      <c r="F11771" s="38"/>
      <c r="X11771" s="38"/>
    </row>
    <row r="11772" spans="6:24" x14ac:dyDescent="0.35">
      <c r="F11772" s="38"/>
      <c r="X11772" s="38"/>
    </row>
    <row r="11773" spans="6:24" x14ac:dyDescent="0.35">
      <c r="F11773" s="38"/>
      <c r="X11773" s="38"/>
    </row>
    <row r="11774" spans="6:24" x14ac:dyDescent="0.35">
      <c r="F11774" s="38"/>
      <c r="X11774" s="38"/>
    </row>
    <row r="11775" spans="6:24" x14ac:dyDescent="0.35">
      <c r="F11775" s="38"/>
      <c r="X11775" s="38"/>
    </row>
    <row r="11776" spans="6:24" x14ac:dyDescent="0.35">
      <c r="F11776" s="38"/>
      <c r="X11776" s="38"/>
    </row>
    <row r="11777" spans="6:24" x14ac:dyDescent="0.35">
      <c r="F11777" s="38"/>
      <c r="X11777" s="38"/>
    </row>
    <row r="11778" spans="6:24" x14ac:dyDescent="0.35">
      <c r="F11778" s="38"/>
      <c r="X11778" s="38"/>
    </row>
    <row r="11779" spans="6:24" x14ac:dyDescent="0.35">
      <c r="F11779" s="38"/>
      <c r="X11779" s="38"/>
    </row>
    <row r="11780" spans="6:24" x14ac:dyDescent="0.35">
      <c r="F11780" s="38"/>
      <c r="X11780" s="38"/>
    </row>
    <row r="11781" spans="6:24" x14ac:dyDescent="0.35">
      <c r="F11781" s="38"/>
      <c r="X11781" s="38"/>
    </row>
    <row r="11782" spans="6:24" x14ac:dyDescent="0.35">
      <c r="F11782" s="38"/>
      <c r="X11782" s="38"/>
    </row>
    <row r="11783" spans="6:24" x14ac:dyDescent="0.35">
      <c r="F11783" s="38"/>
      <c r="X11783" s="38"/>
    </row>
    <row r="11784" spans="6:24" x14ac:dyDescent="0.35">
      <c r="F11784" s="38"/>
      <c r="X11784" s="38"/>
    </row>
    <row r="11785" spans="6:24" x14ac:dyDescent="0.35">
      <c r="F11785" s="38"/>
      <c r="X11785" s="38"/>
    </row>
    <row r="11786" spans="6:24" x14ac:dyDescent="0.35">
      <c r="F11786" s="38"/>
      <c r="X11786" s="38"/>
    </row>
    <row r="11787" spans="6:24" x14ac:dyDescent="0.35">
      <c r="F11787" s="38"/>
      <c r="X11787" s="38"/>
    </row>
    <row r="11788" spans="6:24" x14ac:dyDescent="0.35">
      <c r="F11788" s="38"/>
      <c r="X11788" s="38"/>
    </row>
    <row r="11789" spans="6:24" x14ac:dyDescent="0.35">
      <c r="F11789" s="38"/>
      <c r="X11789" s="38"/>
    </row>
    <row r="11790" spans="6:24" x14ac:dyDescent="0.35">
      <c r="F11790" s="38"/>
      <c r="X11790" s="38"/>
    </row>
    <row r="11791" spans="6:24" x14ac:dyDescent="0.35">
      <c r="F11791" s="38"/>
      <c r="X11791" s="38"/>
    </row>
    <row r="11792" spans="6:24" x14ac:dyDescent="0.35">
      <c r="F11792" s="38"/>
      <c r="X11792" s="38"/>
    </row>
    <row r="11793" spans="6:24" x14ac:dyDescent="0.35">
      <c r="F11793" s="38"/>
      <c r="X11793" s="38"/>
    </row>
    <row r="11794" spans="6:24" x14ac:dyDescent="0.35">
      <c r="F11794" s="38"/>
      <c r="X11794" s="38"/>
    </row>
    <row r="11795" spans="6:24" x14ac:dyDescent="0.35">
      <c r="F11795" s="38"/>
      <c r="X11795" s="38"/>
    </row>
    <row r="11796" spans="6:24" x14ac:dyDescent="0.35">
      <c r="F11796" s="38"/>
      <c r="X11796" s="38"/>
    </row>
    <row r="11797" spans="6:24" x14ac:dyDescent="0.35">
      <c r="F11797" s="38"/>
      <c r="X11797" s="38"/>
    </row>
    <row r="11798" spans="6:24" x14ac:dyDescent="0.35">
      <c r="F11798" s="38"/>
      <c r="X11798" s="38"/>
    </row>
    <row r="11799" spans="6:24" x14ac:dyDescent="0.35">
      <c r="F11799" s="38"/>
      <c r="X11799" s="38"/>
    </row>
    <row r="11800" spans="6:24" x14ac:dyDescent="0.35">
      <c r="F11800" s="38"/>
      <c r="X11800" s="38"/>
    </row>
    <row r="11801" spans="6:24" x14ac:dyDescent="0.35">
      <c r="F11801" s="38"/>
      <c r="X11801" s="38"/>
    </row>
    <row r="11802" spans="6:24" x14ac:dyDescent="0.35">
      <c r="F11802" s="38"/>
      <c r="X11802" s="38"/>
    </row>
    <row r="11803" spans="6:24" x14ac:dyDescent="0.35">
      <c r="F11803" s="38"/>
      <c r="X11803" s="38"/>
    </row>
    <row r="11804" spans="6:24" x14ac:dyDescent="0.35">
      <c r="F11804" s="38"/>
      <c r="X11804" s="38"/>
    </row>
    <row r="11805" spans="6:24" x14ac:dyDescent="0.35">
      <c r="F11805" s="38"/>
      <c r="X11805" s="38"/>
    </row>
    <row r="11806" spans="6:24" x14ac:dyDescent="0.35">
      <c r="F11806" s="38"/>
      <c r="X11806" s="38"/>
    </row>
    <row r="11807" spans="6:24" x14ac:dyDescent="0.35">
      <c r="F11807" s="38"/>
      <c r="X11807" s="38"/>
    </row>
    <row r="11808" spans="6:24" x14ac:dyDescent="0.35">
      <c r="F11808" s="38"/>
      <c r="X11808" s="38"/>
    </row>
    <row r="11809" spans="6:24" x14ac:dyDescent="0.35">
      <c r="F11809" s="38"/>
      <c r="X11809" s="38"/>
    </row>
    <row r="11810" spans="6:24" x14ac:dyDescent="0.35">
      <c r="F11810" s="38"/>
      <c r="X11810" s="38"/>
    </row>
    <row r="11811" spans="6:24" x14ac:dyDescent="0.35">
      <c r="F11811" s="38"/>
      <c r="X11811" s="38"/>
    </row>
    <row r="11812" spans="6:24" x14ac:dyDescent="0.35">
      <c r="F11812" s="38"/>
      <c r="X11812" s="38"/>
    </row>
    <row r="11813" spans="6:24" x14ac:dyDescent="0.35">
      <c r="F11813" s="38"/>
      <c r="X11813" s="38"/>
    </row>
    <row r="11814" spans="6:24" x14ac:dyDescent="0.35">
      <c r="F11814" s="38"/>
      <c r="X11814" s="38"/>
    </row>
    <row r="11815" spans="6:24" x14ac:dyDescent="0.35">
      <c r="F11815" s="38"/>
      <c r="X11815" s="38"/>
    </row>
    <row r="11816" spans="6:24" x14ac:dyDescent="0.35">
      <c r="F11816" s="38"/>
      <c r="X11816" s="38"/>
    </row>
    <row r="11817" spans="6:24" x14ac:dyDescent="0.35">
      <c r="F11817" s="38"/>
      <c r="X11817" s="38"/>
    </row>
    <row r="11818" spans="6:24" x14ac:dyDescent="0.35">
      <c r="F11818" s="38"/>
      <c r="X11818" s="38"/>
    </row>
    <row r="11819" spans="6:24" x14ac:dyDescent="0.35">
      <c r="F11819" s="38"/>
      <c r="X11819" s="38"/>
    </row>
    <row r="11820" spans="6:24" x14ac:dyDescent="0.35">
      <c r="F11820" s="38"/>
      <c r="X11820" s="38"/>
    </row>
    <row r="11821" spans="6:24" x14ac:dyDescent="0.35">
      <c r="F11821" s="38"/>
      <c r="X11821" s="38"/>
    </row>
    <row r="11822" spans="6:24" x14ac:dyDescent="0.35">
      <c r="F11822" s="38"/>
      <c r="X11822" s="38"/>
    </row>
    <row r="11823" spans="6:24" x14ac:dyDescent="0.35">
      <c r="F11823" s="38"/>
      <c r="X11823" s="38"/>
    </row>
    <row r="11824" spans="6:24" x14ac:dyDescent="0.35">
      <c r="F11824" s="38"/>
      <c r="X11824" s="38"/>
    </row>
    <row r="11825" spans="6:24" x14ac:dyDescent="0.35">
      <c r="F11825" s="38"/>
      <c r="X11825" s="38"/>
    </row>
    <row r="11826" spans="6:24" x14ac:dyDescent="0.35">
      <c r="F11826" s="38"/>
      <c r="X11826" s="38"/>
    </row>
    <row r="11827" spans="6:24" x14ac:dyDescent="0.35">
      <c r="F11827" s="38"/>
      <c r="X11827" s="38"/>
    </row>
    <row r="11828" spans="6:24" x14ac:dyDescent="0.35">
      <c r="F11828" s="38"/>
      <c r="X11828" s="38"/>
    </row>
    <row r="11829" spans="6:24" x14ac:dyDescent="0.35">
      <c r="F11829" s="38"/>
      <c r="X11829" s="38"/>
    </row>
    <row r="11830" spans="6:24" x14ac:dyDescent="0.35">
      <c r="F11830" s="38"/>
      <c r="X11830" s="38"/>
    </row>
    <row r="11831" spans="6:24" x14ac:dyDescent="0.35">
      <c r="F11831" s="38"/>
      <c r="X11831" s="38"/>
    </row>
    <row r="11832" spans="6:24" x14ac:dyDescent="0.35">
      <c r="F11832" s="38"/>
      <c r="X11832" s="38"/>
    </row>
    <row r="11833" spans="6:24" x14ac:dyDescent="0.35">
      <c r="F11833" s="38"/>
      <c r="X11833" s="38"/>
    </row>
    <row r="11834" spans="6:24" x14ac:dyDescent="0.35">
      <c r="F11834" s="38"/>
      <c r="X11834" s="38"/>
    </row>
    <row r="11835" spans="6:24" x14ac:dyDescent="0.35">
      <c r="F11835" s="38"/>
      <c r="X11835" s="38"/>
    </row>
    <row r="11836" spans="6:24" x14ac:dyDescent="0.35">
      <c r="F11836" s="38"/>
      <c r="X11836" s="38"/>
    </row>
    <row r="11837" spans="6:24" x14ac:dyDescent="0.35">
      <c r="F11837" s="38"/>
      <c r="X11837" s="38"/>
    </row>
    <row r="11838" spans="6:24" x14ac:dyDescent="0.35">
      <c r="F11838" s="38"/>
      <c r="X11838" s="38"/>
    </row>
    <row r="11839" spans="6:24" x14ac:dyDescent="0.35">
      <c r="F11839" s="38"/>
      <c r="X11839" s="38"/>
    </row>
    <row r="11840" spans="6:24" x14ac:dyDescent="0.35">
      <c r="F11840" s="38"/>
      <c r="X11840" s="38"/>
    </row>
    <row r="11841" spans="6:24" x14ac:dyDescent="0.35">
      <c r="F11841" s="38"/>
      <c r="X11841" s="38"/>
    </row>
    <row r="11842" spans="6:24" x14ac:dyDescent="0.35">
      <c r="F11842" s="38"/>
      <c r="X11842" s="38"/>
    </row>
    <row r="11843" spans="6:24" x14ac:dyDescent="0.35">
      <c r="F11843" s="38"/>
      <c r="X11843" s="38"/>
    </row>
    <row r="11844" spans="6:24" x14ac:dyDescent="0.35">
      <c r="F11844" s="38"/>
      <c r="X11844" s="38"/>
    </row>
    <row r="11845" spans="6:24" x14ac:dyDescent="0.35">
      <c r="F11845" s="38"/>
      <c r="X11845" s="38"/>
    </row>
    <row r="11846" spans="6:24" x14ac:dyDescent="0.35">
      <c r="F11846" s="38"/>
      <c r="X11846" s="38"/>
    </row>
    <row r="11847" spans="6:24" x14ac:dyDescent="0.35">
      <c r="F11847" s="38"/>
      <c r="X11847" s="38"/>
    </row>
    <row r="11848" spans="6:24" x14ac:dyDescent="0.35">
      <c r="F11848" s="38"/>
      <c r="X11848" s="38"/>
    </row>
    <row r="11849" spans="6:24" x14ac:dyDescent="0.35">
      <c r="F11849" s="38"/>
      <c r="X11849" s="38"/>
    </row>
    <row r="11850" spans="6:24" x14ac:dyDescent="0.35">
      <c r="F11850" s="38"/>
      <c r="X11850" s="38"/>
    </row>
    <row r="11851" spans="6:24" x14ac:dyDescent="0.35">
      <c r="F11851" s="38"/>
      <c r="X11851" s="38"/>
    </row>
    <row r="11852" spans="6:24" x14ac:dyDescent="0.35">
      <c r="F11852" s="38"/>
      <c r="X11852" s="38"/>
    </row>
    <row r="11853" spans="6:24" x14ac:dyDescent="0.35">
      <c r="F11853" s="38"/>
      <c r="X11853" s="38"/>
    </row>
    <row r="11854" spans="6:24" x14ac:dyDescent="0.35">
      <c r="F11854" s="38"/>
      <c r="X11854" s="38"/>
    </row>
    <row r="11855" spans="6:24" x14ac:dyDescent="0.35">
      <c r="F11855" s="38"/>
      <c r="X11855" s="38"/>
    </row>
    <row r="11856" spans="6:24" x14ac:dyDescent="0.35">
      <c r="F11856" s="38"/>
      <c r="X11856" s="38"/>
    </row>
    <row r="11857" spans="6:24" x14ac:dyDescent="0.35">
      <c r="F11857" s="38"/>
      <c r="X11857" s="38"/>
    </row>
    <row r="11858" spans="6:24" x14ac:dyDescent="0.35">
      <c r="F11858" s="38"/>
      <c r="X11858" s="38"/>
    </row>
    <row r="11859" spans="6:24" x14ac:dyDescent="0.35">
      <c r="F11859" s="38"/>
      <c r="X11859" s="38"/>
    </row>
    <row r="11860" spans="6:24" x14ac:dyDescent="0.35">
      <c r="F11860" s="38"/>
      <c r="X11860" s="38"/>
    </row>
    <row r="11861" spans="6:24" x14ac:dyDescent="0.35">
      <c r="F11861" s="38"/>
      <c r="X11861" s="38"/>
    </row>
    <row r="11862" spans="6:24" x14ac:dyDescent="0.35">
      <c r="F11862" s="38"/>
      <c r="X11862" s="38"/>
    </row>
    <row r="11863" spans="6:24" x14ac:dyDescent="0.35">
      <c r="F11863" s="38"/>
      <c r="X11863" s="38"/>
    </row>
    <row r="11864" spans="6:24" x14ac:dyDescent="0.35">
      <c r="F11864" s="38"/>
      <c r="X11864" s="38"/>
    </row>
    <row r="11865" spans="6:24" x14ac:dyDescent="0.35">
      <c r="F11865" s="38"/>
      <c r="X11865" s="38"/>
    </row>
    <row r="11866" spans="6:24" x14ac:dyDescent="0.35">
      <c r="F11866" s="38"/>
      <c r="X11866" s="38"/>
    </row>
    <row r="11867" spans="6:24" x14ac:dyDescent="0.35">
      <c r="F11867" s="38"/>
      <c r="X11867" s="38"/>
    </row>
    <row r="11868" spans="6:24" x14ac:dyDescent="0.35">
      <c r="F11868" s="38"/>
      <c r="X11868" s="38"/>
    </row>
    <row r="11869" spans="6:24" x14ac:dyDescent="0.35">
      <c r="F11869" s="38"/>
      <c r="X11869" s="38"/>
    </row>
    <row r="11870" spans="6:24" x14ac:dyDescent="0.35">
      <c r="F11870" s="38"/>
      <c r="X11870" s="38"/>
    </row>
    <row r="11871" spans="6:24" x14ac:dyDescent="0.35">
      <c r="F11871" s="38"/>
      <c r="X11871" s="38"/>
    </row>
    <row r="11872" spans="6:24" x14ac:dyDescent="0.35">
      <c r="F11872" s="38"/>
      <c r="X11872" s="38"/>
    </row>
    <row r="11873" spans="6:24" x14ac:dyDescent="0.35">
      <c r="F11873" s="38"/>
      <c r="X11873" s="38"/>
    </row>
    <row r="11874" spans="6:24" x14ac:dyDescent="0.35">
      <c r="F11874" s="38"/>
      <c r="X11874" s="38"/>
    </row>
    <row r="11875" spans="6:24" x14ac:dyDescent="0.35">
      <c r="F11875" s="38"/>
      <c r="X11875" s="38"/>
    </row>
    <row r="11876" spans="6:24" x14ac:dyDescent="0.35">
      <c r="F11876" s="38"/>
      <c r="X11876" s="38"/>
    </row>
    <row r="11877" spans="6:24" x14ac:dyDescent="0.35">
      <c r="F11877" s="38"/>
      <c r="X11877" s="38"/>
    </row>
    <row r="11878" spans="6:24" x14ac:dyDescent="0.35">
      <c r="F11878" s="38"/>
      <c r="X11878" s="38"/>
    </row>
    <row r="11879" spans="6:24" x14ac:dyDescent="0.35">
      <c r="F11879" s="38"/>
      <c r="X11879" s="38"/>
    </row>
    <row r="11880" spans="6:24" x14ac:dyDescent="0.35">
      <c r="F11880" s="38"/>
      <c r="X11880" s="38"/>
    </row>
    <row r="11881" spans="6:24" x14ac:dyDescent="0.35">
      <c r="F11881" s="38"/>
      <c r="X11881" s="38"/>
    </row>
    <row r="11882" spans="6:24" x14ac:dyDescent="0.35">
      <c r="F11882" s="38"/>
      <c r="X11882" s="38"/>
    </row>
    <row r="11883" spans="6:24" x14ac:dyDescent="0.35">
      <c r="F11883" s="38"/>
      <c r="X11883" s="38"/>
    </row>
    <row r="11884" spans="6:24" x14ac:dyDescent="0.35">
      <c r="F11884" s="38"/>
      <c r="X11884" s="38"/>
    </row>
    <row r="11885" spans="6:24" x14ac:dyDescent="0.35">
      <c r="F11885" s="38"/>
      <c r="X11885" s="38"/>
    </row>
    <row r="11886" spans="6:24" x14ac:dyDescent="0.35">
      <c r="F11886" s="38"/>
      <c r="X11886" s="38"/>
    </row>
    <row r="11887" spans="6:24" x14ac:dyDescent="0.35">
      <c r="F11887" s="38"/>
      <c r="X11887" s="38"/>
    </row>
    <row r="11888" spans="6:24" x14ac:dyDescent="0.35">
      <c r="F11888" s="38"/>
      <c r="X11888" s="38"/>
    </row>
    <row r="11889" spans="6:24" x14ac:dyDescent="0.35">
      <c r="F11889" s="38"/>
      <c r="X11889" s="38"/>
    </row>
    <row r="11890" spans="6:24" x14ac:dyDescent="0.35">
      <c r="F11890" s="38"/>
      <c r="X11890" s="38"/>
    </row>
    <row r="11891" spans="6:24" x14ac:dyDescent="0.35">
      <c r="F11891" s="38"/>
      <c r="X11891" s="38"/>
    </row>
    <row r="11892" spans="6:24" x14ac:dyDescent="0.35">
      <c r="F11892" s="38"/>
      <c r="X11892" s="38"/>
    </row>
    <row r="11893" spans="6:24" x14ac:dyDescent="0.35">
      <c r="F11893" s="38"/>
      <c r="X11893" s="38"/>
    </row>
    <row r="11894" spans="6:24" x14ac:dyDescent="0.35">
      <c r="F11894" s="38"/>
      <c r="X11894" s="38"/>
    </row>
    <row r="11895" spans="6:24" x14ac:dyDescent="0.35">
      <c r="F11895" s="38"/>
      <c r="X11895" s="38"/>
    </row>
    <row r="11896" spans="6:24" x14ac:dyDescent="0.35">
      <c r="F11896" s="38"/>
      <c r="X11896" s="38"/>
    </row>
    <row r="11897" spans="6:24" x14ac:dyDescent="0.35">
      <c r="F11897" s="38"/>
      <c r="X11897" s="38"/>
    </row>
    <row r="11898" spans="6:24" x14ac:dyDescent="0.35">
      <c r="F11898" s="38"/>
      <c r="X11898" s="38"/>
    </row>
    <row r="11899" spans="6:24" x14ac:dyDescent="0.35">
      <c r="F11899" s="38"/>
      <c r="X11899" s="38"/>
    </row>
    <row r="11900" spans="6:24" x14ac:dyDescent="0.35">
      <c r="F11900" s="38"/>
      <c r="X11900" s="38"/>
    </row>
    <row r="11901" spans="6:24" x14ac:dyDescent="0.35">
      <c r="F11901" s="38"/>
      <c r="X11901" s="38"/>
    </row>
    <row r="11902" spans="6:24" x14ac:dyDescent="0.35">
      <c r="F11902" s="38"/>
      <c r="X11902" s="38"/>
    </row>
    <row r="11903" spans="6:24" x14ac:dyDescent="0.35">
      <c r="F11903" s="38"/>
      <c r="X11903" s="38"/>
    </row>
    <row r="11904" spans="6:24" x14ac:dyDescent="0.35">
      <c r="F11904" s="38"/>
      <c r="X11904" s="38"/>
    </row>
    <row r="11905" spans="6:24" x14ac:dyDescent="0.35">
      <c r="F11905" s="38"/>
      <c r="X11905" s="38"/>
    </row>
    <row r="11906" spans="6:24" x14ac:dyDescent="0.35">
      <c r="F11906" s="38"/>
      <c r="X11906" s="38"/>
    </row>
    <row r="11907" spans="6:24" x14ac:dyDescent="0.35">
      <c r="F11907" s="38"/>
      <c r="X11907" s="38"/>
    </row>
    <row r="11908" spans="6:24" x14ac:dyDescent="0.35">
      <c r="F11908" s="38"/>
      <c r="X11908" s="38"/>
    </row>
    <row r="11909" spans="6:24" x14ac:dyDescent="0.35">
      <c r="F11909" s="38"/>
      <c r="X11909" s="38"/>
    </row>
    <row r="11910" spans="6:24" x14ac:dyDescent="0.35">
      <c r="F11910" s="38"/>
      <c r="X11910" s="38"/>
    </row>
    <row r="11911" spans="6:24" x14ac:dyDescent="0.35">
      <c r="F11911" s="38"/>
      <c r="X11911" s="38"/>
    </row>
    <row r="11912" spans="6:24" x14ac:dyDescent="0.35">
      <c r="F11912" s="38"/>
      <c r="X11912" s="38"/>
    </row>
    <row r="11913" spans="6:24" x14ac:dyDescent="0.35">
      <c r="F11913" s="38"/>
      <c r="X11913" s="38"/>
    </row>
    <row r="11914" spans="6:24" x14ac:dyDescent="0.35">
      <c r="F11914" s="38"/>
      <c r="X11914" s="38"/>
    </row>
    <row r="11915" spans="6:24" x14ac:dyDescent="0.35">
      <c r="F11915" s="38"/>
      <c r="X11915" s="38"/>
    </row>
    <row r="11916" spans="6:24" x14ac:dyDescent="0.35">
      <c r="F11916" s="38"/>
      <c r="X11916" s="38"/>
    </row>
    <row r="11917" spans="6:24" x14ac:dyDescent="0.35">
      <c r="F11917" s="38"/>
      <c r="X11917" s="38"/>
    </row>
    <row r="11918" spans="6:24" x14ac:dyDescent="0.35">
      <c r="F11918" s="38"/>
      <c r="X11918" s="38"/>
    </row>
    <row r="11919" spans="6:24" x14ac:dyDescent="0.35">
      <c r="F11919" s="38"/>
      <c r="X11919" s="38"/>
    </row>
    <row r="11920" spans="6:24" x14ac:dyDescent="0.35">
      <c r="F11920" s="38"/>
      <c r="X11920" s="38"/>
    </row>
    <row r="11921" spans="6:24" x14ac:dyDescent="0.35">
      <c r="F11921" s="38"/>
      <c r="X11921" s="38"/>
    </row>
    <row r="11922" spans="6:24" x14ac:dyDescent="0.35">
      <c r="F11922" s="38"/>
      <c r="X11922" s="38"/>
    </row>
    <row r="11923" spans="6:24" x14ac:dyDescent="0.35">
      <c r="F11923" s="38"/>
      <c r="X11923" s="38"/>
    </row>
    <row r="11924" spans="6:24" x14ac:dyDescent="0.35">
      <c r="F11924" s="38"/>
      <c r="X11924" s="38"/>
    </row>
    <row r="11925" spans="6:24" x14ac:dyDescent="0.35">
      <c r="F11925" s="38"/>
      <c r="X11925" s="38"/>
    </row>
    <row r="11926" spans="6:24" x14ac:dyDescent="0.35">
      <c r="F11926" s="38"/>
      <c r="X11926" s="38"/>
    </row>
    <row r="11927" spans="6:24" x14ac:dyDescent="0.35">
      <c r="F11927" s="38"/>
      <c r="X11927" s="38"/>
    </row>
    <row r="11928" spans="6:24" x14ac:dyDescent="0.35">
      <c r="F11928" s="38"/>
      <c r="X11928" s="38"/>
    </row>
    <row r="11929" spans="6:24" x14ac:dyDescent="0.35">
      <c r="F11929" s="38"/>
      <c r="X11929" s="38"/>
    </row>
    <row r="11930" spans="6:24" x14ac:dyDescent="0.35">
      <c r="F11930" s="38"/>
      <c r="X11930" s="38"/>
    </row>
    <row r="11931" spans="6:24" x14ac:dyDescent="0.35">
      <c r="F11931" s="38"/>
      <c r="X11931" s="38"/>
    </row>
    <row r="11932" spans="6:24" x14ac:dyDescent="0.35">
      <c r="F11932" s="38"/>
      <c r="X11932" s="38"/>
    </row>
    <row r="11933" spans="6:24" x14ac:dyDescent="0.35">
      <c r="F11933" s="38"/>
      <c r="X11933" s="38"/>
    </row>
    <row r="11934" spans="6:24" x14ac:dyDescent="0.35">
      <c r="F11934" s="38"/>
      <c r="X11934" s="38"/>
    </row>
    <row r="11935" spans="6:24" x14ac:dyDescent="0.35">
      <c r="F11935" s="38"/>
      <c r="X11935" s="38"/>
    </row>
    <row r="11936" spans="6:24" x14ac:dyDescent="0.35">
      <c r="F11936" s="38"/>
      <c r="X11936" s="38"/>
    </row>
    <row r="11937" spans="6:24" x14ac:dyDescent="0.35">
      <c r="F11937" s="38"/>
      <c r="X11937" s="38"/>
    </row>
    <row r="11938" spans="6:24" x14ac:dyDescent="0.35">
      <c r="F11938" s="38"/>
      <c r="X11938" s="38"/>
    </row>
    <row r="11939" spans="6:24" x14ac:dyDescent="0.35">
      <c r="F11939" s="38"/>
      <c r="X11939" s="38"/>
    </row>
    <row r="11940" spans="6:24" x14ac:dyDescent="0.35">
      <c r="F11940" s="38"/>
      <c r="X11940" s="38"/>
    </row>
    <row r="11941" spans="6:24" x14ac:dyDescent="0.35">
      <c r="F11941" s="38"/>
      <c r="X11941" s="38"/>
    </row>
    <row r="11942" spans="6:24" x14ac:dyDescent="0.35">
      <c r="F11942" s="38"/>
      <c r="X11942" s="38"/>
    </row>
    <row r="11943" spans="6:24" x14ac:dyDescent="0.35">
      <c r="F11943" s="38"/>
      <c r="X11943" s="38"/>
    </row>
    <row r="11944" spans="6:24" x14ac:dyDescent="0.35">
      <c r="F11944" s="38"/>
      <c r="X11944" s="38"/>
    </row>
    <row r="11945" spans="6:24" x14ac:dyDescent="0.35">
      <c r="F11945" s="38"/>
      <c r="X11945" s="38"/>
    </row>
    <row r="11946" spans="6:24" x14ac:dyDescent="0.35">
      <c r="F11946" s="38"/>
      <c r="X11946" s="38"/>
    </row>
    <row r="11947" spans="6:24" x14ac:dyDescent="0.35">
      <c r="F11947" s="38"/>
      <c r="X11947" s="38"/>
    </row>
    <row r="11948" spans="6:24" x14ac:dyDescent="0.35">
      <c r="F11948" s="38"/>
      <c r="X11948" s="38"/>
    </row>
    <row r="11949" spans="6:24" x14ac:dyDescent="0.35">
      <c r="F11949" s="38"/>
      <c r="X11949" s="38"/>
    </row>
    <row r="11950" spans="6:24" x14ac:dyDescent="0.35">
      <c r="F11950" s="38"/>
      <c r="X11950" s="38"/>
    </row>
    <row r="11951" spans="6:24" x14ac:dyDescent="0.35">
      <c r="F11951" s="38"/>
      <c r="X11951" s="38"/>
    </row>
    <row r="11952" spans="6:24" x14ac:dyDescent="0.35">
      <c r="F11952" s="38"/>
      <c r="X11952" s="38"/>
    </row>
    <row r="11953" spans="6:24" x14ac:dyDescent="0.35">
      <c r="F11953" s="38"/>
      <c r="X11953" s="38"/>
    </row>
    <row r="11954" spans="6:24" x14ac:dyDescent="0.35">
      <c r="F11954" s="38"/>
      <c r="X11954" s="38"/>
    </row>
    <row r="11955" spans="6:24" x14ac:dyDescent="0.35">
      <c r="F11955" s="38"/>
      <c r="X11955" s="38"/>
    </row>
    <row r="11956" spans="6:24" x14ac:dyDescent="0.35">
      <c r="F11956" s="38"/>
      <c r="X11956" s="38"/>
    </row>
    <row r="11957" spans="6:24" x14ac:dyDescent="0.35">
      <c r="F11957" s="38"/>
      <c r="X11957" s="38"/>
    </row>
    <row r="11958" spans="6:24" x14ac:dyDescent="0.35">
      <c r="F11958" s="38"/>
      <c r="X11958" s="38"/>
    </row>
    <row r="11959" spans="6:24" x14ac:dyDescent="0.35">
      <c r="F11959" s="38"/>
      <c r="X11959" s="38"/>
    </row>
    <row r="11960" spans="6:24" x14ac:dyDescent="0.35">
      <c r="F11960" s="38"/>
      <c r="X11960" s="38"/>
    </row>
    <row r="11961" spans="6:24" x14ac:dyDescent="0.35">
      <c r="F11961" s="38"/>
      <c r="X11961" s="38"/>
    </row>
    <row r="11962" spans="6:24" x14ac:dyDescent="0.35">
      <c r="F11962" s="38"/>
      <c r="X11962" s="38"/>
    </row>
    <row r="11963" spans="6:24" x14ac:dyDescent="0.35">
      <c r="F11963" s="38"/>
      <c r="X11963" s="38"/>
    </row>
    <row r="11964" spans="6:24" x14ac:dyDescent="0.35">
      <c r="F11964" s="38"/>
      <c r="X11964" s="38"/>
    </row>
    <row r="11965" spans="6:24" x14ac:dyDescent="0.35">
      <c r="F11965" s="38"/>
      <c r="X11965" s="38"/>
    </row>
    <row r="11966" spans="6:24" x14ac:dyDescent="0.35">
      <c r="F11966" s="38"/>
      <c r="X11966" s="38"/>
    </row>
    <row r="11967" spans="6:24" x14ac:dyDescent="0.35">
      <c r="F11967" s="38"/>
      <c r="X11967" s="38"/>
    </row>
    <row r="11968" spans="6:24" x14ac:dyDescent="0.35">
      <c r="F11968" s="38"/>
      <c r="X11968" s="38"/>
    </row>
    <row r="11969" spans="6:24" x14ac:dyDescent="0.35">
      <c r="F11969" s="38"/>
      <c r="X11969" s="38"/>
    </row>
    <row r="11970" spans="6:24" x14ac:dyDescent="0.35">
      <c r="F11970" s="38"/>
      <c r="X11970" s="38"/>
    </row>
    <row r="11971" spans="6:24" x14ac:dyDescent="0.35">
      <c r="F11971" s="38"/>
      <c r="X11971" s="38"/>
    </row>
    <row r="11972" spans="6:24" x14ac:dyDescent="0.35">
      <c r="F11972" s="38"/>
      <c r="X11972" s="38"/>
    </row>
    <row r="11973" spans="6:24" x14ac:dyDescent="0.35">
      <c r="F11973" s="38"/>
      <c r="X11973" s="38"/>
    </row>
    <row r="11974" spans="6:24" x14ac:dyDescent="0.35">
      <c r="F11974" s="38"/>
      <c r="X11974" s="38"/>
    </row>
    <row r="11975" spans="6:24" x14ac:dyDescent="0.35">
      <c r="F11975" s="38"/>
      <c r="X11975" s="38"/>
    </row>
    <row r="11976" spans="6:24" x14ac:dyDescent="0.35">
      <c r="F11976" s="38"/>
      <c r="X11976" s="38"/>
    </row>
    <row r="11977" spans="6:24" x14ac:dyDescent="0.35">
      <c r="F11977" s="38"/>
      <c r="X11977" s="38"/>
    </row>
    <row r="11978" spans="6:24" x14ac:dyDescent="0.35">
      <c r="F11978" s="38"/>
      <c r="X11978" s="38"/>
    </row>
    <row r="11979" spans="6:24" x14ac:dyDescent="0.35">
      <c r="F11979" s="38"/>
      <c r="X11979" s="38"/>
    </row>
    <row r="11980" spans="6:24" x14ac:dyDescent="0.35">
      <c r="F11980" s="38"/>
      <c r="X11980" s="38"/>
    </row>
    <row r="11981" spans="6:24" x14ac:dyDescent="0.35">
      <c r="F11981" s="38"/>
      <c r="X11981" s="38"/>
    </row>
    <row r="11982" spans="6:24" x14ac:dyDescent="0.35">
      <c r="F11982" s="38"/>
      <c r="X11982" s="38"/>
    </row>
    <row r="11983" spans="6:24" x14ac:dyDescent="0.35">
      <c r="F11983" s="38"/>
      <c r="X11983" s="38"/>
    </row>
    <row r="11984" spans="6:24" x14ac:dyDescent="0.35">
      <c r="F11984" s="38"/>
      <c r="X11984" s="38"/>
    </row>
    <row r="11985" spans="6:24" x14ac:dyDescent="0.35">
      <c r="F11985" s="38"/>
      <c r="X11985" s="38"/>
    </row>
    <row r="11986" spans="6:24" x14ac:dyDescent="0.35">
      <c r="F11986" s="38"/>
      <c r="X11986" s="38"/>
    </row>
    <row r="11987" spans="6:24" x14ac:dyDescent="0.35">
      <c r="F11987" s="38"/>
      <c r="X11987" s="38"/>
    </row>
    <row r="11988" spans="6:24" x14ac:dyDescent="0.35">
      <c r="F11988" s="38"/>
      <c r="X11988" s="38"/>
    </row>
    <row r="11989" spans="6:24" x14ac:dyDescent="0.35">
      <c r="F11989" s="38"/>
      <c r="X11989" s="38"/>
    </row>
    <row r="11990" spans="6:24" x14ac:dyDescent="0.35">
      <c r="F11990" s="38"/>
      <c r="X11990" s="38"/>
    </row>
    <row r="11991" spans="6:24" x14ac:dyDescent="0.35">
      <c r="F11991" s="38"/>
      <c r="X11991" s="38"/>
    </row>
    <row r="11992" spans="6:24" x14ac:dyDescent="0.35">
      <c r="F11992" s="38"/>
      <c r="X11992" s="38"/>
    </row>
    <row r="11993" spans="6:24" x14ac:dyDescent="0.35">
      <c r="F11993" s="38"/>
      <c r="X11993" s="38"/>
    </row>
    <row r="11994" spans="6:24" x14ac:dyDescent="0.35">
      <c r="F11994" s="38"/>
      <c r="X11994" s="38"/>
    </row>
    <row r="11995" spans="6:24" x14ac:dyDescent="0.35">
      <c r="F11995" s="38"/>
      <c r="X11995" s="38"/>
    </row>
    <row r="11996" spans="6:24" x14ac:dyDescent="0.35">
      <c r="F11996" s="38"/>
      <c r="X11996" s="38"/>
    </row>
    <row r="11997" spans="6:24" x14ac:dyDescent="0.35">
      <c r="F11997" s="38"/>
      <c r="X11997" s="38"/>
    </row>
    <row r="11998" spans="6:24" x14ac:dyDescent="0.35">
      <c r="F11998" s="38"/>
      <c r="X11998" s="38"/>
    </row>
    <row r="11999" spans="6:24" x14ac:dyDescent="0.35">
      <c r="F11999" s="38"/>
      <c r="X11999" s="38"/>
    </row>
    <row r="12000" spans="6:24" x14ac:dyDescent="0.35">
      <c r="F12000" s="38"/>
      <c r="X12000" s="38"/>
    </row>
    <row r="12001" spans="6:24" x14ac:dyDescent="0.35">
      <c r="F12001" s="38"/>
      <c r="X12001" s="38"/>
    </row>
    <row r="12002" spans="6:24" x14ac:dyDescent="0.35">
      <c r="F12002" s="38"/>
      <c r="X12002" s="38"/>
    </row>
    <row r="12003" spans="6:24" x14ac:dyDescent="0.35">
      <c r="F12003" s="38"/>
      <c r="X12003" s="38"/>
    </row>
    <row r="12004" spans="6:24" x14ac:dyDescent="0.35">
      <c r="F12004" s="38"/>
      <c r="X12004" s="38"/>
    </row>
    <row r="12005" spans="6:24" x14ac:dyDescent="0.35">
      <c r="F12005" s="38"/>
      <c r="X12005" s="38"/>
    </row>
    <row r="12006" spans="6:24" x14ac:dyDescent="0.35">
      <c r="F12006" s="38"/>
      <c r="X12006" s="38"/>
    </row>
    <row r="12007" spans="6:24" x14ac:dyDescent="0.35">
      <c r="F12007" s="38"/>
      <c r="X12007" s="38"/>
    </row>
    <row r="12008" spans="6:24" x14ac:dyDescent="0.35">
      <c r="F12008" s="38"/>
      <c r="X12008" s="38"/>
    </row>
    <row r="12009" spans="6:24" x14ac:dyDescent="0.35">
      <c r="F12009" s="38"/>
      <c r="X12009" s="38"/>
    </row>
    <row r="12010" spans="6:24" x14ac:dyDescent="0.35">
      <c r="F12010" s="38"/>
      <c r="X12010" s="38"/>
    </row>
    <row r="12011" spans="6:24" x14ac:dyDescent="0.35">
      <c r="F12011" s="38"/>
      <c r="X12011" s="38"/>
    </row>
    <row r="12012" spans="6:24" x14ac:dyDescent="0.35">
      <c r="F12012" s="38"/>
      <c r="X12012" s="38"/>
    </row>
    <row r="12013" spans="6:24" x14ac:dyDescent="0.35">
      <c r="F12013" s="38"/>
      <c r="X12013" s="38"/>
    </row>
    <row r="12014" spans="6:24" x14ac:dyDescent="0.35">
      <c r="F12014" s="38"/>
      <c r="X12014" s="38"/>
    </row>
    <row r="12015" spans="6:24" x14ac:dyDescent="0.35">
      <c r="F12015" s="38"/>
      <c r="X12015" s="38"/>
    </row>
    <row r="12016" spans="6:24" x14ac:dyDescent="0.35">
      <c r="F12016" s="38"/>
      <c r="X12016" s="38"/>
    </row>
    <row r="12017" spans="6:24" x14ac:dyDescent="0.35">
      <c r="F12017" s="38"/>
      <c r="X12017" s="38"/>
    </row>
    <row r="12018" spans="6:24" x14ac:dyDescent="0.35">
      <c r="F12018" s="38"/>
      <c r="X12018" s="38"/>
    </row>
    <row r="12019" spans="6:24" x14ac:dyDescent="0.35">
      <c r="F12019" s="38"/>
      <c r="X12019" s="38"/>
    </row>
    <row r="12020" spans="6:24" x14ac:dyDescent="0.35">
      <c r="F12020" s="38"/>
      <c r="X12020" s="38"/>
    </row>
    <row r="12021" spans="6:24" x14ac:dyDescent="0.35">
      <c r="F12021" s="38"/>
      <c r="X12021" s="38"/>
    </row>
    <row r="12022" spans="6:24" x14ac:dyDescent="0.35">
      <c r="F12022" s="38"/>
      <c r="X12022" s="38"/>
    </row>
    <row r="12023" spans="6:24" x14ac:dyDescent="0.35">
      <c r="F12023" s="38"/>
      <c r="X12023" s="38"/>
    </row>
    <row r="12024" spans="6:24" x14ac:dyDescent="0.35">
      <c r="F12024" s="38"/>
      <c r="X12024" s="38"/>
    </row>
    <row r="12025" spans="6:24" x14ac:dyDescent="0.35">
      <c r="F12025" s="38"/>
      <c r="X12025" s="38"/>
    </row>
    <row r="12026" spans="6:24" x14ac:dyDescent="0.35">
      <c r="F12026" s="38"/>
      <c r="X12026" s="38"/>
    </row>
    <row r="12027" spans="6:24" x14ac:dyDescent="0.35">
      <c r="F12027" s="38"/>
      <c r="X12027" s="38"/>
    </row>
    <row r="12028" spans="6:24" x14ac:dyDescent="0.35">
      <c r="F12028" s="38"/>
      <c r="X12028" s="38"/>
    </row>
    <row r="12029" spans="6:24" x14ac:dyDescent="0.35">
      <c r="F12029" s="38"/>
      <c r="X12029" s="38"/>
    </row>
    <row r="12030" spans="6:24" x14ac:dyDescent="0.35">
      <c r="F12030" s="38"/>
      <c r="X12030" s="38"/>
    </row>
    <row r="12031" spans="6:24" x14ac:dyDescent="0.35">
      <c r="F12031" s="38"/>
      <c r="X12031" s="38"/>
    </row>
    <row r="12032" spans="6:24" x14ac:dyDescent="0.35">
      <c r="F12032" s="38"/>
      <c r="X12032" s="38"/>
    </row>
    <row r="12033" spans="6:24" x14ac:dyDescent="0.35">
      <c r="F12033" s="38"/>
      <c r="X12033" s="38"/>
    </row>
    <row r="12034" spans="6:24" x14ac:dyDescent="0.35">
      <c r="F12034" s="38"/>
      <c r="X12034" s="38"/>
    </row>
    <row r="12035" spans="6:24" x14ac:dyDescent="0.35">
      <c r="F12035" s="38"/>
      <c r="X12035" s="38"/>
    </row>
    <row r="12036" spans="6:24" x14ac:dyDescent="0.35">
      <c r="F12036" s="38"/>
      <c r="X12036" s="38"/>
    </row>
    <row r="12037" spans="6:24" x14ac:dyDescent="0.35">
      <c r="F12037" s="38"/>
      <c r="X12037" s="38"/>
    </row>
    <row r="12038" spans="6:24" x14ac:dyDescent="0.35">
      <c r="F12038" s="38"/>
      <c r="X12038" s="38"/>
    </row>
    <row r="12039" spans="6:24" x14ac:dyDescent="0.35">
      <c r="F12039" s="38"/>
      <c r="X12039" s="38"/>
    </row>
    <row r="12040" spans="6:24" x14ac:dyDescent="0.35">
      <c r="F12040" s="38"/>
      <c r="X12040" s="38"/>
    </row>
    <row r="12041" spans="6:24" x14ac:dyDescent="0.35">
      <c r="F12041" s="38"/>
      <c r="X12041" s="38"/>
    </row>
    <row r="12042" spans="6:24" x14ac:dyDescent="0.35">
      <c r="F12042" s="38"/>
      <c r="X12042" s="38"/>
    </row>
    <row r="12043" spans="6:24" x14ac:dyDescent="0.35">
      <c r="F12043" s="38"/>
      <c r="X12043" s="38"/>
    </row>
    <row r="12044" spans="6:24" x14ac:dyDescent="0.35">
      <c r="F12044" s="38"/>
      <c r="X12044" s="38"/>
    </row>
    <row r="12045" spans="6:24" x14ac:dyDescent="0.35">
      <c r="F12045" s="38"/>
      <c r="X12045" s="38"/>
    </row>
    <row r="12046" spans="6:24" x14ac:dyDescent="0.35">
      <c r="F12046" s="38"/>
      <c r="X12046" s="38"/>
    </row>
    <row r="12047" spans="6:24" x14ac:dyDescent="0.35">
      <c r="F12047" s="38"/>
      <c r="X12047" s="38"/>
    </row>
    <row r="12048" spans="6:24" x14ac:dyDescent="0.35">
      <c r="F12048" s="38"/>
      <c r="X12048" s="38"/>
    </row>
    <row r="12049" spans="6:24" x14ac:dyDescent="0.35">
      <c r="F12049" s="38"/>
      <c r="X12049" s="38"/>
    </row>
    <row r="12050" spans="6:24" x14ac:dyDescent="0.35">
      <c r="F12050" s="38"/>
      <c r="X12050" s="38"/>
    </row>
    <row r="12051" spans="6:24" x14ac:dyDescent="0.35">
      <c r="F12051" s="38"/>
      <c r="X12051" s="38"/>
    </row>
    <row r="12052" spans="6:24" x14ac:dyDescent="0.35">
      <c r="F12052" s="38"/>
      <c r="X12052" s="38"/>
    </row>
    <row r="12053" spans="6:24" x14ac:dyDescent="0.35">
      <c r="F12053" s="38"/>
      <c r="X12053" s="38"/>
    </row>
    <row r="12054" spans="6:24" x14ac:dyDescent="0.35">
      <c r="F12054" s="38"/>
      <c r="X12054" s="38"/>
    </row>
    <row r="12055" spans="6:24" x14ac:dyDescent="0.35">
      <c r="F12055" s="38"/>
      <c r="X12055" s="38"/>
    </row>
    <row r="12056" spans="6:24" x14ac:dyDescent="0.35">
      <c r="F12056" s="38"/>
      <c r="X12056" s="38"/>
    </row>
    <row r="12057" spans="6:24" x14ac:dyDescent="0.35">
      <c r="F12057" s="38"/>
      <c r="X12057" s="38"/>
    </row>
    <row r="12058" spans="6:24" x14ac:dyDescent="0.35">
      <c r="F12058" s="38"/>
      <c r="X12058" s="38"/>
    </row>
    <row r="12059" spans="6:24" x14ac:dyDescent="0.35">
      <c r="F12059" s="38"/>
      <c r="X12059" s="38"/>
    </row>
    <row r="12060" spans="6:24" x14ac:dyDescent="0.35">
      <c r="F12060" s="38"/>
      <c r="X12060" s="38"/>
    </row>
    <row r="12061" spans="6:24" x14ac:dyDescent="0.35">
      <c r="F12061" s="38"/>
      <c r="X12061" s="38"/>
    </row>
    <row r="12062" spans="6:24" x14ac:dyDescent="0.35">
      <c r="F12062" s="38"/>
      <c r="X12062" s="38"/>
    </row>
    <row r="12063" spans="6:24" x14ac:dyDescent="0.35">
      <c r="F12063" s="38"/>
      <c r="X12063" s="38"/>
    </row>
    <row r="12064" spans="6:24" x14ac:dyDescent="0.35">
      <c r="F12064" s="38"/>
      <c r="X12064" s="38"/>
    </row>
    <row r="12065" spans="6:24" x14ac:dyDescent="0.35">
      <c r="F12065" s="38"/>
      <c r="X12065" s="38"/>
    </row>
    <row r="12066" spans="6:24" x14ac:dyDescent="0.35">
      <c r="F12066" s="38"/>
      <c r="X12066" s="38"/>
    </row>
    <row r="12067" spans="6:24" x14ac:dyDescent="0.35">
      <c r="F12067" s="38"/>
      <c r="X12067" s="38"/>
    </row>
    <row r="12068" spans="6:24" x14ac:dyDescent="0.35">
      <c r="F12068" s="38"/>
      <c r="X12068" s="38"/>
    </row>
    <row r="12069" spans="6:24" x14ac:dyDescent="0.35">
      <c r="F12069" s="38"/>
      <c r="X12069" s="38"/>
    </row>
    <row r="12070" spans="6:24" x14ac:dyDescent="0.35">
      <c r="F12070" s="38"/>
      <c r="X12070" s="38"/>
    </row>
    <row r="12071" spans="6:24" x14ac:dyDescent="0.35">
      <c r="F12071" s="38"/>
      <c r="X12071" s="38"/>
    </row>
    <row r="12072" spans="6:24" x14ac:dyDescent="0.35">
      <c r="F12072" s="38"/>
      <c r="X12072" s="38"/>
    </row>
    <row r="12073" spans="6:24" x14ac:dyDescent="0.35">
      <c r="F12073" s="38"/>
      <c r="X12073" s="38"/>
    </row>
    <row r="12074" spans="6:24" x14ac:dyDescent="0.35">
      <c r="F12074" s="38"/>
      <c r="X12074" s="38"/>
    </row>
    <row r="12075" spans="6:24" x14ac:dyDescent="0.35">
      <c r="F12075" s="38"/>
      <c r="X12075" s="38"/>
    </row>
    <row r="12076" spans="6:24" x14ac:dyDescent="0.35">
      <c r="F12076" s="38"/>
      <c r="X12076" s="38"/>
    </row>
    <row r="12077" spans="6:24" x14ac:dyDescent="0.35">
      <c r="F12077" s="38"/>
      <c r="X12077" s="38"/>
    </row>
    <row r="12078" spans="6:24" x14ac:dyDescent="0.35">
      <c r="F12078" s="38"/>
      <c r="X12078" s="38"/>
    </row>
    <row r="12079" spans="6:24" x14ac:dyDescent="0.35">
      <c r="F12079" s="38"/>
      <c r="X12079" s="38"/>
    </row>
    <row r="12080" spans="6:24" x14ac:dyDescent="0.35">
      <c r="F12080" s="38"/>
      <c r="X12080" s="38"/>
    </row>
    <row r="12081" spans="6:24" x14ac:dyDescent="0.35">
      <c r="F12081" s="38"/>
      <c r="X12081" s="38"/>
    </row>
    <row r="12082" spans="6:24" x14ac:dyDescent="0.35">
      <c r="F12082" s="38"/>
      <c r="X12082" s="38"/>
    </row>
    <row r="12083" spans="6:24" x14ac:dyDescent="0.35">
      <c r="F12083" s="38"/>
      <c r="X12083" s="38"/>
    </row>
    <row r="12084" spans="6:24" x14ac:dyDescent="0.35">
      <c r="F12084" s="38"/>
      <c r="X12084" s="38"/>
    </row>
    <row r="12085" spans="6:24" x14ac:dyDescent="0.35">
      <c r="F12085" s="38"/>
      <c r="X12085" s="38"/>
    </row>
    <row r="12086" spans="6:24" x14ac:dyDescent="0.35">
      <c r="F12086" s="38"/>
      <c r="X12086" s="38"/>
    </row>
    <row r="12087" spans="6:24" x14ac:dyDescent="0.35">
      <c r="F12087" s="38"/>
      <c r="X12087" s="38"/>
    </row>
    <row r="12088" spans="6:24" x14ac:dyDescent="0.35">
      <c r="F12088" s="38"/>
      <c r="X12088" s="38"/>
    </row>
    <row r="12089" spans="6:24" x14ac:dyDescent="0.35">
      <c r="F12089" s="38"/>
      <c r="X12089" s="38"/>
    </row>
    <row r="12090" spans="6:24" x14ac:dyDescent="0.35">
      <c r="F12090" s="38"/>
      <c r="X12090" s="38"/>
    </row>
    <row r="12091" spans="6:24" x14ac:dyDescent="0.35">
      <c r="F12091" s="38"/>
      <c r="X12091" s="38"/>
    </row>
    <row r="12092" spans="6:24" x14ac:dyDescent="0.35">
      <c r="F12092" s="38"/>
      <c r="X12092" s="38"/>
    </row>
    <row r="12093" spans="6:24" x14ac:dyDescent="0.35">
      <c r="F12093" s="38"/>
      <c r="X12093" s="38"/>
    </row>
    <row r="12094" spans="6:24" x14ac:dyDescent="0.35">
      <c r="F12094" s="38"/>
      <c r="X12094" s="38"/>
    </row>
    <row r="12095" spans="6:24" x14ac:dyDescent="0.35">
      <c r="F12095" s="38"/>
      <c r="X12095" s="38"/>
    </row>
    <row r="12096" spans="6:24" x14ac:dyDescent="0.35">
      <c r="F12096" s="38"/>
      <c r="X12096" s="38"/>
    </row>
    <row r="12097" spans="6:24" x14ac:dyDescent="0.35">
      <c r="F12097" s="38"/>
      <c r="X12097" s="38"/>
    </row>
    <row r="12098" spans="6:24" x14ac:dyDescent="0.35">
      <c r="F12098" s="38"/>
      <c r="X12098" s="38"/>
    </row>
    <row r="12099" spans="6:24" x14ac:dyDescent="0.35">
      <c r="F12099" s="38"/>
      <c r="X12099" s="38"/>
    </row>
    <row r="12100" spans="6:24" x14ac:dyDescent="0.35">
      <c r="F12100" s="38"/>
      <c r="X12100" s="38"/>
    </row>
    <row r="12101" spans="6:24" x14ac:dyDescent="0.35">
      <c r="F12101" s="38"/>
      <c r="X12101" s="38"/>
    </row>
    <row r="12102" spans="6:24" x14ac:dyDescent="0.35">
      <c r="F12102" s="38"/>
      <c r="X12102" s="38"/>
    </row>
    <row r="12103" spans="6:24" x14ac:dyDescent="0.35">
      <c r="F12103" s="38"/>
      <c r="X12103" s="38"/>
    </row>
    <row r="12104" spans="6:24" x14ac:dyDescent="0.35">
      <c r="F12104" s="38"/>
      <c r="X12104" s="38"/>
    </row>
    <row r="12105" spans="6:24" x14ac:dyDescent="0.35">
      <c r="F12105" s="38"/>
      <c r="X12105" s="38"/>
    </row>
    <row r="12106" spans="6:24" x14ac:dyDescent="0.35">
      <c r="F12106" s="38"/>
      <c r="X12106" s="38"/>
    </row>
    <row r="12107" spans="6:24" x14ac:dyDescent="0.35">
      <c r="F12107" s="38"/>
      <c r="X12107" s="38"/>
    </row>
    <row r="12108" spans="6:24" x14ac:dyDescent="0.35">
      <c r="F12108" s="38"/>
      <c r="X12108" s="38"/>
    </row>
    <row r="12109" spans="6:24" x14ac:dyDescent="0.35">
      <c r="F12109" s="38"/>
      <c r="X12109" s="38"/>
    </row>
    <row r="12110" spans="6:24" x14ac:dyDescent="0.35">
      <c r="F12110" s="38"/>
      <c r="X12110" s="38"/>
    </row>
    <row r="12111" spans="6:24" x14ac:dyDescent="0.35">
      <c r="F12111" s="38"/>
      <c r="X12111" s="38"/>
    </row>
    <row r="12112" spans="6:24" x14ac:dyDescent="0.35">
      <c r="F12112" s="38"/>
      <c r="X12112" s="38"/>
    </row>
    <row r="12113" spans="6:24" x14ac:dyDescent="0.35">
      <c r="F12113" s="38"/>
      <c r="X12113" s="38"/>
    </row>
    <row r="12114" spans="6:24" x14ac:dyDescent="0.35">
      <c r="F12114" s="38"/>
      <c r="X12114" s="38"/>
    </row>
    <row r="12115" spans="6:24" x14ac:dyDescent="0.35">
      <c r="F12115" s="38"/>
      <c r="X12115" s="38"/>
    </row>
    <row r="12116" spans="6:24" x14ac:dyDescent="0.35">
      <c r="F12116" s="38"/>
      <c r="X12116" s="38"/>
    </row>
    <row r="12117" spans="6:24" x14ac:dyDescent="0.35">
      <c r="F12117" s="38"/>
      <c r="X12117" s="38"/>
    </row>
    <row r="12118" spans="6:24" x14ac:dyDescent="0.35">
      <c r="F12118" s="38"/>
      <c r="X12118" s="38"/>
    </row>
    <row r="12119" spans="6:24" x14ac:dyDescent="0.35">
      <c r="F12119" s="38"/>
      <c r="X12119" s="38"/>
    </row>
    <row r="12120" spans="6:24" x14ac:dyDescent="0.35">
      <c r="F12120" s="38"/>
      <c r="X12120" s="38"/>
    </row>
    <row r="12121" spans="6:24" x14ac:dyDescent="0.35">
      <c r="F12121" s="38"/>
      <c r="X12121" s="38"/>
    </row>
    <row r="12122" spans="6:24" x14ac:dyDescent="0.35">
      <c r="F12122" s="38"/>
      <c r="X12122" s="38"/>
    </row>
    <row r="12123" spans="6:24" x14ac:dyDescent="0.35">
      <c r="F12123" s="38"/>
      <c r="X12123" s="38"/>
    </row>
    <row r="12124" spans="6:24" x14ac:dyDescent="0.35">
      <c r="F12124" s="38"/>
      <c r="X12124" s="38"/>
    </row>
    <row r="12125" spans="6:24" x14ac:dyDescent="0.35">
      <c r="F12125" s="38"/>
      <c r="X12125" s="38"/>
    </row>
    <row r="12126" spans="6:24" x14ac:dyDescent="0.35">
      <c r="F12126" s="38"/>
      <c r="X12126" s="38"/>
    </row>
    <row r="12127" spans="6:24" x14ac:dyDescent="0.35">
      <c r="F12127" s="38"/>
      <c r="X12127" s="38"/>
    </row>
    <row r="12128" spans="6:24" x14ac:dyDescent="0.35">
      <c r="F12128" s="38"/>
      <c r="X12128" s="38"/>
    </row>
    <row r="12129" spans="6:24" x14ac:dyDescent="0.35">
      <c r="F12129" s="38"/>
      <c r="X12129" s="38"/>
    </row>
    <row r="12130" spans="6:24" x14ac:dyDescent="0.35">
      <c r="F12130" s="38"/>
      <c r="X12130" s="38"/>
    </row>
    <row r="12131" spans="6:24" x14ac:dyDescent="0.35">
      <c r="F12131" s="38"/>
      <c r="X12131" s="38"/>
    </row>
    <row r="12132" spans="6:24" x14ac:dyDescent="0.35">
      <c r="F12132" s="38"/>
      <c r="X12132" s="38"/>
    </row>
    <row r="12133" spans="6:24" x14ac:dyDescent="0.35">
      <c r="F12133" s="38"/>
      <c r="X12133" s="38"/>
    </row>
    <row r="12134" spans="6:24" x14ac:dyDescent="0.35">
      <c r="F12134" s="38"/>
      <c r="X12134" s="38"/>
    </row>
    <row r="12135" spans="6:24" x14ac:dyDescent="0.35">
      <c r="F12135" s="38"/>
      <c r="X12135" s="38"/>
    </row>
    <row r="12136" spans="6:24" x14ac:dyDescent="0.35">
      <c r="F12136" s="38"/>
      <c r="X12136" s="38"/>
    </row>
    <row r="12137" spans="6:24" x14ac:dyDescent="0.35">
      <c r="F12137" s="38"/>
      <c r="X12137" s="38"/>
    </row>
    <row r="12138" spans="6:24" x14ac:dyDescent="0.35">
      <c r="F12138" s="38"/>
      <c r="X12138" s="38"/>
    </row>
    <row r="12139" spans="6:24" x14ac:dyDescent="0.35">
      <c r="F12139" s="38"/>
      <c r="X12139" s="38"/>
    </row>
    <row r="12140" spans="6:24" x14ac:dyDescent="0.35">
      <c r="F12140" s="38"/>
      <c r="X12140" s="38"/>
    </row>
    <row r="12141" spans="6:24" x14ac:dyDescent="0.35">
      <c r="F12141" s="38"/>
      <c r="X12141" s="38"/>
    </row>
    <row r="12142" spans="6:24" x14ac:dyDescent="0.35">
      <c r="F12142" s="38"/>
      <c r="X12142" s="38"/>
    </row>
    <row r="12143" spans="6:24" x14ac:dyDescent="0.35">
      <c r="F12143" s="38"/>
      <c r="X12143" s="38"/>
    </row>
    <row r="12144" spans="6:24" x14ac:dyDescent="0.35">
      <c r="F12144" s="38"/>
      <c r="X12144" s="38"/>
    </row>
    <row r="12145" spans="6:24" x14ac:dyDescent="0.35">
      <c r="F12145" s="38"/>
      <c r="X12145" s="38"/>
    </row>
    <row r="12146" spans="6:24" x14ac:dyDescent="0.35">
      <c r="F12146" s="38"/>
      <c r="X12146" s="38"/>
    </row>
    <row r="12147" spans="6:24" x14ac:dyDescent="0.35">
      <c r="F12147" s="38"/>
      <c r="X12147" s="38"/>
    </row>
    <row r="12148" spans="6:24" x14ac:dyDescent="0.35">
      <c r="F12148" s="38"/>
      <c r="X12148" s="38"/>
    </row>
    <row r="12149" spans="6:24" x14ac:dyDescent="0.35">
      <c r="F12149" s="38"/>
      <c r="X12149" s="38"/>
    </row>
    <row r="12150" spans="6:24" x14ac:dyDescent="0.35">
      <c r="F12150" s="38"/>
      <c r="X12150" s="38"/>
    </row>
    <row r="12151" spans="6:24" x14ac:dyDescent="0.35">
      <c r="F12151" s="38"/>
      <c r="X12151" s="38"/>
    </row>
    <row r="12152" spans="6:24" x14ac:dyDescent="0.35">
      <c r="F12152" s="38"/>
      <c r="X12152" s="38"/>
    </row>
    <row r="12153" spans="6:24" x14ac:dyDescent="0.35">
      <c r="F12153" s="38"/>
      <c r="X12153" s="38"/>
    </row>
    <row r="12154" spans="6:24" x14ac:dyDescent="0.35">
      <c r="F12154" s="38"/>
      <c r="X12154" s="38"/>
    </row>
    <row r="12155" spans="6:24" x14ac:dyDescent="0.35">
      <c r="F12155" s="38"/>
      <c r="X12155" s="38"/>
    </row>
    <row r="12156" spans="6:24" x14ac:dyDescent="0.35">
      <c r="F12156" s="38"/>
      <c r="X12156" s="38"/>
    </row>
    <row r="12157" spans="6:24" x14ac:dyDescent="0.35">
      <c r="F12157" s="38"/>
      <c r="X12157" s="38"/>
    </row>
    <row r="12158" spans="6:24" x14ac:dyDescent="0.35">
      <c r="F12158" s="38"/>
      <c r="X12158" s="38"/>
    </row>
    <row r="12159" spans="6:24" x14ac:dyDescent="0.35">
      <c r="F12159" s="38"/>
      <c r="X12159" s="38"/>
    </row>
    <row r="12160" spans="6:24" x14ac:dyDescent="0.35">
      <c r="F12160" s="38"/>
      <c r="X12160" s="38"/>
    </row>
    <row r="12161" spans="6:24" x14ac:dyDescent="0.35">
      <c r="F12161" s="38"/>
      <c r="X12161" s="38"/>
    </row>
    <row r="12162" spans="6:24" x14ac:dyDescent="0.35">
      <c r="F12162" s="38"/>
      <c r="X12162" s="38"/>
    </row>
    <row r="12163" spans="6:24" x14ac:dyDescent="0.35">
      <c r="F12163" s="38"/>
      <c r="X12163" s="38"/>
    </row>
    <row r="12164" spans="6:24" x14ac:dyDescent="0.35">
      <c r="F12164" s="38"/>
      <c r="X12164" s="38"/>
    </row>
    <row r="12165" spans="6:24" x14ac:dyDescent="0.35">
      <c r="F12165" s="38"/>
      <c r="X12165" s="38"/>
    </row>
    <row r="12166" spans="6:24" x14ac:dyDescent="0.35">
      <c r="F12166" s="38"/>
      <c r="X12166" s="38"/>
    </row>
    <row r="12167" spans="6:24" x14ac:dyDescent="0.35">
      <c r="F12167" s="38"/>
      <c r="X12167" s="38"/>
    </row>
    <row r="12168" spans="6:24" x14ac:dyDescent="0.35">
      <c r="F12168" s="38"/>
      <c r="X12168" s="38"/>
    </row>
    <row r="12169" spans="6:24" x14ac:dyDescent="0.35">
      <c r="F12169" s="38"/>
      <c r="X12169" s="38"/>
    </row>
    <row r="12170" spans="6:24" x14ac:dyDescent="0.35">
      <c r="F12170" s="38"/>
      <c r="X12170" s="38"/>
    </row>
    <row r="12171" spans="6:24" x14ac:dyDescent="0.35">
      <c r="F12171" s="38"/>
      <c r="X12171" s="38"/>
    </row>
    <row r="12172" spans="6:24" x14ac:dyDescent="0.35">
      <c r="F12172" s="38"/>
      <c r="X12172" s="38"/>
    </row>
    <row r="12173" spans="6:24" x14ac:dyDescent="0.35">
      <c r="F12173" s="38"/>
      <c r="X12173" s="38"/>
    </row>
    <row r="12174" spans="6:24" x14ac:dyDescent="0.35">
      <c r="F12174" s="38"/>
      <c r="X12174" s="38"/>
    </row>
    <row r="12175" spans="6:24" x14ac:dyDescent="0.35">
      <c r="F12175" s="38"/>
      <c r="X12175" s="38"/>
    </row>
    <row r="12176" spans="6:24" x14ac:dyDescent="0.35">
      <c r="F12176" s="38"/>
      <c r="X12176" s="38"/>
    </row>
    <row r="12177" spans="6:24" x14ac:dyDescent="0.35">
      <c r="F12177" s="38"/>
      <c r="X12177" s="38"/>
    </row>
    <row r="12178" spans="6:24" x14ac:dyDescent="0.35">
      <c r="F12178" s="38"/>
      <c r="X12178" s="38"/>
    </row>
    <row r="12179" spans="6:24" x14ac:dyDescent="0.35">
      <c r="F12179" s="38"/>
      <c r="X12179" s="38"/>
    </row>
    <row r="12180" spans="6:24" x14ac:dyDescent="0.35">
      <c r="F12180" s="38"/>
      <c r="X12180" s="38"/>
    </row>
    <row r="12181" spans="6:24" x14ac:dyDescent="0.35">
      <c r="F12181" s="38"/>
      <c r="X12181" s="38"/>
    </row>
    <row r="12182" spans="6:24" x14ac:dyDescent="0.35">
      <c r="F12182" s="38"/>
      <c r="X12182" s="38"/>
    </row>
    <row r="12183" spans="6:24" x14ac:dyDescent="0.35">
      <c r="F12183" s="38"/>
      <c r="X12183" s="38"/>
    </row>
    <row r="12184" spans="6:24" x14ac:dyDescent="0.35">
      <c r="F12184" s="38"/>
      <c r="X12184" s="38"/>
    </row>
    <row r="12185" spans="6:24" x14ac:dyDescent="0.35">
      <c r="F12185" s="38"/>
      <c r="X12185" s="38"/>
    </row>
    <row r="12186" spans="6:24" x14ac:dyDescent="0.35">
      <c r="F12186" s="38"/>
      <c r="X12186" s="38"/>
    </row>
    <row r="12187" spans="6:24" x14ac:dyDescent="0.35">
      <c r="F12187" s="38"/>
      <c r="X12187" s="38"/>
    </row>
    <row r="12188" spans="6:24" x14ac:dyDescent="0.35">
      <c r="F12188" s="38"/>
      <c r="X12188" s="38"/>
    </row>
    <row r="12189" spans="6:24" x14ac:dyDescent="0.35">
      <c r="F12189" s="38"/>
      <c r="X12189" s="38"/>
    </row>
    <row r="12190" spans="6:24" x14ac:dyDescent="0.35">
      <c r="F12190" s="38"/>
      <c r="X12190" s="38"/>
    </row>
    <row r="12191" spans="6:24" x14ac:dyDescent="0.35">
      <c r="F12191" s="38"/>
      <c r="X12191" s="38"/>
    </row>
    <row r="12192" spans="6:24" x14ac:dyDescent="0.35">
      <c r="F12192" s="38"/>
      <c r="X12192" s="38"/>
    </row>
    <row r="12193" spans="6:24" x14ac:dyDescent="0.35">
      <c r="F12193" s="38"/>
      <c r="X12193" s="38"/>
    </row>
    <row r="12194" spans="6:24" x14ac:dyDescent="0.35">
      <c r="F12194" s="38"/>
      <c r="X12194" s="38"/>
    </row>
    <row r="12195" spans="6:24" x14ac:dyDescent="0.35">
      <c r="F12195" s="38"/>
      <c r="X12195" s="38"/>
    </row>
    <row r="12196" spans="6:24" x14ac:dyDescent="0.35">
      <c r="F12196" s="38"/>
      <c r="X12196" s="38"/>
    </row>
    <row r="12197" spans="6:24" x14ac:dyDescent="0.35">
      <c r="F12197" s="38"/>
      <c r="X12197" s="38"/>
    </row>
    <row r="12198" spans="6:24" x14ac:dyDescent="0.35">
      <c r="F12198" s="38"/>
      <c r="X12198" s="38"/>
    </row>
    <row r="12199" spans="6:24" x14ac:dyDescent="0.35">
      <c r="F12199" s="38"/>
      <c r="X12199" s="38"/>
    </row>
    <row r="12200" spans="6:24" x14ac:dyDescent="0.35">
      <c r="F12200" s="38"/>
      <c r="X12200" s="38"/>
    </row>
    <row r="12201" spans="6:24" x14ac:dyDescent="0.35">
      <c r="F12201" s="38"/>
      <c r="X12201" s="38"/>
    </row>
    <row r="12202" spans="6:24" x14ac:dyDescent="0.35">
      <c r="F12202" s="38"/>
      <c r="X12202" s="38"/>
    </row>
    <row r="12203" spans="6:24" x14ac:dyDescent="0.35">
      <c r="F12203" s="38"/>
      <c r="X12203" s="38"/>
    </row>
    <row r="12204" spans="6:24" x14ac:dyDescent="0.35">
      <c r="F12204" s="38"/>
      <c r="X12204" s="38"/>
    </row>
    <row r="12205" spans="6:24" x14ac:dyDescent="0.35">
      <c r="F12205" s="38"/>
      <c r="X12205" s="38"/>
    </row>
    <row r="12206" spans="6:24" x14ac:dyDescent="0.35">
      <c r="F12206" s="38"/>
      <c r="X12206" s="38"/>
    </row>
    <row r="12207" spans="6:24" x14ac:dyDescent="0.35">
      <c r="F12207" s="38"/>
      <c r="X12207" s="38"/>
    </row>
    <row r="12208" spans="6:24" x14ac:dyDescent="0.35">
      <c r="F12208" s="38"/>
      <c r="X12208" s="38"/>
    </row>
    <row r="12209" spans="6:24" x14ac:dyDescent="0.35">
      <c r="F12209" s="38"/>
      <c r="X12209" s="38"/>
    </row>
    <row r="12210" spans="6:24" x14ac:dyDescent="0.35">
      <c r="F12210" s="38"/>
      <c r="X12210" s="38"/>
    </row>
    <row r="12211" spans="6:24" x14ac:dyDescent="0.35">
      <c r="F12211" s="38"/>
      <c r="X12211" s="38"/>
    </row>
    <row r="12212" spans="6:24" x14ac:dyDescent="0.35">
      <c r="F12212" s="38"/>
      <c r="X12212" s="38"/>
    </row>
    <row r="12213" spans="6:24" x14ac:dyDescent="0.35">
      <c r="F12213" s="38"/>
      <c r="X12213" s="38"/>
    </row>
    <row r="12214" spans="6:24" x14ac:dyDescent="0.35">
      <c r="F12214" s="38"/>
      <c r="X12214" s="38"/>
    </row>
    <row r="12215" spans="6:24" x14ac:dyDescent="0.35">
      <c r="F12215" s="38"/>
      <c r="X12215" s="38"/>
    </row>
    <row r="12216" spans="6:24" x14ac:dyDescent="0.35">
      <c r="F12216" s="38"/>
      <c r="X12216" s="38"/>
    </row>
    <row r="12217" spans="6:24" x14ac:dyDescent="0.35">
      <c r="F12217" s="38"/>
      <c r="X12217" s="38"/>
    </row>
    <row r="12218" spans="6:24" x14ac:dyDescent="0.35">
      <c r="F12218" s="38"/>
      <c r="X12218" s="38"/>
    </row>
    <row r="12219" spans="6:24" x14ac:dyDescent="0.35">
      <c r="F12219" s="38"/>
      <c r="X12219" s="38"/>
    </row>
    <row r="12220" spans="6:24" x14ac:dyDescent="0.35">
      <c r="F12220" s="38"/>
      <c r="X12220" s="38"/>
    </row>
    <row r="12221" spans="6:24" x14ac:dyDescent="0.35">
      <c r="F12221" s="38"/>
      <c r="X12221" s="38"/>
    </row>
    <row r="12222" spans="6:24" x14ac:dyDescent="0.35">
      <c r="F12222" s="38"/>
      <c r="X12222" s="38"/>
    </row>
    <row r="12223" spans="6:24" x14ac:dyDescent="0.35">
      <c r="F12223" s="38"/>
      <c r="X12223" s="38"/>
    </row>
    <row r="12224" spans="6:24" x14ac:dyDescent="0.35">
      <c r="F12224" s="38"/>
      <c r="X12224" s="38"/>
    </row>
    <row r="12225" spans="6:24" x14ac:dyDescent="0.35">
      <c r="F12225" s="38"/>
      <c r="X12225" s="38"/>
    </row>
    <row r="12226" spans="6:24" x14ac:dyDescent="0.35">
      <c r="F12226" s="38"/>
      <c r="X12226" s="38"/>
    </row>
    <row r="12227" spans="6:24" x14ac:dyDescent="0.35">
      <c r="F12227" s="38"/>
      <c r="X12227" s="38"/>
    </row>
    <row r="12228" spans="6:24" x14ac:dyDescent="0.35">
      <c r="F12228" s="38"/>
      <c r="X12228" s="38"/>
    </row>
    <row r="12229" spans="6:24" x14ac:dyDescent="0.35">
      <c r="F12229" s="38"/>
      <c r="X12229" s="38"/>
    </row>
    <row r="12230" spans="6:24" x14ac:dyDescent="0.35">
      <c r="F12230" s="38"/>
      <c r="X12230" s="38"/>
    </row>
    <row r="12231" spans="6:24" x14ac:dyDescent="0.35">
      <c r="F12231" s="38"/>
      <c r="X12231" s="38"/>
    </row>
    <row r="12232" spans="6:24" x14ac:dyDescent="0.35">
      <c r="F12232" s="38"/>
      <c r="X12232" s="38"/>
    </row>
    <row r="12233" spans="6:24" x14ac:dyDescent="0.35">
      <c r="F12233" s="38"/>
      <c r="X12233" s="38"/>
    </row>
    <row r="12234" spans="6:24" x14ac:dyDescent="0.35">
      <c r="F12234" s="38"/>
      <c r="X12234" s="38"/>
    </row>
    <row r="12235" spans="6:24" x14ac:dyDescent="0.35">
      <c r="F12235" s="38"/>
      <c r="X12235" s="38"/>
    </row>
    <row r="12236" spans="6:24" x14ac:dyDescent="0.35">
      <c r="F12236" s="38"/>
      <c r="X12236" s="38"/>
    </row>
    <row r="12237" spans="6:24" x14ac:dyDescent="0.35">
      <c r="F12237" s="38"/>
      <c r="X12237" s="38"/>
    </row>
    <row r="12238" spans="6:24" x14ac:dyDescent="0.35">
      <c r="F12238" s="38"/>
      <c r="X12238" s="38"/>
    </row>
    <row r="12239" spans="6:24" x14ac:dyDescent="0.35">
      <c r="F12239" s="38"/>
      <c r="X12239" s="38"/>
    </row>
    <row r="12240" spans="6:24" x14ac:dyDescent="0.35">
      <c r="F12240" s="38"/>
      <c r="X12240" s="38"/>
    </row>
    <row r="12241" spans="6:24" x14ac:dyDescent="0.35">
      <c r="F12241" s="38"/>
      <c r="X12241" s="38"/>
    </row>
    <row r="12242" spans="6:24" x14ac:dyDescent="0.35">
      <c r="F12242" s="38"/>
      <c r="X12242" s="38"/>
    </row>
    <row r="12243" spans="6:24" x14ac:dyDescent="0.35">
      <c r="F12243" s="38"/>
      <c r="X12243" s="38"/>
    </row>
    <row r="12244" spans="6:24" x14ac:dyDescent="0.35">
      <c r="F12244" s="38"/>
      <c r="X12244" s="38"/>
    </row>
    <row r="12245" spans="6:24" x14ac:dyDescent="0.35">
      <c r="F12245" s="38"/>
      <c r="X12245" s="38"/>
    </row>
    <row r="12246" spans="6:24" x14ac:dyDescent="0.35">
      <c r="F12246" s="38"/>
      <c r="X12246" s="38"/>
    </row>
    <row r="12247" spans="6:24" x14ac:dyDescent="0.35">
      <c r="F12247" s="38"/>
      <c r="X12247" s="38"/>
    </row>
    <row r="12248" spans="6:24" x14ac:dyDescent="0.35">
      <c r="F12248" s="38"/>
      <c r="X12248" s="38"/>
    </row>
    <row r="12249" spans="6:24" x14ac:dyDescent="0.35">
      <c r="F12249" s="38"/>
      <c r="X12249" s="38"/>
    </row>
    <row r="12250" spans="6:24" x14ac:dyDescent="0.35">
      <c r="F12250" s="38"/>
      <c r="X12250" s="38"/>
    </row>
    <row r="12251" spans="6:24" x14ac:dyDescent="0.35">
      <c r="F12251" s="38"/>
      <c r="X12251" s="38"/>
    </row>
    <row r="12252" spans="6:24" x14ac:dyDescent="0.35">
      <c r="F12252" s="38"/>
      <c r="X12252" s="38"/>
    </row>
    <row r="12253" spans="6:24" x14ac:dyDescent="0.35">
      <c r="F12253" s="38"/>
      <c r="X12253" s="38"/>
    </row>
    <row r="12254" spans="6:24" x14ac:dyDescent="0.35">
      <c r="F12254" s="38"/>
      <c r="X12254" s="38"/>
    </row>
    <row r="12255" spans="6:24" x14ac:dyDescent="0.35">
      <c r="F12255" s="38"/>
      <c r="X12255" s="38"/>
    </row>
    <row r="12256" spans="6:24" x14ac:dyDescent="0.35">
      <c r="F12256" s="38"/>
      <c r="X12256" s="38"/>
    </row>
    <row r="12257" spans="6:24" x14ac:dyDescent="0.35">
      <c r="F12257" s="38"/>
      <c r="X12257" s="38"/>
    </row>
    <row r="12258" spans="6:24" x14ac:dyDescent="0.35">
      <c r="F12258" s="38"/>
      <c r="X12258" s="38"/>
    </row>
    <row r="12259" spans="6:24" x14ac:dyDescent="0.35">
      <c r="F12259" s="38"/>
      <c r="X12259" s="38"/>
    </row>
    <row r="12260" spans="6:24" x14ac:dyDescent="0.35">
      <c r="F12260" s="38"/>
      <c r="X12260" s="38"/>
    </row>
    <row r="12261" spans="6:24" x14ac:dyDescent="0.35">
      <c r="F12261" s="38"/>
      <c r="X12261" s="38"/>
    </row>
    <row r="12262" spans="6:24" x14ac:dyDescent="0.35">
      <c r="F12262" s="38"/>
      <c r="X12262" s="38"/>
    </row>
    <row r="12263" spans="6:24" x14ac:dyDescent="0.35">
      <c r="F12263" s="38"/>
      <c r="X12263" s="38"/>
    </row>
    <row r="12264" spans="6:24" x14ac:dyDescent="0.35">
      <c r="F12264" s="38"/>
      <c r="X12264" s="38"/>
    </row>
    <row r="12265" spans="6:24" x14ac:dyDescent="0.35">
      <c r="F12265" s="38"/>
      <c r="X12265" s="38"/>
    </row>
    <row r="12266" spans="6:24" x14ac:dyDescent="0.35">
      <c r="F12266" s="38"/>
      <c r="X12266" s="38"/>
    </row>
    <row r="12267" spans="6:24" x14ac:dyDescent="0.35">
      <c r="F12267" s="38"/>
      <c r="X12267" s="38"/>
    </row>
    <row r="12268" spans="6:24" x14ac:dyDescent="0.35">
      <c r="F12268" s="38"/>
      <c r="X12268" s="38"/>
    </row>
    <row r="12269" spans="6:24" x14ac:dyDescent="0.35">
      <c r="F12269" s="38"/>
      <c r="X12269" s="38"/>
    </row>
    <row r="12270" spans="6:24" x14ac:dyDescent="0.35">
      <c r="F12270" s="38"/>
      <c r="X12270" s="38"/>
    </row>
    <row r="12271" spans="6:24" x14ac:dyDescent="0.35">
      <c r="F12271" s="38"/>
      <c r="X12271" s="38"/>
    </row>
    <row r="12272" spans="6:24" x14ac:dyDescent="0.35">
      <c r="F12272" s="38"/>
      <c r="X12272" s="38"/>
    </row>
    <row r="12273" spans="6:24" x14ac:dyDescent="0.35">
      <c r="F12273" s="38"/>
      <c r="X12273" s="38"/>
    </row>
    <row r="12274" spans="6:24" x14ac:dyDescent="0.35">
      <c r="F12274" s="38"/>
      <c r="X12274" s="38"/>
    </row>
    <row r="12275" spans="6:24" x14ac:dyDescent="0.35">
      <c r="F12275" s="38"/>
      <c r="X12275" s="38"/>
    </row>
    <row r="12276" spans="6:24" x14ac:dyDescent="0.35">
      <c r="F12276" s="38"/>
      <c r="X12276" s="38"/>
    </row>
    <row r="12277" spans="6:24" x14ac:dyDescent="0.35">
      <c r="F12277" s="38"/>
      <c r="X12277" s="38"/>
    </row>
    <row r="12278" spans="6:24" x14ac:dyDescent="0.35">
      <c r="F12278" s="38"/>
      <c r="X12278" s="38"/>
    </row>
    <row r="12279" spans="6:24" x14ac:dyDescent="0.35">
      <c r="F12279" s="38"/>
      <c r="X12279" s="38"/>
    </row>
    <row r="12280" spans="6:24" x14ac:dyDescent="0.35">
      <c r="F12280" s="38"/>
      <c r="X12280" s="38"/>
    </row>
    <row r="12281" spans="6:24" x14ac:dyDescent="0.35">
      <c r="F12281" s="38"/>
      <c r="X12281" s="38"/>
    </row>
    <row r="12282" spans="6:24" x14ac:dyDescent="0.35">
      <c r="F12282" s="38"/>
      <c r="X12282" s="38"/>
    </row>
    <row r="12283" spans="6:24" x14ac:dyDescent="0.35">
      <c r="F12283" s="38"/>
      <c r="X12283" s="38"/>
    </row>
    <row r="12284" spans="6:24" x14ac:dyDescent="0.35">
      <c r="F12284" s="38"/>
      <c r="X12284" s="38"/>
    </row>
    <row r="12285" spans="6:24" x14ac:dyDescent="0.35">
      <c r="F12285" s="38"/>
      <c r="X12285" s="38"/>
    </row>
    <row r="12286" spans="6:24" x14ac:dyDescent="0.35">
      <c r="F12286" s="38"/>
      <c r="X12286" s="38"/>
    </row>
    <row r="12287" spans="6:24" x14ac:dyDescent="0.35">
      <c r="F12287" s="38"/>
      <c r="X12287" s="38"/>
    </row>
    <row r="12288" spans="6:24" x14ac:dyDescent="0.35">
      <c r="F12288" s="38"/>
      <c r="X12288" s="38"/>
    </row>
    <row r="12289" spans="6:24" x14ac:dyDescent="0.35">
      <c r="F12289" s="38"/>
      <c r="X12289" s="38"/>
    </row>
    <row r="12290" spans="6:24" x14ac:dyDescent="0.35">
      <c r="F12290" s="38"/>
      <c r="X12290" s="38"/>
    </row>
    <row r="12291" spans="6:24" x14ac:dyDescent="0.35">
      <c r="F12291" s="38"/>
      <c r="X12291" s="38"/>
    </row>
    <row r="12292" spans="6:24" x14ac:dyDescent="0.35">
      <c r="F12292" s="38"/>
      <c r="X12292" s="38"/>
    </row>
    <row r="12293" spans="6:24" x14ac:dyDescent="0.35">
      <c r="F12293" s="38"/>
      <c r="X12293" s="38"/>
    </row>
    <row r="12294" spans="6:24" x14ac:dyDescent="0.35">
      <c r="F12294" s="38"/>
      <c r="X12294" s="38"/>
    </row>
    <row r="12295" spans="6:24" x14ac:dyDescent="0.35">
      <c r="F12295" s="38"/>
      <c r="X12295" s="38"/>
    </row>
    <row r="12296" spans="6:24" x14ac:dyDescent="0.35">
      <c r="F12296" s="38"/>
      <c r="X12296" s="38"/>
    </row>
    <row r="12297" spans="6:24" x14ac:dyDescent="0.35">
      <c r="F12297" s="38"/>
      <c r="X12297" s="38"/>
    </row>
    <row r="12298" spans="6:24" x14ac:dyDescent="0.35">
      <c r="F12298" s="38"/>
      <c r="X12298" s="38"/>
    </row>
    <row r="12299" spans="6:24" x14ac:dyDescent="0.35">
      <c r="F12299" s="38"/>
      <c r="X12299" s="38"/>
    </row>
    <row r="12300" spans="6:24" x14ac:dyDescent="0.35">
      <c r="F12300" s="38"/>
      <c r="X12300" s="38"/>
    </row>
    <row r="12301" spans="6:24" x14ac:dyDescent="0.35">
      <c r="F12301" s="38"/>
      <c r="X12301" s="38"/>
    </row>
    <row r="12302" spans="6:24" x14ac:dyDescent="0.35">
      <c r="F12302" s="38"/>
      <c r="X12302" s="38"/>
    </row>
    <row r="12303" spans="6:24" x14ac:dyDescent="0.35">
      <c r="F12303" s="38"/>
      <c r="X12303" s="38"/>
    </row>
    <row r="12304" spans="6:24" x14ac:dyDescent="0.35">
      <c r="F12304" s="38"/>
      <c r="X12304" s="38"/>
    </row>
    <row r="12305" spans="6:24" x14ac:dyDescent="0.35">
      <c r="F12305" s="38"/>
      <c r="X12305" s="38"/>
    </row>
    <row r="12306" spans="6:24" x14ac:dyDescent="0.35">
      <c r="F12306" s="38"/>
      <c r="X12306" s="38"/>
    </row>
    <row r="12307" spans="6:24" x14ac:dyDescent="0.35">
      <c r="F12307" s="38"/>
      <c r="X12307" s="38"/>
    </row>
    <row r="12308" spans="6:24" x14ac:dyDescent="0.35">
      <c r="F12308" s="38"/>
      <c r="X12308" s="38"/>
    </row>
    <row r="12309" spans="6:24" x14ac:dyDescent="0.35">
      <c r="F12309" s="38"/>
      <c r="X12309" s="38"/>
    </row>
    <row r="12310" spans="6:24" x14ac:dyDescent="0.35">
      <c r="F12310" s="38"/>
      <c r="X12310" s="38"/>
    </row>
    <row r="12311" spans="6:24" x14ac:dyDescent="0.35">
      <c r="F12311" s="38"/>
      <c r="X12311" s="38"/>
    </row>
    <row r="12312" spans="6:24" x14ac:dyDescent="0.35">
      <c r="F12312" s="38"/>
      <c r="X12312" s="38"/>
    </row>
    <row r="12313" spans="6:24" x14ac:dyDescent="0.35">
      <c r="F12313" s="38"/>
      <c r="X12313" s="38"/>
    </row>
    <row r="12314" spans="6:24" x14ac:dyDescent="0.35">
      <c r="F12314" s="38"/>
      <c r="X12314" s="38"/>
    </row>
    <row r="12315" spans="6:24" x14ac:dyDescent="0.35">
      <c r="F12315" s="38"/>
      <c r="X12315" s="38"/>
    </row>
    <row r="12316" spans="6:24" x14ac:dyDescent="0.35">
      <c r="F12316" s="38"/>
      <c r="X12316" s="38"/>
    </row>
    <row r="12317" spans="6:24" x14ac:dyDescent="0.35">
      <c r="F12317" s="38"/>
      <c r="X12317" s="38"/>
    </row>
    <row r="12318" spans="6:24" x14ac:dyDescent="0.35">
      <c r="F12318" s="38"/>
      <c r="X12318" s="38"/>
    </row>
    <row r="12319" spans="6:24" x14ac:dyDescent="0.35">
      <c r="F12319" s="38"/>
      <c r="X12319" s="38"/>
    </row>
    <row r="12320" spans="6:24" x14ac:dyDescent="0.35">
      <c r="F12320" s="38"/>
      <c r="X12320" s="38"/>
    </row>
    <row r="12321" spans="6:24" x14ac:dyDescent="0.35">
      <c r="F12321" s="38"/>
      <c r="X12321" s="38"/>
    </row>
    <row r="12322" spans="6:24" x14ac:dyDescent="0.35">
      <c r="F12322" s="38"/>
      <c r="X12322" s="38"/>
    </row>
    <row r="12323" spans="6:24" x14ac:dyDescent="0.35">
      <c r="F12323" s="38"/>
      <c r="X12323" s="38"/>
    </row>
    <row r="12324" spans="6:24" x14ac:dyDescent="0.35">
      <c r="F12324" s="38"/>
      <c r="X12324" s="38"/>
    </row>
    <row r="12325" spans="6:24" x14ac:dyDescent="0.35">
      <c r="F12325" s="38"/>
      <c r="X12325" s="38"/>
    </row>
    <row r="12326" spans="6:24" x14ac:dyDescent="0.35">
      <c r="F12326" s="38"/>
      <c r="X12326" s="38"/>
    </row>
    <row r="12327" spans="6:24" x14ac:dyDescent="0.35">
      <c r="F12327" s="38"/>
      <c r="X12327" s="38"/>
    </row>
    <row r="12328" spans="6:24" x14ac:dyDescent="0.35">
      <c r="F12328" s="38"/>
      <c r="X12328" s="38"/>
    </row>
    <row r="12329" spans="6:24" x14ac:dyDescent="0.35">
      <c r="F12329" s="38"/>
      <c r="X12329" s="38"/>
    </row>
    <row r="12330" spans="6:24" x14ac:dyDescent="0.35">
      <c r="F12330" s="38"/>
      <c r="X12330" s="38"/>
    </row>
    <row r="12331" spans="6:24" x14ac:dyDescent="0.35">
      <c r="F12331" s="38"/>
      <c r="X12331" s="38"/>
    </row>
    <row r="12332" spans="6:24" x14ac:dyDescent="0.35">
      <c r="F12332" s="38"/>
      <c r="X12332" s="38"/>
    </row>
    <row r="12333" spans="6:24" x14ac:dyDescent="0.35">
      <c r="F12333" s="38"/>
      <c r="X12333" s="38"/>
    </row>
    <row r="12334" spans="6:24" x14ac:dyDescent="0.35">
      <c r="F12334" s="38"/>
      <c r="X12334" s="38"/>
    </row>
    <row r="12335" spans="6:24" x14ac:dyDescent="0.35">
      <c r="F12335" s="38"/>
      <c r="X12335" s="38"/>
    </row>
    <row r="12336" spans="6:24" x14ac:dyDescent="0.35">
      <c r="F12336" s="38"/>
      <c r="X12336" s="38"/>
    </row>
    <row r="12337" spans="6:24" x14ac:dyDescent="0.35">
      <c r="F12337" s="38"/>
      <c r="X12337" s="38"/>
    </row>
    <row r="12338" spans="6:24" x14ac:dyDescent="0.35">
      <c r="F12338" s="38"/>
      <c r="X12338" s="38"/>
    </row>
    <row r="12339" spans="6:24" x14ac:dyDescent="0.35">
      <c r="F12339" s="38"/>
      <c r="X12339" s="38"/>
    </row>
    <row r="12340" spans="6:24" x14ac:dyDescent="0.35">
      <c r="F12340" s="38"/>
      <c r="X12340" s="38"/>
    </row>
    <row r="12341" spans="6:24" x14ac:dyDescent="0.35">
      <c r="F12341" s="38"/>
      <c r="X12341" s="38"/>
    </row>
    <row r="12342" spans="6:24" x14ac:dyDescent="0.35">
      <c r="F12342" s="38"/>
      <c r="X12342" s="38"/>
    </row>
    <row r="12343" spans="6:24" x14ac:dyDescent="0.35">
      <c r="F12343" s="38"/>
      <c r="X12343" s="38"/>
    </row>
    <row r="12344" spans="6:24" x14ac:dyDescent="0.35">
      <c r="F12344" s="38"/>
      <c r="X12344" s="38"/>
    </row>
    <row r="12345" spans="6:24" x14ac:dyDescent="0.35">
      <c r="F12345" s="38"/>
      <c r="X12345" s="38"/>
    </row>
    <row r="12346" spans="6:24" x14ac:dyDescent="0.35">
      <c r="F12346" s="38"/>
      <c r="X12346" s="38"/>
    </row>
    <row r="12347" spans="6:24" x14ac:dyDescent="0.35">
      <c r="F12347" s="38"/>
      <c r="X12347" s="38"/>
    </row>
    <row r="12348" spans="6:24" x14ac:dyDescent="0.35">
      <c r="F12348" s="38"/>
      <c r="X12348" s="38"/>
    </row>
    <row r="12349" spans="6:24" x14ac:dyDescent="0.35">
      <c r="F12349" s="38"/>
      <c r="X12349" s="38"/>
    </row>
    <row r="12350" spans="6:24" x14ac:dyDescent="0.35">
      <c r="F12350" s="38"/>
      <c r="X12350" s="38"/>
    </row>
    <row r="12351" spans="6:24" x14ac:dyDescent="0.35">
      <c r="F12351" s="38"/>
      <c r="X12351" s="38"/>
    </row>
    <row r="12352" spans="6:24" x14ac:dyDescent="0.35">
      <c r="F12352" s="38"/>
      <c r="X12352" s="38"/>
    </row>
    <row r="12353" spans="6:24" x14ac:dyDescent="0.35">
      <c r="F12353" s="38"/>
      <c r="X12353" s="38"/>
    </row>
    <row r="12354" spans="6:24" x14ac:dyDescent="0.35">
      <c r="F12354" s="38"/>
      <c r="X12354" s="38"/>
    </row>
    <row r="12355" spans="6:24" x14ac:dyDescent="0.35">
      <c r="F12355" s="38"/>
      <c r="X12355" s="38"/>
    </row>
    <row r="12356" spans="6:24" x14ac:dyDescent="0.35">
      <c r="F12356" s="38"/>
      <c r="X12356" s="38"/>
    </row>
    <row r="12357" spans="6:24" x14ac:dyDescent="0.35">
      <c r="F12357" s="38"/>
      <c r="X12357" s="38"/>
    </row>
    <row r="12358" spans="6:24" x14ac:dyDescent="0.35">
      <c r="F12358" s="38"/>
      <c r="X12358" s="38"/>
    </row>
    <row r="12359" spans="6:24" x14ac:dyDescent="0.35">
      <c r="F12359" s="38"/>
      <c r="X12359" s="38"/>
    </row>
    <row r="12360" spans="6:24" x14ac:dyDescent="0.35">
      <c r="F12360" s="38"/>
      <c r="X12360" s="38"/>
    </row>
    <row r="12361" spans="6:24" x14ac:dyDescent="0.35">
      <c r="F12361" s="38"/>
      <c r="X12361" s="38"/>
    </row>
    <row r="12362" spans="6:24" x14ac:dyDescent="0.35">
      <c r="F12362" s="38"/>
      <c r="X12362" s="38"/>
    </row>
    <row r="12363" spans="6:24" x14ac:dyDescent="0.35">
      <c r="F12363" s="38"/>
      <c r="X12363" s="38"/>
    </row>
    <row r="12364" spans="6:24" x14ac:dyDescent="0.35">
      <c r="F12364" s="38"/>
      <c r="X12364" s="38"/>
    </row>
    <row r="12365" spans="6:24" x14ac:dyDescent="0.35">
      <c r="F12365" s="38"/>
      <c r="X12365" s="38"/>
    </row>
    <row r="12366" spans="6:24" x14ac:dyDescent="0.35">
      <c r="F12366" s="38"/>
      <c r="X12366" s="38"/>
    </row>
    <row r="12367" spans="6:24" x14ac:dyDescent="0.35">
      <c r="F12367" s="38"/>
      <c r="X12367" s="38"/>
    </row>
    <row r="12368" spans="6:24" x14ac:dyDescent="0.35">
      <c r="F12368" s="38"/>
      <c r="X12368" s="38"/>
    </row>
    <row r="12369" spans="6:24" x14ac:dyDescent="0.35">
      <c r="F12369" s="38"/>
      <c r="X12369" s="38"/>
    </row>
    <row r="12370" spans="6:24" x14ac:dyDescent="0.35">
      <c r="F12370" s="38"/>
      <c r="X12370" s="38"/>
    </row>
    <row r="12371" spans="6:24" x14ac:dyDescent="0.35">
      <c r="F12371" s="38"/>
      <c r="X12371" s="38"/>
    </row>
    <row r="12372" spans="6:24" x14ac:dyDescent="0.35">
      <c r="F12372" s="38"/>
      <c r="X12372" s="38"/>
    </row>
    <row r="12373" spans="6:24" x14ac:dyDescent="0.35">
      <c r="F12373" s="38"/>
      <c r="X12373" s="38"/>
    </row>
    <row r="12374" spans="6:24" x14ac:dyDescent="0.35">
      <c r="F12374" s="38"/>
      <c r="X12374" s="38"/>
    </row>
    <row r="12375" spans="6:24" x14ac:dyDescent="0.35">
      <c r="F12375" s="38"/>
      <c r="X12375" s="38"/>
    </row>
    <row r="12376" spans="6:24" x14ac:dyDescent="0.35">
      <c r="F12376" s="38"/>
      <c r="X12376" s="38"/>
    </row>
    <row r="12377" spans="6:24" x14ac:dyDescent="0.35">
      <c r="F12377" s="38"/>
      <c r="X12377" s="38"/>
    </row>
    <row r="12378" spans="6:24" x14ac:dyDescent="0.35">
      <c r="F12378" s="38"/>
      <c r="X12378" s="38"/>
    </row>
    <row r="12379" spans="6:24" x14ac:dyDescent="0.35">
      <c r="F12379" s="38"/>
      <c r="X12379" s="38"/>
    </row>
    <row r="12380" spans="6:24" x14ac:dyDescent="0.35">
      <c r="F12380" s="38"/>
      <c r="X12380" s="38"/>
    </row>
    <row r="12381" spans="6:24" x14ac:dyDescent="0.35">
      <c r="F12381" s="38"/>
      <c r="X12381" s="38"/>
    </row>
    <row r="12382" spans="6:24" x14ac:dyDescent="0.35">
      <c r="F12382" s="38"/>
      <c r="X12382" s="38"/>
    </row>
    <row r="12383" spans="6:24" x14ac:dyDescent="0.35">
      <c r="F12383" s="38"/>
      <c r="X12383" s="38"/>
    </row>
    <row r="12384" spans="6:24" x14ac:dyDescent="0.35">
      <c r="F12384" s="38"/>
      <c r="X12384" s="38"/>
    </row>
    <row r="12385" spans="6:24" x14ac:dyDescent="0.35">
      <c r="F12385" s="38"/>
      <c r="X12385" s="38"/>
    </row>
    <row r="12386" spans="6:24" x14ac:dyDescent="0.35">
      <c r="F12386" s="38"/>
      <c r="X12386" s="38"/>
    </row>
    <row r="12387" spans="6:24" x14ac:dyDescent="0.35">
      <c r="F12387" s="38"/>
      <c r="X12387" s="38"/>
    </row>
    <row r="12388" spans="6:24" x14ac:dyDescent="0.35">
      <c r="F12388" s="38"/>
      <c r="X12388" s="38"/>
    </row>
    <row r="12389" spans="6:24" x14ac:dyDescent="0.35">
      <c r="F12389" s="38"/>
      <c r="X12389" s="38"/>
    </row>
    <row r="12390" spans="6:24" x14ac:dyDescent="0.35">
      <c r="F12390" s="38"/>
      <c r="X12390" s="38"/>
    </row>
    <row r="12391" spans="6:24" x14ac:dyDescent="0.35">
      <c r="F12391" s="38"/>
      <c r="X12391" s="38"/>
    </row>
    <row r="12392" spans="6:24" x14ac:dyDescent="0.35">
      <c r="F12392" s="38"/>
      <c r="X12392" s="38"/>
    </row>
    <row r="12393" spans="6:24" x14ac:dyDescent="0.35">
      <c r="F12393" s="38"/>
      <c r="X12393" s="38"/>
    </row>
    <row r="12394" spans="6:24" x14ac:dyDescent="0.35">
      <c r="F12394" s="38"/>
      <c r="X12394" s="38"/>
    </row>
    <row r="12395" spans="6:24" x14ac:dyDescent="0.35">
      <c r="F12395" s="38"/>
      <c r="X12395" s="38"/>
    </row>
    <row r="12396" spans="6:24" x14ac:dyDescent="0.35">
      <c r="F12396" s="38"/>
      <c r="X12396" s="38"/>
    </row>
    <row r="12397" spans="6:24" x14ac:dyDescent="0.35">
      <c r="F12397" s="38"/>
      <c r="X12397" s="38"/>
    </row>
    <row r="12398" spans="6:24" x14ac:dyDescent="0.35">
      <c r="F12398" s="38"/>
      <c r="X12398" s="38"/>
    </row>
    <row r="12399" spans="6:24" x14ac:dyDescent="0.35">
      <c r="F12399" s="38"/>
      <c r="X12399" s="38"/>
    </row>
    <row r="12400" spans="6:24" x14ac:dyDescent="0.35">
      <c r="F12400" s="38"/>
      <c r="X12400" s="38"/>
    </row>
    <row r="12401" spans="6:24" x14ac:dyDescent="0.35">
      <c r="F12401" s="38"/>
      <c r="X12401" s="38"/>
    </row>
    <row r="12402" spans="6:24" x14ac:dyDescent="0.35">
      <c r="F12402" s="38"/>
      <c r="X12402" s="38"/>
    </row>
    <row r="12403" spans="6:24" x14ac:dyDescent="0.35">
      <c r="F12403" s="38"/>
      <c r="X12403" s="38"/>
    </row>
    <row r="12404" spans="6:24" x14ac:dyDescent="0.35">
      <c r="F12404" s="38"/>
      <c r="X12404" s="38"/>
    </row>
    <row r="12405" spans="6:24" x14ac:dyDescent="0.35">
      <c r="F12405" s="38"/>
      <c r="X12405" s="38"/>
    </row>
    <row r="12406" spans="6:24" x14ac:dyDescent="0.35">
      <c r="F12406" s="38"/>
      <c r="X12406" s="38"/>
    </row>
    <row r="12407" spans="6:24" x14ac:dyDescent="0.35">
      <c r="F12407" s="38"/>
      <c r="X12407" s="38"/>
    </row>
    <row r="12408" spans="6:24" x14ac:dyDescent="0.35">
      <c r="F12408" s="38"/>
      <c r="X12408" s="38"/>
    </row>
    <row r="12409" spans="6:24" x14ac:dyDescent="0.35">
      <c r="F12409" s="38"/>
      <c r="X12409" s="38"/>
    </row>
    <row r="12410" spans="6:24" x14ac:dyDescent="0.35">
      <c r="F12410" s="38"/>
      <c r="X12410" s="38"/>
    </row>
    <row r="12411" spans="6:24" x14ac:dyDescent="0.35">
      <c r="F12411" s="38"/>
      <c r="X12411" s="38"/>
    </row>
    <row r="12412" spans="6:24" x14ac:dyDescent="0.35">
      <c r="F12412" s="38"/>
      <c r="X12412" s="38"/>
    </row>
    <row r="12413" spans="6:24" x14ac:dyDescent="0.35">
      <c r="F12413" s="38"/>
      <c r="X12413" s="38"/>
    </row>
    <row r="12414" spans="6:24" x14ac:dyDescent="0.35">
      <c r="F12414" s="38"/>
      <c r="X12414" s="38"/>
    </row>
    <row r="12415" spans="6:24" x14ac:dyDescent="0.35">
      <c r="F12415" s="38"/>
      <c r="X12415" s="38"/>
    </row>
    <row r="12416" spans="6:24" x14ac:dyDescent="0.35">
      <c r="F12416" s="38"/>
      <c r="X12416" s="38"/>
    </row>
    <row r="12417" spans="6:24" x14ac:dyDescent="0.35">
      <c r="F12417" s="38"/>
      <c r="X12417" s="38"/>
    </row>
    <row r="12418" spans="6:24" x14ac:dyDescent="0.35">
      <c r="F12418" s="38"/>
      <c r="X12418" s="38"/>
    </row>
    <row r="12419" spans="6:24" x14ac:dyDescent="0.35">
      <c r="F12419" s="38"/>
      <c r="X12419" s="38"/>
    </row>
    <row r="12420" spans="6:24" x14ac:dyDescent="0.35">
      <c r="F12420" s="38"/>
      <c r="X12420" s="38"/>
    </row>
    <row r="12421" spans="6:24" x14ac:dyDescent="0.35">
      <c r="F12421" s="38"/>
      <c r="X12421" s="38"/>
    </row>
    <row r="12422" spans="6:24" x14ac:dyDescent="0.35">
      <c r="F12422" s="38"/>
      <c r="X12422" s="38"/>
    </row>
    <row r="12423" spans="6:24" x14ac:dyDescent="0.35">
      <c r="F12423" s="38"/>
      <c r="X12423" s="38"/>
    </row>
    <row r="12424" spans="6:24" x14ac:dyDescent="0.35">
      <c r="F12424" s="38"/>
      <c r="X12424" s="38"/>
    </row>
    <row r="12425" spans="6:24" x14ac:dyDescent="0.35">
      <c r="F12425" s="38"/>
      <c r="X12425" s="38"/>
    </row>
    <row r="12426" spans="6:24" x14ac:dyDescent="0.35">
      <c r="F12426" s="38"/>
      <c r="X12426" s="38"/>
    </row>
    <row r="12427" spans="6:24" x14ac:dyDescent="0.35">
      <c r="F12427" s="38"/>
      <c r="X12427" s="38"/>
    </row>
    <row r="12428" spans="6:24" x14ac:dyDescent="0.35">
      <c r="F12428" s="38"/>
      <c r="X12428" s="38"/>
    </row>
    <row r="12429" spans="6:24" x14ac:dyDescent="0.35">
      <c r="F12429" s="38"/>
      <c r="X12429" s="38"/>
    </row>
    <row r="12430" spans="6:24" x14ac:dyDescent="0.35">
      <c r="F12430" s="38"/>
      <c r="X12430" s="38"/>
    </row>
    <row r="12431" spans="6:24" x14ac:dyDescent="0.35">
      <c r="F12431" s="38"/>
      <c r="X12431" s="38"/>
    </row>
    <row r="12432" spans="6:24" x14ac:dyDescent="0.35">
      <c r="F12432" s="38"/>
      <c r="X12432" s="38"/>
    </row>
    <row r="12433" spans="6:24" x14ac:dyDescent="0.35">
      <c r="F12433" s="38"/>
      <c r="X12433" s="38"/>
    </row>
    <row r="12434" spans="6:24" x14ac:dyDescent="0.35">
      <c r="F12434" s="38"/>
      <c r="X12434" s="38"/>
    </row>
    <row r="12435" spans="6:24" x14ac:dyDescent="0.35">
      <c r="F12435" s="38"/>
      <c r="X12435" s="38"/>
    </row>
    <row r="12436" spans="6:24" x14ac:dyDescent="0.35">
      <c r="F12436" s="38"/>
      <c r="X12436" s="38"/>
    </row>
    <row r="12437" spans="6:24" x14ac:dyDescent="0.35">
      <c r="F12437" s="38"/>
      <c r="X12437" s="38"/>
    </row>
    <row r="12438" spans="6:24" x14ac:dyDescent="0.35">
      <c r="F12438" s="38"/>
      <c r="X12438" s="38"/>
    </row>
    <row r="12439" spans="6:24" x14ac:dyDescent="0.35">
      <c r="F12439" s="38"/>
      <c r="X12439" s="38"/>
    </row>
    <row r="12440" spans="6:24" x14ac:dyDescent="0.35">
      <c r="F12440" s="38"/>
      <c r="X12440" s="38"/>
    </row>
    <row r="12441" spans="6:24" x14ac:dyDescent="0.35">
      <c r="F12441" s="38"/>
      <c r="X12441" s="38"/>
    </row>
    <row r="12442" spans="6:24" x14ac:dyDescent="0.35">
      <c r="F12442" s="38"/>
      <c r="X12442" s="38"/>
    </row>
    <row r="12443" spans="6:24" x14ac:dyDescent="0.35">
      <c r="F12443" s="38"/>
      <c r="X12443" s="38"/>
    </row>
    <row r="12444" spans="6:24" x14ac:dyDescent="0.35">
      <c r="F12444" s="38"/>
      <c r="X12444" s="38"/>
    </row>
    <row r="12445" spans="6:24" x14ac:dyDescent="0.35">
      <c r="F12445" s="38"/>
      <c r="X12445" s="38"/>
    </row>
    <row r="12446" spans="6:24" x14ac:dyDescent="0.35">
      <c r="F12446" s="38"/>
      <c r="X12446" s="38"/>
    </row>
    <row r="12447" spans="6:24" x14ac:dyDescent="0.35">
      <c r="F12447" s="38"/>
      <c r="X12447" s="38"/>
    </row>
    <row r="12448" spans="6:24" x14ac:dyDescent="0.35">
      <c r="F12448" s="38"/>
      <c r="X12448" s="38"/>
    </row>
    <row r="12449" spans="6:24" x14ac:dyDescent="0.35">
      <c r="F12449" s="38"/>
      <c r="X12449" s="38"/>
    </row>
    <row r="12450" spans="6:24" x14ac:dyDescent="0.35">
      <c r="F12450" s="38"/>
      <c r="X12450" s="38"/>
    </row>
    <row r="12451" spans="6:24" x14ac:dyDescent="0.35">
      <c r="F12451" s="38"/>
      <c r="X12451" s="38"/>
    </row>
    <row r="12452" spans="6:24" x14ac:dyDescent="0.35">
      <c r="F12452" s="38"/>
      <c r="X12452" s="38"/>
    </row>
    <row r="12453" spans="6:24" x14ac:dyDescent="0.35">
      <c r="F12453" s="38"/>
      <c r="X12453" s="38"/>
    </row>
    <row r="12454" spans="6:24" x14ac:dyDescent="0.35">
      <c r="F12454" s="38"/>
      <c r="X12454" s="38"/>
    </row>
    <row r="12455" spans="6:24" x14ac:dyDescent="0.35">
      <c r="F12455" s="38"/>
      <c r="X12455" s="38"/>
    </row>
    <row r="12456" spans="6:24" x14ac:dyDescent="0.35">
      <c r="F12456" s="38"/>
      <c r="X12456" s="38"/>
    </row>
    <row r="12457" spans="6:24" x14ac:dyDescent="0.35">
      <c r="F12457" s="38"/>
      <c r="X12457" s="38"/>
    </row>
    <row r="12458" spans="6:24" x14ac:dyDescent="0.35">
      <c r="F12458" s="38"/>
      <c r="X12458" s="38"/>
    </row>
    <row r="12459" spans="6:24" x14ac:dyDescent="0.35">
      <c r="F12459" s="38"/>
      <c r="X12459" s="38"/>
    </row>
    <row r="12460" spans="6:24" x14ac:dyDescent="0.35">
      <c r="F12460" s="38"/>
      <c r="X12460" s="38"/>
    </row>
    <row r="12461" spans="6:24" x14ac:dyDescent="0.35">
      <c r="F12461" s="38"/>
      <c r="X12461" s="38"/>
    </row>
    <row r="12462" spans="6:24" x14ac:dyDescent="0.35">
      <c r="F12462" s="38"/>
      <c r="X12462" s="38"/>
    </row>
    <row r="12463" spans="6:24" x14ac:dyDescent="0.35">
      <c r="F12463" s="38"/>
      <c r="X12463" s="38"/>
    </row>
    <row r="12464" spans="6:24" x14ac:dyDescent="0.35">
      <c r="F12464" s="38"/>
      <c r="X12464" s="38"/>
    </row>
    <row r="12465" spans="6:24" x14ac:dyDescent="0.35">
      <c r="F12465" s="38"/>
      <c r="X12465" s="38"/>
    </row>
    <row r="12466" spans="6:24" x14ac:dyDescent="0.35">
      <c r="F12466" s="38"/>
      <c r="X12466" s="38"/>
    </row>
    <row r="12467" spans="6:24" x14ac:dyDescent="0.35">
      <c r="F12467" s="38"/>
      <c r="X12467" s="38"/>
    </row>
    <row r="12468" spans="6:24" x14ac:dyDescent="0.35">
      <c r="F12468" s="38"/>
      <c r="X12468" s="38"/>
    </row>
    <row r="12469" spans="6:24" x14ac:dyDescent="0.35">
      <c r="F12469" s="38"/>
      <c r="X12469" s="38"/>
    </row>
    <row r="12470" spans="6:24" x14ac:dyDescent="0.35">
      <c r="F12470" s="38"/>
      <c r="X12470" s="38"/>
    </row>
    <row r="12471" spans="6:24" x14ac:dyDescent="0.35">
      <c r="F12471" s="38"/>
      <c r="X12471" s="38"/>
    </row>
    <row r="12472" spans="6:24" x14ac:dyDescent="0.35">
      <c r="F12472" s="38"/>
      <c r="X12472" s="38"/>
    </row>
    <row r="12473" spans="6:24" x14ac:dyDescent="0.35">
      <c r="F12473" s="38"/>
      <c r="X12473" s="38"/>
    </row>
    <row r="12474" spans="6:24" x14ac:dyDescent="0.35">
      <c r="F12474" s="38"/>
      <c r="X12474" s="38"/>
    </row>
    <row r="12475" spans="6:24" x14ac:dyDescent="0.35">
      <c r="F12475" s="38"/>
      <c r="X12475" s="38"/>
    </row>
    <row r="12476" spans="6:24" x14ac:dyDescent="0.35">
      <c r="F12476" s="38"/>
      <c r="X12476" s="38"/>
    </row>
    <row r="12477" spans="6:24" x14ac:dyDescent="0.35">
      <c r="F12477" s="38"/>
      <c r="X12477" s="38"/>
    </row>
    <row r="12478" spans="6:24" x14ac:dyDescent="0.35">
      <c r="F12478" s="38"/>
      <c r="X12478" s="38"/>
    </row>
    <row r="12479" spans="6:24" x14ac:dyDescent="0.35">
      <c r="F12479" s="38"/>
      <c r="X12479" s="38"/>
    </row>
    <row r="12480" spans="6:24" x14ac:dyDescent="0.35">
      <c r="F12480" s="38"/>
      <c r="X12480" s="38"/>
    </row>
    <row r="12481" spans="6:24" x14ac:dyDescent="0.35">
      <c r="F12481" s="38"/>
      <c r="X12481" s="38"/>
    </row>
    <row r="12482" spans="6:24" x14ac:dyDescent="0.35">
      <c r="F12482" s="38"/>
      <c r="X12482" s="38"/>
    </row>
    <row r="12483" spans="6:24" x14ac:dyDescent="0.35">
      <c r="F12483" s="38"/>
      <c r="X12483" s="38"/>
    </row>
    <row r="12484" spans="6:24" x14ac:dyDescent="0.35">
      <c r="F12484" s="38"/>
      <c r="X12484" s="38"/>
    </row>
    <row r="12485" spans="6:24" x14ac:dyDescent="0.35">
      <c r="F12485" s="38"/>
      <c r="X12485" s="38"/>
    </row>
    <row r="12486" spans="6:24" x14ac:dyDescent="0.35">
      <c r="F12486" s="38"/>
      <c r="X12486" s="38"/>
    </row>
    <row r="12487" spans="6:24" x14ac:dyDescent="0.35">
      <c r="F12487" s="38"/>
      <c r="X12487" s="38"/>
    </row>
    <row r="12488" spans="6:24" x14ac:dyDescent="0.35">
      <c r="F12488" s="38"/>
      <c r="X12488" s="38"/>
    </row>
    <row r="12489" spans="6:24" x14ac:dyDescent="0.35">
      <c r="F12489" s="38"/>
      <c r="X12489" s="38"/>
    </row>
    <row r="12490" spans="6:24" x14ac:dyDescent="0.35">
      <c r="F12490" s="38"/>
      <c r="X12490" s="38"/>
    </row>
    <row r="12491" spans="6:24" x14ac:dyDescent="0.35">
      <c r="F12491" s="38"/>
      <c r="X12491" s="38"/>
    </row>
    <row r="12492" spans="6:24" x14ac:dyDescent="0.35">
      <c r="F12492" s="38"/>
      <c r="X12492" s="38"/>
    </row>
    <row r="12493" spans="6:24" x14ac:dyDescent="0.35">
      <c r="F12493" s="38"/>
      <c r="X12493" s="38"/>
    </row>
    <row r="12494" spans="6:24" x14ac:dyDescent="0.35">
      <c r="F12494" s="38"/>
      <c r="X12494" s="38"/>
    </row>
    <row r="12495" spans="6:24" x14ac:dyDescent="0.35">
      <c r="F12495" s="38"/>
      <c r="X12495" s="38"/>
    </row>
    <row r="12496" spans="6:24" x14ac:dyDescent="0.35">
      <c r="F12496" s="38"/>
      <c r="X12496" s="38"/>
    </row>
    <row r="12497" spans="6:24" x14ac:dyDescent="0.35">
      <c r="F12497" s="38"/>
      <c r="X12497" s="38"/>
    </row>
    <row r="12498" spans="6:24" x14ac:dyDescent="0.35">
      <c r="F12498" s="38"/>
      <c r="X12498" s="38"/>
    </row>
    <row r="12499" spans="6:24" x14ac:dyDescent="0.35">
      <c r="F12499" s="38"/>
      <c r="X12499" s="38"/>
    </row>
    <row r="12500" spans="6:24" x14ac:dyDescent="0.35">
      <c r="F12500" s="38"/>
      <c r="X12500" s="38"/>
    </row>
    <row r="12501" spans="6:24" x14ac:dyDescent="0.35">
      <c r="F12501" s="38"/>
      <c r="X12501" s="38"/>
    </row>
    <row r="12502" spans="6:24" x14ac:dyDescent="0.35">
      <c r="F12502" s="38"/>
      <c r="X12502" s="38"/>
    </row>
    <row r="12503" spans="6:24" x14ac:dyDescent="0.35">
      <c r="F12503" s="38"/>
      <c r="X12503" s="38"/>
    </row>
    <row r="12504" spans="6:24" x14ac:dyDescent="0.35">
      <c r="F12504" s="38"/>
      <c r="X12504" s="38"/>
    </row>
    <row r="12505" spans="6:24" x14ac:dyDescent="0.35">
      <c r="F12505" s="38"/>
      <c r="X12505" s="38"/>
    </row>
    <row r="12506" spans="6:24" x14ac:dyDescent="0.35">
      <c r="F12506" s="38"/>
      <c r="X12506" s="38"/>
    </row>
    <row r="12507" spans="6:24" x14ac:dyDescent="0.35">
      <c r="F12507" s="38"/>
      <c r="X12507" s="38"/>
    </row>
    <row r="12508" spans="6:24" x14ac:dyDescent="0.35">
      <c r="F12508" s="38"/>
      <c r="X12508" s="38"/>
    </row>
    <row r="12509" spans="6:24" x14ac:dyDescent="0.35">
      <c r="F12509" s="38"/>
      <c r="X12509" s="38"/>
    </row>
    <row r="12510" spans="6:24" x14ac:dyDescent="0.35">
      <c r="F12510" s="38"/>
      <c r="X12510" s="38"/>
    </row>
    <row r="12511" spans="6:24" x14ac:dyDescent="0.35">
      <c r="F12511" s="38"/>
      <c r="X12511" s="38"/>
    </row>
    <row r="12512" spans="6:24" x14ac:dyDescent="0.35">
      <c r="F12512" s="38"/>
      <c r="X12512" s="38"/>
    </row>
    <row r="12513" spans="6:24" x14ac:dyDescent="0.35">
      <c r="F12513" s="38"/>
      <c r="X12513" s="38"/>
    </row>
    <row r="12514" spans="6:24" x14ac:dyDescent="0.35">
      <c r="F12514" s="38"/>
      <c r="X12514" s="38"/>
    </row>
    <row r="12515" spans="6:24" x14ac:dyDescent="0.35">
      <c r="F12515" s="38"/>
      <c r="X12515" s="38"/>
    </row>
    <row r="12516" spans="6:24" x14ac:dyDescent="0.35">
      <c r="F12516" s="38"/>
      <c r="X12516" s="38"/>
    </row>
    <row r="12517" spans="6:24" x14ac:dyDescent="0.35">
      <c r="F12517" s="38"/>
      <c r="X12517" s="38"/>
    </row>
    <row r="12518" spans="6:24" x14ac:dyDescent="0.35">
      <c r="F12518" s="38"/>
      <c r="X12518" s="38"/>
    </row>
    <row r="12519" spans="6:24" x14ac:dyDescent="0.35">
      <c r="F12519" s="38"/>
      <c r="X12519" s="38"/>
    </row>
    <row r="12520" spans="6:24" x14ac:dyDescent="0.35">
      <c r="F12520" s="38"/>
      <c r="X12520" s="38"/>
    </row>
    <row r="12521" spans="6:24" x14ac:dyDescent="0.35">
      <c r="F12521" s="38"/>
      <c r="X12521" s="38"/>
    </row>
    <row r="12522" spans="6:24" x14ac:dyDescent="0.35">
      <c r="F12522" s="38"/>
      <c r="X12522" s="38"/>
    </row>
    <row r="12523" spans="6:24" x14ac:dyDescent="0.35">
      <c r="F12523" s="38"/>
      <c r="X12523" s="38"/>
    </row>
    <row r="12524" spans="6:24" x14ac:dyDescent="0.35">
      <c r="F12524" s="38"/>
      <c r="X12524" s="38"/>
    </row>
    <row r="12525" spans="6:24" x14ac:dyDescent="0.35">
      <c r="F12525" s="38"/>
      <c r="X12525" s="38"/>
    </row>
    <row r="12526" spans="6:24" x14ac:dyDescent="0.35">
      <c r="F12526" s="38"/>
      <c r="X12526" s="38"/>
    </row>
    <row r="12527" spans="6:24" x14ac:dyDescent="0.35">
      <c r="F12527" s="38"/>
      <c r="X12527" s="38"/>
    </row>
    <row r="12528" spans="6:24" x14ac:dyDescent="0.35">
      <c r="F12528" s="38"/>
      <c r="X12528" s="38"/>
    </row>
    <row r="12529" spans="6:24" x14ac:dyDescent="0.35">
      <c r="F12529" s="38"/>
      <c r="X12529" s="38"/>
    </row>
    <row r="12530" spans="6:24" x14ac:dyDescent="0.35">
      <c r="F12530" s="38"/>
      <c r="X12530" s="38"/>
    </row>
    <row r="12531" spans="6:24" x14ac:dyDescent="0.35">
      <c r="F12531" s="38"/>
      <c r="X12531" s="38"/>
    </row>
    <row r="12532" spans="6:24" x14ac:dyDescent="0.35">
      <c r="F12532" s="38"/>
      <c r="X12532" s="38"/>
    </row>
    <row r="12533" spans="6:24" x14ac:dyDescent="0.35">
      <c r="F12533" s="38"/>
      <c r="X12533" s="38"/>
    </row>
    <row r="12534" spans="6:24" x14ac:dyDescent="0.35">
      <c r="F12534" s="38"/>
      <c r="X12534" s="38"/>
    </row>
    <row r="12535" spans="6:24" x14ac:dyDescent="0.35">
      <c r="F12535" s="38"/>
      <c r="X12535" s="38"/>
    </row>
    <row r="12536" spans="6:24" x14ac:dyDescent="0.35">
      <c r="F12536" s="38"/>
      <c r="X12536" s="38"/>
    </row>
    <row r="12537" spans="6:24" x14ac:dyDescent="0.35">
      <c r="F12537" s="38"/>
      <c r="X12537" s="38"/>
    </row>
    <row r="12538" spans="6:24" x14ac:dyDescent="0.35">
      <c r="F12538" s="38"/>
      <c r="X12538" s="38"/>
    </row>
    <row r="12539" spans="6:24" x14ac:dyDescent="0.35">
      <c r="F12539" s="38"/>
      <c r="X12539" s="38"/>
    </row>
    <row r="12540" spans="6:24" x14ac:dyDescent="0.35">
      <c r="F12540" s="38"/>
      <c r="X12540" s="38"/>
    </row>
    <row r="12541" spans="6:24" x14ac:dyDescent="0.35">
      <c r="F12541" s="38"/>
      <c r="X12541" s="38"/>
    </row>
    <row r="12542" spans="6:24" x14ac:dyDescent="0.35">
      <c r="F12542" s="38"/>
      <c r="X12542" s="38"/>
    </row>
    <row r="12543" spans="6:24" x14ac:dyDescent="0.35">
      <c r="F12543" s="38"/>
      <c r="X12543" s="38"/>
    </row>
    <row r="12544" spans="6:24" x14ac:dyDescent="0.35">
      <c r="F12544" s="38"/>
      <c r="X12544" s="38"/>
    </row>
    <row r="12545" spans="6:24" x14ac:dyDescent="0.35">
      <c r="F12545" s="38"/>
      <c r="X12545" s="38"/>
    </row>
    <row r="12546" spans="6:24" x14ac:dyDescent="0.35">
      <c r="F12546" s="38"/>
      <c r="X12546" s="38"/>
    </row>
    <row r="12547" spans="6:24" x14ac:dyDescent="0.35">
      <c r="F12547" s="38"/>
      <c r="X12547" s="38"/>
    </row>
    <row r="12548" spans="6:24" x14ac:dyDescent="0.35">
      <c r="F12548" s="38"/>
      <c r="X12548" s="38"/>
    </row>
    <row r="12549" spans="6:24" x14ac:dyDescent="0.35">
      <c r="F12549" s="38"/>
      <c r="X12549" s="38"/>
    </row>
    <row r="12550" spans="6:24" x14ac:dyDescent="0.35">
      <c r="F12550" s="38"/>
      <c r="X12550" s="38"/>
    </row>
    <row r="12551" spans="6:24" x14ac:dyDescent="0.35">
      <c r="F12551" s="38"/>
      <c r="X12551" s="38"/>
    </row>
    <row r="12552" spans="6:24" x14ac:dyDescent="0.35">
      <c r="F12552" s="38"/>
      <c r="X12552" s="38"/>
    </row>
    <row r="12553" spans="6:24" x14ac:dyDescent="0.35">
      <c r="F12553" s="38"/>
      <c r="X12553" s="38"/>
    </row>
    <row r="12554" spans="6:24" x14ac:dyDescent="0.35">
      <c r="F12554" s="38"/>
      <c r="X12554" s="38"/>
    </row>
    <row r="12555" spans="6:24" x14ac:dyDescent="0.35">
      <c r="F12555" s="38"/>
      <c r="X12555" s="38"/>
    </row>
    <row r="12556" spans="6:24" x14ac:dyDescent="0.35">
      <c r="F12556" s="38"/>
      <c r="X12556" s="38"/>
    </row>
    <row r="12557" spans="6:24" x14ac:dyDescent="0.35">
      <c r="F12557" s="38"/>
      <c r="X12557" s="38"/>
    </row>
    <row r="12558" spans="6:24" x14ac:dyDescent="0.35">
      <c r="F12558" s="38"/>
      <c r="X12558" s="38"/>
    </row>
    <row r="12559" spans="6:24" x14ac:dyDescent="0.35">
      <c r="F12559" s="38"/>
      <c r="X12559" s="38"/>
    </row>
    <row r="12560" spans="6:24" x14ac:dyDescent="0.35">
      <c r="F12560" s="38"/>
      <c r="X12560" s="38"/>
    </row>
    <row r="12561" spans="6:24" x14ac:dyDescent="0.35">
      <c r="F12561" s="38"/>
      <c r="X12561" s="38"/>
    </row>
    <row r="12562" spans="6:24" x14ac:dyDescent="0.35">
      <c r="F12562" s="38"/>
      <c r="X12562" s="38"/>
    </row>
    <row r="12563" spans="6:24" x14ac:dyDescent="0.35">
      <c r="F12563" s="38"/>
      <c r="X12563" s="38"/>
    </row>
    <row r="12564" spans="6:24" x14ac:dyDescent="0.35">
      <c r="F12564" s="38"/>
      <c r="X12564" s="38"/>
    </row>
    <row r="12565" spans="6:24" x14ac:dyDescent="0.35">
      <c r="F12565" s="38"/>
      <c r="X12565" s="38"/>
    </row>
    <row r="12566" spans="6:24" x14ac:dyDescent="0.35">
      <c r="F12566" s="38"/>
      <c r="X12566" s="38"/>
    </row>
    <row r="12567" spans="6:24" x14ac:dyDescent="0.35">
      <c r="F12567" s="38"/>
      <c r="X12567" s="38"/>
    </row>
    <row r="12568" spans="6:24" x14ac:dyDescent="0.35">
      <c r="F12568" s="38"/>
      <c r="X12568" s="38"/>
    </row>
    <row r="12569" spans="6:24" x14ac:dyDescent="0.35">
      <c r="F12569" s="38"/>
      <c r="X12569" s="38"/>
    </row>
    <row r="12570" spans="6:24" x14ac:dyDescent="0.35">
      <c r="F12570" s="38"/>
      <c r="X12570" s="38"/>
    </row>
    <row r="12571" spans="6:24" x14ac:dyDescent="0.35">
      <c r="F12571" s="38"/>
      <c r="X12571" s="38"/>
    </row>
    <row r="12572" spans="6:24" x14ac:dyDescent="0.35">
      <c r="F12572" s="38"/>
      <c r="X12572" s="38"/>
    </row>
    <row r="12573" spans="6:24" x14ac:dyDescent="0.35">
      <c r="F12573" s="38"/>
      <c r="X12573" s="38"/>
    </row>
    <row r="12574" spans="6:24" x14ac:dyDescent="0.35">
      <c r="F12574" s="38"/>
      <c r="X12574" s="38"/>
    </row>
    <row r="12575" spans="6:24" x14ac:dyDescent="0.35">
      <c r="F12575" s="38"/>
      <c r="X12575" s="38"/>
    </row>
    <row r="12576" spans="6:24" x14ac:dyDescent="0.35">
      <c r="F12576" s="38"/>
      <c r="X12576" s="38"/>
    </row>
    <row r="12577" spans="6:24" x14ac:dyDescent="0.35">
      <c r="F12577" s="38"/>
      <c r="X12577" s="38"/>
    </row>
    <row r="12578" spans="6:24" x14ac:dyDescent="0.35">
      <c r="F12578" s="38"/>
      <c r="X12578" s="38"/>
    </row>
    <row r="12579" spans="6:24" x14ac:dyDescent="0.35">
      <c r="F12579" s="38"/>
      <c r="X12579" s="38"/>
    </row>
    <row r="12580" spans="6:24" x14ac:dyDescent="0.35">
      <c r="F12580" s="38"/>
      <c r="X12580" s="38"/>
    </row>
    <row r="12581" spans="6:24" x14ac:dyDescent="0.35">
      <c r="F12581" s="38"/>
      <c r="X12581" s="38"/>
    </row>
    <row r="12582" spans="6:24" x14ac:dyDescent="0.35">
      <c r="F12582" s="38"/>
      <c r="X12582" s="38"/>
    </row>
    <row r="12583" spans="6:24" x14ac:dyDescent="0.35">
      <c r="F12583" s="38"/>
      <c r="X12583" s="38"/>
    </row>
    <row r="12584" spans="6:24" x14ac:dyDescent="0.35">
      <c r="F12584" s="38"/>
      <c r="X12584" s="38"/>
    </row>
    <row r="12585" spans="6:24" x14ac:dyDescent="0.35">
      <c r="F12585" s="38"/>
      <c r="X12585" s="38"/>
    </row>
    <row r="12586" spans="6:24" x14ac:dyDescent="0.35">
      <c r="F12586" s="38"/>
      <c r="X12586" s="38"/>
    </row>
    <row r="12587" spans="6:24" x14ac:dyDescent="0.35">
      <c r="F12587" s="38"/>
      <c r="X12587" s="38"/>
    </row>
    <row r="12588" spans="6:24" x14ac:dyDescent="0.35">
      <c r="F12588" s="38"/>
      <c r="X12588" s="38"/>
    </row>
    <row r="12589" spans="6:24" x14ac:dyDescent="0.35">
      <c r="F12589" s="38"/>
      <c r="X12589" s="38"/>
    </row>
    <row r="12590" spans="6:24" x14ac:dyDescent="0.35">
      <c r="F12590" s="38"/>
      <c r="X12590" s="38"/>
    </row>
    <row r="12591" spans="6:24" x14ac:dyDescent="0.35">
      <c r="F12591" s="38"/>
      <c r="X12591" s="38"/>
    </row>
    <row r="12592" spans="6:24" x14ac:dyDescent="0.35">
      <c r="F12592" s="38"/>
      <c r="X12592" s="38"/>
    </row>
    <row r="12593" spans="6:24" x14ac:dyDescent="0.35">
      <c r="F12593" s="38"/>
      <c r="X12593" s="38"/>
    </row>
    <row r="12594" spans="6:24" x14ac:dyDescent="0.35">
      <c r="F12594" s="38"/>
      <c r="X12594" s="38"/>
    </row>
    <row r="12595" spans="6:24" x14ac:dyDescent="0.35">
      <c r="F12595" s="38"/>
      <c r="X12595" s="38"/>
    </row>
    <row r="12596" spans="6:24" x14ac:dyDescent="0.35">
      <c r="F12596" s="38"/>
      <c r="X12596" s="38"/>
    </row>
    <row r="12597" spans="6:24" x14ac:dyDescent="0.35">
      <c r="F12597" s="38"/>
      <c r="X12597" s="38"/>
    </row>
    <row r="12598" spans="6:24" x14ac:dyDescent="0.35">
      <c r="F12598" s="38"/>
      <c r="X12598" s="38"/>
    </row>
    <row r="12599" spans="6:24" x14ac:dyDescent="0.35">
      <c r="F12599" s="38"/>
      <c r="X12599" s="38"/>
    </row>
    <row r="12600" spans="6:24" x14ac:dyDescent="0.35">
      <c r="F12600" s="38"/>
      <c r="X12600" s="38"/>
    </row>
    <row r="12601" spans="6:24" x14ac:dyDescent="0.35">
      <c r="F12601" s="38"/>
      <c r="X12601" s="38"/>
    </row>
    <row r="12602" spans="6:24" x14ac:dyDescent="0.35">
      <c r="F12602" s="38"/>
      <c r="X12602" s="38"/>
    </row>
    <row r="12603" spans="6:24" x14ac:dyDescent="0.35">
      <c r="F12603" s="38"/>
      <c r="X12603" s="38"/>
    </row>
    <row r="12604" spans="6:24" x14ac:dyDescent="0.35">
      <c r="F12604" s="38"/>
      <c r="X12604" s="38"/>
    </row>
    <row r="12605" spans="6:24" x14ac:dyDescent="0.35">
      <c r="F12605" s="38"/>
      <c r="X12605" s="38"/>
    </row>
    <row r="12606" spans="6:24" x14ac:dyDescent="0.35">
      <c r="F12606" s="38"/>
      <c r="X12606" s="38"/>
    </row>
    <row r="12607" spans="6:24" x14ac:dyDescent="0.35">
      <c r="F12607" s="38"/>
      <c r="X12607" s="38"/>
    </row>
    <row r="12608" spans="6:24" x14ac:dyDescent="0.35">
      <c r="F12608" s="38"/>
      <c r="X12608" s="38"/>
    </row>
    <row r="12609" spans="6:24" x14ac:dyDescent="0.35">
      <c r="F12609" s="38"/>
      <c r="X12609" s="38"/>
    </row>
    <row r="12610" spans="6:24" x14ac:dyDescent="0.35">
      <c r="F12610" s="38"/>
      <c r="X12610" s="38"/>
    </row>
    <row r="12611" spans="6:24" x14ac:dyDescent="0.35">
      <c r="F12611" s="38"/>
      <c r="X12611" s="38"/>
    </row>
    <row r="12612" spans="6:24" x14ac:dyDescent="0.35">
      <c r="F12612" s="38"/>
      <c r="X12612" s="38"/>
    </row>
    <row r="12613" spans="6:24" x14ac:dyDescent="0.35">
      <c r="F12613" s="38"/>
      <c r="X12613" s="38"/>
    </row>
    <row r="12614" spans="6:24" x14ac:dyDescent="0.35">
      <c r="F12614" s="38"/>
      <c r="X12614" s="38"/>
    </row>
    <row r="12615" spans="6:24" x14ac:dyDescent="0.35">
      <c r="F12615" s="38"/>
      <c r="X12615" s="38"/>
    </row>
    <row r="12616" spans="6:24" x14ac:dyDescent="0.35">
      <c r="F12616" s="38"/>
      <c r="X12616" s="38"/>
    </row>
    <row r="12617" spans="6:24" x14ac:dyDescent="0.35">
      <c r="F12617" s="38"/>
      <c r="X12617" s="38"/>
    </row>
    <row r="12618" spans="6:24" x14ac:dyDescent="0.35">
      <c r="F12618" s="38"/>
      <c r="X12618" s="38"/>
    </row>
    <row r="12619" spans="6:24" x14ac:dyDescent="0.35">
      <c r="F12619" s="38"/>
      <c r="X12619" s="38"/>
    </row>
    <row r="12620" spans="6:24" x14ac:dyDescent="0.35">
      <c r="F12620" s="38"/>
      <c r="X12620" s="38"/>
    </row>
    <row r="12621" spans="6:24" x14ac:dyDescent="0.35">
      <c r="F12621" s="38"/>
      <c r="X12621" s="38"/>
    </row>
    <row r="12622" spans="6:24" x14ac:dyDescent="0.35">
      <c r="F12622" s="38"/>
      <c r="X12622" s="38"/>
    </row>
    <row r="12623" spans="6:24" x14ac:dyDescent="0.35">
      <c r="F12623" s="38"/>
      <c r="X12623" s="38"/>
    </row>
    <row r="12624" spans="6:24" x14ac:dyDescent="0.35">
      <c r="F12624" s="38"/>
      <c r="X12624" s="38"/>
    </row>
    <row r="12625" spans="6:24" x14ac:dyDescent="0.35">
      <c r="F12625" s="38"/>
      <c r="X12625" s="38"/>
    </row>
    <row r="12626" spans="6:24" x14ac:dyDescent="0.35">
      <c r="F12626" s="38"/>
      <c r="X12626" s="38"/>
    </row>
    <row r="12627" spans="6:24" x14ac:dyDescent="0.35">
      <c r="F12627" s="38"/>
      <c r="X12627" s="38"/>
    </row>
    <row r="12628" spans="6:24" x14ac:dyDescent="0.35">
      <c r="F12628" s="38"/>
      <c r="X12628" s="38"/>
    </row>
    <row r="12629" spans="6:24" x14ac:dyDescent="0.35">
      <c r="F12629" s="38"/>
      <c r="X12629" s="38"/>
    </row>
    <row r="12630" spans="6:24" x14ac:dyDescent="0.35">
      <c r="F12630" s="38"/>
      <c r="X12630" s="38"/>
    </row>
    <row r="12631" spans="6:24" x14ac:dyDescent="0.35">
      <c r="F12631" s="38"/>
      <c r="X12631" s="38"/>
    </row>
    <row r="12632" spans="6:24" x14ac:dyDescent="0.35">
      <c r="F12632" s="38"/>
      <c r="X12632" s="38"/>
    </row>
    <row r="12633" spans="6:24" x14ac:dyDescent="0.35">
      <c r="F12633" s="38"/>
      <c r="X12633" s="38"/>
    </row>
    <row r="12634" spans="6:24" x14ac:dyDescent="0.35">
      <c r="F12634" s="38"/>
      <c r="X12634" s="38"/>
    </row>
    <row r="12635" spans="6:24" x14ac:dyDescent="0.35">
      <c r="F12635" s="38"/>
      <c r="X12635" s="38"/>
    </row>
    <row r="12636" spans="6:24" x14ac:dyDescent="0.35">
      <c r="F12636" s="38"/>
      <c r="X12636" s="38"/>
    </row>
    <row r="12637" spans="6:24" x14ac:dyDescent="0.35">
      <c r="F12637" s="38"/>
      <c r="X12637" s="38"/>
    </row>
    <row r="12638" spans="6:24" x14ac:dyDescent="0.35">
      <c r="F12638" s="38"/>
      <c r="X12638" s="38"/>
    </row>
    <row r="12639" spans="6:24" x14ac:dyDescent="0.35">
      <c r="F12639" s="38"/>
      <c r="X12639" s="38"/>
    </row>
    <row r="12640" spans="6:24" x14ac:dyDescent="0.35">
      <c r="F12640" s="38"/>
      <c r="X12640" s="38"/>
    </row>
    <row r="12641" spans="6:24" x14ac:dyDescent="0.35">
      <c r="F12641" s="38"/>
      <c r="X12641" s="38"/>
    </row>
    <row r="12642" spans="6:24" x14ac:dyDescent="0.35">
      <c r="F12642" s="38"/>
      <c r="X12642" s="38"/>
    </row>
    <row r="12643" spans="6:24" x14ac:dyDescent="0.35">
      <c r="F12643" s="38"/>
      <c r="X12643" s="38"/>
    </row>
    <row r="12644" spans="6:24" x14ac:dyDescent="0.35">
      <c r="F12644" s="38"/>
      <c r="X12644" s="38"/>
    </row>
    <row r="12645" spans="6:24" x14ac:dyDescent="0.35">
      <c r="F12645" s="38"/>
      <c r="X12645" s="38"/>
    </row>
    <row r="12646" spans="6:24" x14ac:dyDescent="0.35">
      <c r="F12646" s="38"/>
      <c r="X12646" s="38"/>
    </row>
    <row r="12647" spans="6:24" x14ac:dyDescent="0.35">
      <c r="F12647" s="38"/>
      <c r="X12647" s="38"/>
    </row>
    <row r="12648" spans="6:24" x14ac:dyDescent="0.35">
      <c r="F12648" s="38"/>
      <c r="X12648" s="38"/>
    </row>
    <row r="12649" spans="6:24" x14ac:dyDescent="0.35">
      <c r="F12649" s="38"/>
      <c r="X12649" s="38"/>
    </row>
    <row r="12650" spans="6:24" x14ac:dyDescent="0.35">
      <c r="F12650" s="38"/>
      <c r="X12650" s="38"/>
    </row>
    <row r="12651" spans="6:24" x14ac:dyDescent="0.35">
      <c r="F12651" s="38"/>
      <c r="X12651" s="38"/>
    </row>
    <row r="12652" spans="6:24" x14ac:dyDescent="0.35">
      <c r="F12652" s="38"/>
      <c r="X12652" s="38"/>
    </row>
    <row r="12653" spans="6:24" x14ac:dyDescent="0.35">
      <c r="F12653" s="38"/>
      <c r="X12653" s="38"/>
    </row>
    <row r="12654" spans="6:24" x14ac:dyDescent="0.35">
      <c r="F12654" s="38"/>
      <c r="X12654" s="38"/>
    </row>
    <row r="12655" spans="6:24" x14ac:dyDescent="0.35">
      <c r="F12655" s="38"/>
      <c r="X12655" s="38"/>
    </row>
    <row r="12656" spans="6:24" x14ac:dyDescent="0.35">
      <c r="F12656" s="38"/>
      <c r="X12656" s="38"/>
    </row>
    <row r="12657" spans="6:24" x14ac:dyDescent="0.35">
      <c r="F12657" s="38"/>
      <c r="X12657" s="38"/>
    </row>
    <row r="12658" spans="6:24" x14ac:dyDescent="0.35">
      <c r="F12658" s="38"/>
      <c r="X12658" s="38"/>
    </row>
    <row r="12659" spans="6:24" x14ac:dyDescent="0.35">
      <c r="F12659" s="38"/>
      <c r="X12659" s="38"/>
    </row>
    <row r="12660" spans="6:24" x14ac:dyDescent="0.35">
      <c r="F12660" s="38"/>
      <c r="X12660" s="38"/>
    </row>
    <row r="12661" spans="6:24" x14ac:dyDescent="0.35">
      <c r="F12661" s="38"/>
      <c r="X12661" s="38"/>
    </row>
    <row r="12662" spans="6:24" x14ac:dyDescent="0.35">
      <c r="F12662" s="38"/>
      <c r="X12662" s="38"/>
    </row>
    <row r="12663" spans="6:24" x14ac:dyDescent="0.35">
      <c r="F12663" s="38"/>
      <c r="X12663" s="38"/>
    </row>
    <row r="12664" spans="6:24" x14ac:dyDescent="0.35">
      <c r="F12664" s="38"/>
      <c r="X12664" s="38"/>
    </row>
    <row r="12665" spans="6:24" x14ac:dyDescent="0.35">
      <c r="F12665" s="38"/>
      <c r="X12665" s="38"/>
    </row>
    <row r="12666" spans="6:24" x14ac:dyDescent="0.35">
      <c r="F12666" s="38"/>
      <c r="X12666" s="38"/>
    </row>
    <row r="12667" spans="6:24" x14ac:dyDescent="0.35">
      <c r="F12667" s="38"/>
      <c r="X12667" s="38"/>
    </row>
    <row r="12668" spans="6:24" x14ac:dyDescent="0.35">
      <c r="F12668" s="38"/>
      <c r="X12668" s="38"/>
    </row>
    <row r="12669" spans="6:24" x14ac:dyDescent="0.35">
      <c r="F12669" s="38"/>
      <c r="X12669" s="38"/>
    </row>
    <row r="12670" spans="6:24" x14ac:dyDescent="0.35">
      <c r="F12670" s="38"/>
      <c r="X12670" s="38"/>
    </row>
    <row r="12671" spans="6:24" x14ac:dyDescent="0.35">
      <c r="F12671" s="38"/>
      <c r="X12671" s="38"/>
    </row>
    <row r="12672" spans="6:24" x14ac:dyDescent="0.35">
      <c r="F12672" s="38"/>
      <c r="X12672" s="38"/>
    </row>
    <row r="12673" spans="6:24" x14ac:dyDescent="0.35">
      <c r="F12673" s="38"/>
      <c r="X12673" s="38"/>
    </row>
    <row r="12674" spans="6:24" x14ac:dyDescent="0.35">
      <c r="F12674" s="38"/>
      <c r="X12674" s="38"/>
    </row>
    <row r="12675" spans="6:24" x14ac:dyDescent="0.35">
      <c r="F12675" s="38"/>
      <c r="X12675" s="38"/>
    </row>
    <row r="12676" spans="6:24" x14ac:dyDescent="0.35">
      <c r="F12676" s="38"/>
      <c r="X12676" s="38"/>
    </row>
    <row r="12677" spans="6:24" x14ac:dyDescent="0.35">
      <c r="F12677" s="38"/>
      <c r="X12677" s="38"/>
    </row>
    <row r="12678" spans="6:24" x14ac:dyDescent="0.35">
      <c r="F12678" s="38"/>
      <c r="X12678" s="38"/>
    </row>
    <row r="12679" spans="6:24" x14ac:dyDescent="0.35">
      <c r="F12679" s="38"/>
      <c r="X12679" s="38"/>
    </row>
    <row r="12680" spans="6:24" x14ac:dyDescent="0.35">
      <c r="F12680" s="38"/>
      <c r="X12680" s="38"/>
    </row>
    <row r="12681" spans="6:24" x14ac:dyDescent="0.35">
      <c r="F12681" s="38"/>
      <c r="X12681" s="38"/>
    </row>
    <row r="12682" spans="6:24" x14ac:dyDescent="0.35">
      <c r="F12682" s="38"/>
      <c r="X12682" s="38"/>
    </row>
    <row r="12683" spans="6:24" x14ac:dyDescent="0.35">
      <c r="F12683" s="38"/>
      <c r="X12683" s="38"/>
    </row>
    <row r="12684" spans="6:24" x14ac:dyDescent="0.35">
      <c r="F12684" s="38"/>
      <c r="X12684" s="38"/>
    </row>
    <row r="12685" spans="6:24" x14ac:dyDescent="0.35">
      <c r="F12685" s="38"/>
      <c r="X12685" s="38"/>
    </row>
    <row r="12686" spans="6:24" x14ac:dyDescent="0.35">
      <c r="F12686" s="38"/>
      <c r="X12686" s="38"/>
    </row>
    <row r="12687" spans="6:24" x14ac:dyDescent="0.35">
      <c r="F12687" s="38"/>
      <c r="X12687" s="38"/>
    </row>
    <row r="12688" spans="6:24" x14ac:dyDescent="0.35">
      <c r="F12688" s="38"/>
      <c r="X12688" s="38"/>
    </row>
    <row r="12689" spans="6:24" x14ac:dyDescent="0.35">
      <c r="F12689" s="38"/>
      <c r="X12689" s="38"/>
    </row>
    <row r="12690" spans="6:24" x14ac:dyDescent="0.35">
      <c r="F12690" s="38"/>
      <c r="X12690" s="38"/>
    </row>
    <row r="12691" spans="6:24" x14ac:dyDescent="0.35">
      <c r="F12691" s="38"/>
      <c r="X12691" s="38"/>
    </row>
    <row r="12692" spans="6:24" x14ac:dyDescent="0.35">
      <c r="F12692" s="38"/>
      <c r="X12692" s="38"/>
    </row>
    <row r="12693" spans="6:24" x14ac:dyDescent="0.35">
      <c r="F12693" s="38"/>
      <c r="X12693" s="38"/>
    </row>
    <row r="12694" spans="6:24" x14ac:dyDescent="0.35">
      <c r="F12694" s="38"/>
      <c r="X12694" s="38"/>
    </row>
    <row r="12695" spans="6:24" x14ac:dyDescent="0.35">
      <c r="F12695" s="38"/>
      <c r="X12695" s="38"/>
    </row>
    <row r="12696" spans="6:24" x14ac:dyDescent="0.35">
      <c r="F12696" s="38"/>
      <c r="X12696" s="38"/>
    </row>
    <row r="12697" spans="6:24" x14ac:dyDescent="0.35">
      <c r="F12697" s="38"/>
      <c r="X12697" s="38"/>
    </row>
    <row r="12698" spans="6:24" x14ac:dyDescent="0.35">
      <c r="F12698" s="38"/>
      <c r="X12698" s="38"/>
    </row>
    <row r="12699" spans="6:24" x14ac:dyDescent="0.35">
      <c r="F12699" s="38"/>
      <c r="X12699" s="38"/>
    </row>
    <row r="12700" spans="6:24" x14ac:dyDescent="0.35">
      <c r="F12700" s="38"/>
      <c r="X12700" s="38"/>
    </row>
    <row r="12701" spans="6:24" x14ac:dyDescent="0.35">
      <c r="F12701" s="38"/>
      <c r="X12701" s="38"/>
    </row>
    <row r="12702" spans="6:24" x14ac:dyDescent="0.35">
      <c r="F12702" s="38"/>
      <c r="X12702" s="38"/>
    </row>
    <row r="12703" spans="6:24" x14ac:dyDescent="0.35">
      <c r="F12703" s="38"/>
      <c r="X12703" s="38"/>
    </row>
    <row r="12704" spans="6:24" x14ac:dyDescent="0.35">
      <c r="F12704" s="38"/>
      <c r="X12704" s="38"/>
    </row>
    <row r="12705" spans="6:24" x14ac:dyDescent="0.35">
      <c r="F12705" s="38"/>
      <c r="X12705" s="38"/>
    </row>
    <row r="12706" spans="6:24" x14ac:dyDescent="0.35">
      <c r="F12706" s="38"/>
      <c r="X12706" s="38"/>
    </row>
    <row r="12707" spans="6:24" x14ac:dyDescent="0.35">
      <c r="F12707" s="38"/>
      <c r="X12707" s="38"/>
    </row>
    <row r="12708" spans="6:24" x14ac:dyDescent="0.35">
      <c r="F12708" s="38"/>
      <c r="X12708" s="38"/>
    </row>
    <row r="12709" spans="6:24" x14ac:dyDescent="0.35">
      <c r="F12709" s="38"/>
      <c r="X12709" s="38"/>
    </row>
    <row r="12710" spans="6:24" x14ac:dyDescent="0.35">
      <c r="F12710" s="38"/>
      <c r="X12710" s="38"/>
    </row>
    <row r="12711" spans="6:24" x14ac:dyDescent="0.35">
      <c r="F12711" s="38"/>
      <c r="X12711" s="38"/>
    </row>
    <row r="12712" spans="6:24" x14ac:dyDescent="0.35">
      <c r="F12712" s="38"/>
      <c r="X12712" s="38"/>
    </row>
    <row r="12713" spans="6:24" x14ac:dyDescent="0.35">
      <c r="F12713" s="38"/>
      <c r="X12713" s="38"/>
    </row>
    <row r="12714" spans="6:24" x14ac:dyDescent="0.35">
      <c r="F12714" s="38"/>
      <c r="X12714" s="38"/>
    </row>
    <row r="12715" spans="6:24" x14ac:dyDescent="0.35">
      <c r="F12715" s="38"/>
      <c r="X12715" s="38"/>
    </row>
    <row r="12716" spans="6:24" x14ac:dyDescent="0.35">
      <c r="F12716" s="38"/>
      <c r="X12716" s="38"/>
    </row>
    <row r="12717" spans="6:24" x14ac:dyDescent="0.35">
      <c r="F12717" s="38"/>
      <c r="X12717" s="38"/>
    </row>
    <row r="12718" spans="6:24" x14ac:dyDescent="0.35">
      <c r="F12718" s="38"/>
      <c r="X12718" s="38"/>
    </row>
    <row r="12719" spans="6:24" x14ac:dyDescent="0.35">
      <c r="F12719" s="38"/>
      <c r="X12719" s="38"/>
    </row>
    <row r="12720" spans="6:24" x14ac:dyDescent="0.35">
      <c r="F12720" s="38"/>
      <c r="X12720" s="38"/>
    </row>
    <row r="12721" spans="6:24" x14ac:dyDescent="0.35">
      <c r="F12721" s="38"/>
      <c r="X12721" s="38"/>
    </row>
    <row r="12722" spans="6:24" x14ac:dyDescent="0.35">
      <c r="F12722" s="38"/>
      <c r="X12722" s="38"/>
    </row>
    <row r="12723" spans="6:24" x14ac:dyDescent="0.35">
      <c r="F12723" s="38"/>
      <c r="X12723" s="38"/>
    </row>
    <row r="12724" spans="6:24" x14ac:dyDescent="0.35">
      <c r="F12724" s="38"/>
      <c r="X12724" s="38"/>
    </row>
    <row r="12725" spans="6:24" x14ac:dyDescent="0.35">
      <c r="F12725" s="38"/>
      <c r="X12725" s="38"/>
    </row>
    <row r="12726" spans="6:24" x14ac:dyDescent="0.35">
      <c r="F12726" s="38"/>
      <c r="X12726" s="38"/>
    </row>
    <row r="12727" spans="6:24" x14ac:dyDescent="0.35">
      <c r="F12727" s="38"/>
      <c r="X12727" s="38"/>
    </row>
    <row r="12728" spans="6:24" x14ac:dyDescent="0.35">
      <c r="F12728" s="38"/>
      <c r="X12728" s="38"/>
    </row>
    <row r="12729" spans="6:24" x14ac:dyDescent="0.35">
      <c r="F12729" s="38"/>
      <c r="X12729" s="38"/>
    </row>
    <row r="12730" spans="6:24" x14ac:dyDescent="0.35">
      <c r="F12730" s="38"/>
      <c r="X12730" s="38"/>
    </row>
    <row r="12731" spans="6:24" x14ac:dyDescent="0.35">
      <c r="F12731" s="38"/>
      <c r="X12731" s="38"/>
    </row>
    <row r="12732" spans="6:24" x14ac:dyDescent="0.35">
      <c r="F12732" s="38"/>
      <c r="X12732" s="38"/>
    </row>
    <row r="12733" spans="6:24" x14ac:dyDescent="0.35">
      <c r="F12733" s="38"/>
      <c r="X12733" s="38"/>
    </row>
    <row r="12734" spans="6:24" x14ac:dyDescent="0.35">
      <c r="F12734" s="38"/>
      <c r="X12734" s="38"/>
    </row>
    <row r="12735" spans="6:24" x14ac:dyDescent="0.35">
      <c r="F12735" s="38"/>
      <c r="X12735" s="38"/>
    </row>
    <row r="12736" spans="6:24" x14ac:dyDescent="0.35">
      <c r="F12736" s="38"/>
      <c r="X12736" s="38"/>
    </row>
    <row r="12737" spans="6:24" x14ac:dyDescent="0.35">
      <c r="F12737" s="38"/>
      <c r="X12737" s="38"/>
    </row>
    <row r="12738" spans="6:24" x14ac:dyDescent="0.35">
      <c r="F12738" s="38"/>
      <c r="X12738" s="38"/>
    </row>
    <row r="12739" spans="6:24" x14ac:dyDescent="0.35">
      <c r="F12739" s="38"/>
      <c r="X12739" s="38"/>
    </row>
    <row r="12740" spans="6:24" x14ac:dyDescent="0.35">
      <c r="F12740" s="38"/>
      <c r="X12740" s="38"/>
    </row>
    <row r="12741" spans="6:24" x14ac:dyDescent="0.35">
      <c r="F12741" s="38"/>
      <c r="X12741" s="38"/>
    </row>
    <row r="12742" spans="6:24" x14ac:dyDescent="0.35">
      <c r="F12742" s="38"/>
      <c r="X12742" s="38"/>
    </row>
    <row r="12743" spans="6:24" x14ac:dyDescent="0.35">
      <c r="F12743" s="38"/>
      <c r="X12743" s="38"/>
    </row>
    <row r="12744" spans="6:24" x14ac:dyDescent="0.35">
      <c r="F12744" s="38"/>
      <c r="X12744" s="38"/>
    </row>
    <row r="12745" spans="6:24" x14ac:dyDescent="0.35">
      <c r="F12745" s="38"/>
      <c r="X12745" s="38"/>
    </row>
    <row r="12746" spans="6:24" x14ac:dyDescent="0.35">
      <c r="F12746" s="38"/>
      <c r="X12746" s="38"/>
    </row>
    <row r="12747" spans="6:24" x14ac:dyDescent="0.35">
      <c r="F12747" s="38"/>
      <c r="X12747" s="38"/>
    </row>
    <row r="12748" spans="6:24" x14ac:dyDescent="0.35">
      <c r="F12748" s="38"/>
      <c r="X12748" s="38"/>
    </row>
    <row r="12749" spans="6:24" x14ac:dyDescent="0.35">
      <c r="F12749" s="38"/>
      <c r="X12749" s="38"/>
    </row>
    <row r="12750" spans="6:24" x14ac:dyDescent="0.35">
      <c r="F12750" s="38"/>
      <c r="X12750" s="38"/>
    </row>
    <row r="12751" spans="6:24" x14ac:dyDescent="0.35">
      <c r="F12751" s="38"/>
      <c r="X12751" s="38"/>
    </row>
    <row r="12752" spans="6:24" x14ac:dyDescent="0.35">
      <c r="F12752" s="38"/>
      <c r="X12752" s="38"/>
    </row>
    <row r="12753" spans="6:24" x14ac:dyDescent="0.35">
      <c r="F12753" s="38"/>
      <c r="X12753" s="38"/>
    </row>
    <row r="12754" spans="6:24" x14ac:dyDescent="0.35">
      <c r="F12754" s="38"/>
      <c r="X12754" s="38"/>
    </row>
    <row r="12755" spans="6:24" x14ac:dyDescent="0.35">
      <c r="F12755" s="38"/>
      <c r="X12755" s="38"/>
    </row>
    <row r="12756" spans="6:24" x14ac:dyDescent="0.35">
      <c r="F12756" s="38"/>
      <c r="X12756" s="38"/>
    </row>
    <row r="12757" spans="6:24" x14ac:dyDescent="0.35">
      <c r="F12757" s="38"/>
      <c r="X12757" s="38"/>
    </row>
    <row r="12758" spans="6:24" x14ac:dyDescent="0.35">
      <c r="F12758" s="38"/>
      <c r="X12758" s="38"/>
    </row>
    <row r="12759" spans="6:24" x14ac:dyDescent="0.35">
      <c r="F12759" s="38"/>
      <c r="X12759" s="38"/>
    </row>
    <row r="12760" spans="6:24" x14ac:dyDescent="0.35">
      <c r="F12760" s="38"/>
      <c r="X12760" s="38"/>
    </row>
    <row r="12761" spans="6:24" x14ac:dyDescent="0.35">
      <c r="F12761" s="38"/>
      <c r="X12761" s="38"/>
    </row>
    <row r="12762" spans="6:24" x14ac:dyDescent="0.35">
      <c r="F12762" s="38"/>
      <c r="X12762" s="38"/>
    </row>
    <row r="12763" spans="6:24" x14ac:dyDescent="0.35">
      <c r="F12763" s="38"/>
      <c r="X12763" s="38"/>
    </row>
    <row r="12764" spans="6:24" x14ac:dyDescent="0.35">
      <c r="F12764" s="38"/>
      <c r="X12764" s="38"/>
    </row>
    <row r="12765" spans="6:24" x14ac:dyDescent="0.35">
      <c r="F12765" s="38"/>
      <c r="X12765" s="38"/>
    </row>
    <row r="12766" spans="6:24" x14ac:dyDescent="0.35">
      <c r="F12766" s="38"/>
      <c r="X12766" s="38"/>
    </row>
    <row r="12767" spans="6:24" x14ac:dyDescent="0.35">
      <c r="F12767" s="38"/>
      <c r="X12767" s="38"/>
    </row>
    <row r="12768" spans="6:24" x14ac:dyDescent="0.35">
      <c r="F12768" s="38"/>
      <c r="X12768" s="38"/>
    </row>
    <row r="12769" spans="6:24" x14ac:dyDescent="0.35">
      <c r="F12769" s="38"/>
      <c r="X12769" s="38"/>
    </row>
    <row r="12770" spans="6:24" x14ac:dyDescent="0.35">
      <c r="F12770" s="38"/>
      <c r="X12770" s="38"/>
    </row>
    <row r="12771" spans="6:24" x14ac:dyDescent="0.35">
      <c r="F12771" s="38"/>
      <c r="X12771" s="38"/>
    </row>
    <row r="12772" spans="6:24" x14ac:dyDescent="0.35">
      <c r="F12772" s="38"/>
      <c r="X12772" s="38"/>
    </row>
    <row r="12773" spans="6:24" x14ac:dyDescent="0.35">
      <c r="F12773" s="38"/>
      <c r="X12773" s="38"/>
    </row>
    <row r="12774" spans="6:24" x14ac:dyDescent="0.35">
      <c r="F12774" s="38"/>
      <c r="X12774" s="38"/>
    </row>
    <row r="12775" spans="6:24" x14ac:dyDescent="0.35">
      <c r="F12775" s="38"/>
      <c r="X12775" s="38"/>
    </row>
    <row r="12776" spans="6:24" x14ac:dyDescent="0.35">
      <c r="F12776" s="38"/>
      <c r="X12776" s="38"/>
    </row>
    <row r="12777" spans="6:24" x14ac:dyDescent="0.35">
      <c r="F12777" s="38"/>
      <c r="X12777" s="38"/>
    </row>
    <row r="12778" spans="6:24" x14ac:dyDescent="0.35">
      <c r="F12778" s="38"/>
      <c r="X12778" s="38"/>
    </row>
    <row r="12779" spans="6:24" x14ac:dyDescent="0.35">
      <c r="F12779" s="38"/>
      <c r="X12779" s="38"/>
    </row>
    <row r="12780" spans="6:24" x14ac:dyDescent="0.35">
      <c r="F12780" s="38"/>
      <c r="X12780" s="38"/>
    </row>
    <row r="12781" spans="6:24" x14ac:dyDescent="0.35">
      <c r="F12781" s="38"/>
      <c r="X12781" s="38"/>
    </row>
    <row r="12782" spans="6:24" x14ac:dyDescent="0.35">
      <c r="F12782" s="38"/>
      <c r="X12782" s="38"/>
    </row>
    <row r="12783" spans="6:24" x14ac:dyDescent="0.35">
      <c r="F12783" s="38"/>
      <c r="X12783" s="38"/>
    </row>
    <row r="12784" spans="6:24" x14ac:dyDescent="0.35">
      <c r="F12784" s="38"/>
      <c r="X12784" s="38"/>
    </row>
    <row r="12785" spans="6:24" x14ac:dyDescent="0.35">
      <c r="F12785" s="38"/>
      <c r="X12785" s="38"/>
    </row>
    <row r="12786" spans="6:24" x14ac:dyDescent="0.35">
      <c r="F12786" s="38"/>
      <c r="X12786" s="38"/>
    </row>
    <row r="12787" spans="6:24" x14ac:dyDescent="0.35">
      <c r="F12787" s="38"/>
      <c r="X12787" s="38"/>
    </row>
    <row r="12788" spans="6:24" x14ac:dyDescent="0.35">
      <c r="F12788" s="38"/>
      <c r="X12788" s="38"/>
    </row>
    <row r="12789" spans="6:24" x14ac:dyDescent="0.35">
      <c r="F12789" s="38"/>
      <c r="X12789" s="38"/>
    </row>
    <row r="12790" spans="6:24" x14ac:dyDescent="0.35">
      <c r="F12790" s="38"/>
      <c r="X12790" s="38"/>
    </row>
    <row r="12791" spans="6:24" x14ac:dyDescent="0.35">
      <c r="F12791" s="38"/>
      <c r="X12791" s="38"/>
    </row>
    <row r="12792" spans="6:24" x14ac:dyDescent="0.35">
      <c r="F12792" s="38"/>
      <c r="X12792" s="38"/>
    </row>
    <row r="12793" spans="6:24" x14ac:dyDescent="0.35">
      <c r="F12793" s="38"/>
      <c r="X12793" s="38"/>
    </row>
    <row r="12794" spans="6:24" x14ac:dyDescent="0.35">
      <c r="F12794" s="38"/>
      <c r="X12794" s="38"/>
    </row>
    <row r="12795" spans="6:24" x14ac:dyDescent="0.35">
      <c r="F12795" s="38"/>
      <c r="X12795" s="38"/>
    </row>
    <row r="12796" spans="6:24" x14ac:dyDescent="0.35">
      <c r="F12796" s="38"/>
      <c r="X12796" s="38"/>
    </row>
    <row r="12797" spans="6:24" x14ac:dyDescent="0.35">
      <c r="F12797" s="38"/>
      <c r="X12797" s="38"/>
    </row>
    <row r="12798" spans="6:24" x14ac:dyDescent="0.35">
      <c r="F12798" s="38"/>
      <c r="X12798" s="38"/>
    </row>
    <row r="12799" spans="6:24" x14ac:dyDescent="0.35">
      <c r="F12799" s="38"/>
      <c r="X12799" s="38"/>
    </row>
    <row r="12800" spans="6:24" x14ac:dyDescent="0.35">
      <c r="F12800" s="38"/>
      <c r="X12800" s="38"/>
    </row>
    <row r="12801" spans="6:24" x14ac:dyDescent="0.35">
      <c r="F12801" s="38"/>
      <c r="X12801" s="38"/>
    </row>
    <row r="12802" spans="6:24" x14ac:dyDescent="0.35">
      <c r="F12802" s="38"/>
      <c r="X12802" s="38"/>
    </row>
    <row r="12803" spans="6:24" x14ac:dyDescent="0.35">
      <c r="F12803" s="38"/>
      <c r="X12803" s="38"/>
    </row>
    <row r="12804" spans="6:24" x14ac:dyDescent="0.35">
      <c r="F12804" s="38"/>
      <c r="X12804" s="38"/>
    </row>
    <row r="12805" spans="6:24" x14ac:dyDescent="0.35">
      <c r="F12805" s="38"/>
      <c r="X12805" s="38"/>
    </row>
    <row r="12806" spans="6:24" x14ac:dyDescent="0.35">
      <c r="F12806" s="38"/>
      <c r="X12806" s="38"/>
    </row>
    <row r="12807" spans="6:24" x14ac:dyDescent="0.35">
      <c r="F12807" s="38"/>
      <c r="X12807" s="38"/>
    </row>
    <row r="12808" spans="6:24" x14ac:dyDescent="0.35">
      <c r="F12808" s="38"/>
      <c r="X12808" s="38"/>
    </row>
    <row r="12809" spans="6:24" x14ac:dyDescent="0.35">
      <c r="F12809" s="38"/>
      <c r="X12809" s="38"/>
    </row>
    <row r="12810" spans="6:24" x14ac:dyDescent="0.35">
      <c r="F12810" s="38"/>
      <c r="X12810" s="38"/>
    </row>
    <row r="12811" spans="6:24" x14ac:dyDescent="0.35">
      <c r="F12811" s="38"/>
      <c r="X12811" s="38"/>
    </row>
    <row r="12812" spans="6:24" x14ac:dyDescent="0.35">
      <c r="F12812" s="38"/>
      <c r="X12812" s="38"/>
    </row>
    <row r="12813" spans="6:24" x14ac:dyDescent="0.35">
      <c r="F12813" s="38"/>
      <c r="X12813" s="38"/>
    </row>
    <row r="12814" spans="6:24" x14ac:dyDescent="0.35">
      <c r="F12814" s="38"/>
      <c r="X12814" s="38"/>
    </row>
    <row r="12815" spans="6:24" x14ac:dyDescent="0.35">
      <c r="F12815" s="38"/>
      <c r="X12815" s="38"/>
    </row>
    <row r="12816" spans="6:24" x14ac:dyDescent="0.35">
      <c r="F12816" s="38"/>
      <c r="X12816" s="38"/>
    </row>
    <row r="12817" spans="6:24" x14ac:dyDescent="0.35">
      <c r="F12817" s="38"/>
      <c r="X12817" s="38"/>
    </row>
    <row r="12818" spans="6:24" x14ac:dyDescent="0.35">
      <c r="F12818" s="38"/>
      <c r="X12818" s="38"/>
    </row>
    <row r="12819" spans="6:24" x14ac:dyDescent="0.35">
      <c r="F12819" s="38"/>
      <c r="X12819" s="38"/>
    </row>
    <row r="12820" spans="6:24" x14ac:dyDescent="0.35">
      <c r="F12820" s="38"/>
      <c r="X12820" s="38"/>
    </row>
    <row r="12821" spans="6:24" x14ac:dyDescent="0.35">
      <c r="F12821" s="38"/>
      <c r="X12821" s="38"/>
    </row>
    <row r="12822" spans="6:24" x14ac:dyDescent="0.35">
      <c r="F12822" s="38"/>
      <c r="X12822" s="38"/>
    </row>
    <row r="12823" spans="6:24" x14ac:dyDescent="0.35">
      <c r="F12823" s="38"/>
      <c r="X12823" s="38"/>
    </row>
    <row r="12824" spans="6:24" x14ac:dyDescent="0.35">
      <c r="F12824" s="38"/>
      <c r="X12824" s="38"/>
    </row>
    <row r="12825" spans="6:24" x14ac:dyDescent="0.35">
      <c r="F12825" s="38"/>
      <c r="X12825" s="38"/>
    </row>
    <row r="12826" spans="6:24" x14ac:dyDescent="0.35">
      <c r="F12826" s="38"/>
      <c r="X12826" s="38"/>
    </row>
    <row r="12827" spans="6:24" x14ac:dyDescent="0.35">
      <c r="F12827" s="38"/>
      <c r="X12827" s="38"/>
    </row>
    <row r="12828" spans="6:24" x14ac:dyDescent="0.35">
      <c r="F12828" s="38"/>
      <c r="X12828" s="38"/>
    </row>
    <row r="12829" spans="6:24" x14ac:dyDescent="0.35">
      <c r="F12829" s="38"/>
      <c r="X12829" s="38"/>
    </row>
    <row r="12830" spans="6:24" x14ac:dyDescent="0.35">
      <c r="F12830" s="38"/>
      <c r="X12830" s="38"/>
    </row>
    <row r="12831" spans="6:24" x14ac:dyDescent="0.35">
      <c r="F12831" s="38"/>
      <c r="X12831" s="38"/>
    </row>
    <row r="12832" spans="6:24" x14ac:dyDescent="0.35">
      <c r="F12832" s="38"/>
      <c r="X12832" s="38"/>
    </row>
    <row r="12833" spans="6:24" x14ac:dyDescent="0.35">
      <c r="F12833" s="38"/>
      <c r="X12833" s="38"/>
    </row>
    <row r="12834" spans="6:24" x14ac:dyDescent="0.35">
      <c r="F12834" s="38"/>
      <c r="X12834" s="38"/>
    </row>
    <row r="12835" spans="6:24" x14ac:dyDescent="0.35">
      <c r="F12835" s="38"/>
      <c r="X12835" s="38"/>
    </row>
    <row r="12836" spans="6:24" x14ac:dyDescent="0.35">
      <c r="F12836" s="38"/>
      <c r="X12836" s="38"/>
    </row>
    <row r="12837" spans="6:24" x14ac:dyDescent="0.35">
      <c r="F12837" s="38"/>
      <c r="X12837" s="38"/>
    </row>
    <row r="12838" spans="6:24" x14ac:dyDescent="0.35">
      <c r="F12838" s="38"/>
      <c r="X12838" s="38"/>
    </row>
    <row r="12839" spans="6:24" x14ac:dyDescent="0.35">
      <c r="F12839" s="38"/>
      <c r="X12839" s="38"/>
    </row>
    <row r="12840" spans="6:24" x14ac:dyDescent="0.35">
      <c r="F12840" s="38"/>
      <c r="X12840" s="38"/>
    </row>
    <row r="12841" spans="6:24" x14ac:dyDescent="0.35">
      <c r="F12841" s="38"/>
      <c r="X12841" s="38"/>
    </row>
    <row r="12842" spans="6:24" x14ac:dyDescent="0.35">
      <c r="F12842" s="38"/>
      <c r="X12842" s="38"/>
    </row>
    <row r="12843" spans="6:24" x14ac:dyDescent="0.35">
      <c r="F12843" s="38"/>
      <c r="X12843" s="38"/>
    </row>
    <row r="12844" spans="6:24" x14ac:dyDescent="0.35">
      <c r="F12844" s="38"/>
      <c r="X12844" s="38"/>
    </row>
    <row r="12845" spans="6:24" x14ac:dyDescent="0.35">
      <c r="F12845" s="38"/>
      <c r="X12845" s="38"/>
    </row>
    <row r="12846" spans="6:24" x14ac:dyDescent="0.35">
      <c r="F12846" s="38"/>
      <c r="X12846" s="38"/>
    </row>
    <row r="12847" spans="6:24" x14ac:dyDescent="0.35">
      <c r="F12847" s="38"/>
      <c r="X12847" s="38"/>
    </row>
    <row r="12848" spans="6:24" x14ac:dyDescent="0.35">
      <c r="F12848" s="38"/>
      <c r="X12848" s="38"/>
    </row>
    <row r="12849" spans="6:24" x14ac:dyDescent="0.35">
      <c r="F12849" s="38"/>
      <c r="X12849" s="38"/>
    </row>
    <row r="12850" spans="6:24" x14ac:dyDescent="0.35">
      <c r="F12850" s="38"/>
      <c r="X12850" s="38"/>
    </row>
    <row r="12851" spans="6:24" x14ac:dyDescent="0.35">
      <c r="F12851" s="38"/>
      <c r="X12851" s="38"/>
    </row>
    <row r="12852" spans="6:24" x14ac:dyDescent="0.35">
      <c r="F12852" s="38"/>
      <c r="X12852" s="38"/>
    </row>
    <row r="12853" spans="6:24" x14ac:dyDescent="0.35">
      <c r="F12853" s="38"/>
      <c r="X12853" s="38"/>
    </row>
    <row r="12854" spans="6:24" x14ac:dyDescent="0.35">
      <c r="F12854" s="38"/>
      <c r="X12854" s="38"/>
    </row>
    <row r="12855" spans="6:24" x14ac:dyDescent="0.35">
      <c r="F12855" s="38"/>
      <c r="X12855" s="38"/>
    </row>
    <row r="12856" spans="6:24" x14ac:dyDescent="0.35">
      <c r="F12856" s="38"/>
      <c r="X12856" s="38"/>
    </row>
    <row r="12857" spans="6:24" x14ac:dyDescent="0.35">
      <c r="F12857" s="38"/>
      <c r="X12857" s="38"/>
    </row>
    <row r="12858" spans="6:24" x14ac:dyDescent="0.35">
      <c r="F12858" s="38"/>
      <c r="X12858" s="38"/>
    </row>
    <row r="12859" spans="6:24" x14ac:dyDescent="0.35">
      <c r="F12859" s="38"/>
      <c r="X12859" s="38"/>
    </row>
    <row r="12860" spans="6:24" x14ac:dyDescent="0.35">
      <c r="F12860" s="38"/>
      <c r="X12860" s="38"/>
    </row>
    <row r="12861" spans="6:24" x14ac:dyDescent="0.35">
      <c r="F12861" s="38"/>
      <c r="X12861" s="38"/>
    </row>
    <row r="12862" spans="6:24" x14ac:dyDescent="0.35">
      <c r="F12862" s="38"/>
      <c r="X12862" s="38"/>
    </row>
    <row r="12863" spans="6:24" x14ac:dyDescent="0.35">
      <c r="F12863" s="38"/>
      <c r="X12863" s="38"/>
    </row>
    <row r="12864" spans="6:24" x14ac:dyDescent="0.35">
      <c r="F12864" s="38"/>
      <c r="X12864" s="38"/>
    </row>
    <row r="12865" spans="6:24" x14ac:dyDescent="0.35">
      <c r="F12865" s="38"/>
      <c r="X12865" s="38"/>
    </row>
    <row r="12866" spans="6:24" x14ac:dyDescent="0.35">
      <c r="F12866" s="38"/>
      <c r="X12866" s="38"/>
    </row>
    <row r="12867" spans="6:24" x14ac:dyDescent="0.35">
      <c r="F12867" s="38"/>
      <c r="X12867" s="38"/>
    </row>
    <row r="12868" spans="6:24" x14ac:dyDescent="0.35">
      <c r="F12868" s="38"/>
      <c r="X12868" s="38"/>
    </row>
    <row r="12869" spans="6:24" x14ac:dyDescent="0.35">
      <c r="F12869" s="38"/>
      <c r="X12869" s="38"/>
    </row>
    <row r="12870" spans="6:24" x14ac:dyDescent="0.35">
      <c r="F12870" s="38"/>
      <c r="X12870" s="38"/>
    </row>
    <row r="12871" spans="6:24" x14ac:dyDescent="0.35">
      <c r="F12871" s="38"/>
      <c r="X12871" s="38"/>
    </row>
    <row r="12872" spans="6:24" x14ac:dyDescent="0.35">
      <c r="F12872" s="38"/>
      <c r="X12872" s="38"/>
    </row>
    <row r="12873" spans="6:24" x14ac:dyDescent="0.35">
      <c r="F12873" s="38"/>
      <c r="X12873" s="38"/>
    </row>
    <row r="12874" spans="6:24" x14ac:dyDescent="0.35">
      <c r="F12874" s="38"/>
      <c r="X12874" s="38"/>
    </row>
    <row r="12875" spans="6:24" x14ac:dyDescent="0.35">
      <c r="F12875" s="38"/>
      <c r="X12875" s="38"/>
    </row>
    <row r="12876" spans="6:24" x14ac:dyDescent="0.35">
      <c r="F12876" s="38"/>
      <c r="X12876" s="38"/>
    </row>
    <row r="12877" spans="6:24" x14ac:dyDescent="0.35">
      <c r="F12877" s="38"/>
      <c r="X12877" s="38"/>
    </row>
    <row r="12878" spans="6:24" x14ac:dyDescent="0.35">
      <c r="F12878" s="38"/>
      <c r="X12878" s="38"/>
    </row>
    <row r="12879" spans="6:24" x14ac:dyDescent="0.35">
      <c r="F12879" s="38"/>
      <c r="X12879" s="38"/>
    </row>
    <row r="12880" spans="6:24" x14ac:dyDescent="0.35">
      <c r="F12880" s="38"/>
      <c r="X12880" s="38"/>
    </row>
    <row r="12881" spans="6:24" x14ac:dyDescent="0.35">
      <c r="F12881" s="38"/>
      <c r="X12881" s="38"/>
    </row>
    <row r="12882" spans="6:24" x14ac:dyDescent="0.35">
      <c r="F12882" s="38"/>
      <c r="X12882" s="38"/>
    </row>
    <row r="12883" spans="6:24" x14ac:dyDescent="0.35">
      <c r="F12883" s="38"/>
      <c r="X12883" s="38"/>
    </row>
    <row r="12884" spans="6:24" x14ac:dyDescent="0.35">
      <c r="F12884" s="38"/>
      <c r="X12884" s="38"/>
    </row>
    <row r="12885" spans="6:24" x14ac:dyDescent="0.35">
      <c r="F12885" s="38"/>
      <c r="X12885" s="38"/>
    </row>
    <row r="12886" spans="6:24" x14ac:dyDescent="0.35">
      <c r="F12886" s="38"/>
      <c r="X12886" s="38"/>
    </row>
    <row r="12887" spans="6:24" x14ac:dyDescent="0.35">
      <c r="F12887" s="38"/>
      <c r="X12887" s="38"/>
    </row>
    <row r="12888" spans="6:24" x14ac:dyDescent="0.35">
      <c r="F12888" s="38"/>
      <c r="X12888" s="38"/>
    </row>
    <row r="12889" spans="6:24" x14ac:dyDescent="0.35">
      <c r="F12889" s="38"/>
      <c r="X12889" s="38"/>
    </row>
    <row r="12890" spans="6:24" x14ac:dyDescent="0.35">
      <c r="F12890" s="38"/>
      <c r="X12890" s="38"/>
    </row>
    <row r="12891" spans="6:24" x14ac:dyDescent="0.35">
      <c r="F12891" s="38"/>
      <c r="X12891" s="38"/>
    </row>
    <row r="12892" spans="6:24" x14ac:dyDescent="0.35">
      <c r="F12892" s="38"/>
      <c r="X12892" s="38"/>
    </row>
    <row r="12893" spans="6:24" x14ac:dyDescent="0.35">
      <c r="F12893" s="38"/>
      <c r="X12893" s="38"/>
    </row>
    <row r="12894" spans="6:24" x14ac:dyDescent="0.35">
      <c r="F12894" s="38"/>
      <c r="X12894" s="38"/>
    </row>
    <row r="12895" spans="6:24" x14ac:dyDescent="0.35">
      <c r="F12895" s="38"/>
      <c r="X12895" s="38"/>
    </row>
    <row r="12896" spans="6:24" x14ac:dyDescent="0.35">
      <c r="F12896" s="38"/>
      <c r="X12896" s="38"/>
    </row>
    <row r="12897" spans="6:24" x14ac:dyDescent="0.35">
      <c r="F12897" s="38"/>
      <c r="X12897" s="38"/>
    </row>
    <row r="12898" spans="6:24" x14ac:dyDescent="0.35">
      <c r="F12898" s="38"/>
      <c r="X12898" s="38"/>
    </row>
    <row r="12899" spans="6:24" x14ac:dyDescent="0.35">
      <c r="F12899" s="38"/>
      <c r="X12899" s="38"/>
    </row>
    <row r="12900" spans="6:24" x14ac:dyDescent="0.35">
      <c r="F12900" s="38"/>
      <c r="X12900" s="38"/>
    </row>
    <row r="12901" spans="6:24" x14ac:dyDescent="0.35">
      <c r="F12901" s="38"/>
      <c r="X12901" s="38"/>
    </row>
    <row r="12902" spans="6:24" x14ac:dyDescent="0.35">
      <c r="F12902" s="38"/>
      <c r="X12902" s="38"/>
    </row>
    <row r="12903" spans="6:24" x14ac:dyDescent="0.35">
      <c r="F12903" s="38"/>
      <c r="X12903" s="38"/>
    </row>
    <row r="12904" spans="6:24" x14ac:dyDescent="0.35">
      <c r="F12904" s="38"/>
      <c r="X12904" s="38"/>
    </row>
    <row r="12905" spans="6:24" x14ac:dyDescent="0.35">
      <c r="F12905" s="38"/>
      <c r="X12905" s="38"/>
    </row>
    <row r="12906" spans="6:24" x14ac:dyDescent="0.35">
      <c r="F12906" s="38"/>
      <c r="X12906" s="38"/>
    </row>
    <row r="12907" spans="6:24" x14ac:dyDescent="0.35">
      <c r="F12907" s="38"/>
      <c r="X12907" s="38"/>
    </row>
  </sheetData>
  <sortState ref="X4:X12907">
    <sortCondition descending="1" ref="X4"/>
  </sortState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L26" sqref="L26"/>
    </sheetView>
  </sheetViews>
  <sheetFormatPr baseColWidth="10" defaultRowHeight="14.5" x14ac:dyDescent="0.35"/>
  <cols>
    <col min="2" max="2" width="13.453125" customWidth="1"/>
    <col min="6" max="6" width="10.90625" style="11"/>
  </cols>
  <sheetData>
    <row r="1" spans="1:7" x14ac:dyDescent="0.35">
      <c r="A1" s="2" t="s">
        <v>163</v>
      </c>
    </row>
    <row r="4" spans="1:7" x14ac:dyDescent="0.35">
      <c r="B4" s="4" t="s">
        <v>128</v>
      </c>
      <c r="C4" s="4" t="s">
        <v>21</v>
      </c>
      <c r="D4" s="4" t="s">
        <v>22</v>
      </c>
      <c r="E4" s="4" t="s">
        <v>72</v>
      </c>
      <c r="F4" s="4" t="s">
        <v>85</v>
      </c>
    </row>
    <row r="5" spans="1:7" x14ac:dyDescent="0.35">
      <c r="B5" s="11">
        <v>2.5</v>
      </c>
      <c r="C5" s="69">
        <v>0</v>
      </c>
      <c r="D5" s="11">
        <v>0</v>
      </c>
      <c r="E5" s="11">
        <v>0</v>
      </c>
      <c r="F5" s="11">
        <v>0</v>
      </c>
    </row>
    <row r="6" spans="1:7" x14ac:dyDescent="0.35">
      <c r="B6" s="11">
        <v>7.5</v>
      </c>
      <c r="C6" s="69">
        <v>3.8257478156988644E-3</v>
      </c>
      <c r="D6" s="11">
        <v>0.23141660018829555</v>
      </c>
      <c r="E6" s="11">
        <v>2.631197057136111E-3</v>
      </c>
      <c r="F6" s="11">
        <v>0</v>
      </c>
    </row>
    <row r="7" spans="1:7" x14ac:dyDescent="0.35">
      <c r="B7" s="11">
        <v>12.5</v>
      </c>
      <c r="C7" s="69">
        <v>8.5884612681830005E-3</v>
      </c>
      <c r="D7" s="11">
        <v>0.55985568803317465</v>
      </c>
      <c r="E7" s="11">
        <v>1.1612500421855496E-2</v>
      </c>
      <c r="F7" s="11">
        <v>5.0000000000000001E-4</v>
      </c>
    </row>
    <row r="8" spans="1:7" x14ac:dyDescent="0.35">
      <c r="B8" s="11">
        <v>17.5</v>
      </c>
      <c r="C8" s="69">
        <v>5.2703731465648523E-2</v>
      </c>
      <c r="D8" s="11">
        <v>0.83536361872318432</v>
      </c>
      <c r="E8" s="11">
        <v>4.5702642502784246E-2</v>
      </c>
      <c r="F8" s="11">
        <v>3.44E-2</v>
      </c>
      <c r="G8" s="1"/>
    </row>
    <row r="9" spans="1:7" x14ac:dyDescent="0.35">
      <c r="B9" s="11">
        <v>22.5</v>
      </c>
      <c r="C9" s="69">
        <v>0.11040500339650049</v>
      </c>
      <c r="D9" s="11">
        <v>0.92529987135536851</v>
      </c>
      <c r="E9" s="11">
        <v>0.10773649218723634</v>
      </c>
      <c r="F9" s="11">
        <v>9.6299999999999997E-2</v>
      </c>
      <c r="G9" s="1"/>
    </row>
    <row r="10" spans="1:7" x14ac:dyDescent="0.35">
      <c r="B10" s="11">
        <v>27.5</v>
      </c>
      <c r="C10" s="69">
        <v>0.23611124124522742</v>
      </c>
      <c r="D10" s="11">
        <v>0.96556061030738194</v>
      </c>
      <c r="E10" s="11">
        <v>0.21835594478755355</v>
      </c>
      <c r="F10" s="11">
        <v>0.20660000000000001</v>
      </c>
      <c r="G10" s="1"/>
    </row>
    <row r="11" spans="1:7" x14ac:dyDescent="0.35">
      <c r="B11" s="11">
        <v>32.5</v>
      </c>
      <c r="C11" s="69">
        <v>0.37678082031341514</v>
      </c>
      <c r="D11" s="11">
        <v>0.9833983743343182</v>
      </c>
      <c r="E11" s="11">
        <v>0.35564341399210281</v>
      </c>
      <c r="F11" s="11">
        <v>0.34350000000000003</v>
      </c>
      <c r="G11" s="1"/>
    </row>
    <row r="12" spans="1:7" x14ac:dyDescent="0.35">
      <c r="B12" s="11">
        <v>37.5</v>
      </c>
      <c r="C12" s="69">
        <v>0.47992492562835276</v>
      </c>
      <c r="D12" s="11">
        <v>0.9904486751040299</v>
      </c>
      <c r="E12" s="11">
        <v>0.47720951031014808</v>
      </c>
      <c r="F12" s="11">
        <v>0.46479999999999999</v>
      </c>
      <c r="G12" s="1"/>
    </row>
    <row r="13" spans="1:7" x14ac:dyDescent="0.35">
      <c r="B13" s="11">
        <v>42.5</v>
      </c>
      <c r="C13" s="69">
        <v>0.57369937457543763</v>
      </c>
      <c r="D13" s="11">
        <v>0.99381212134279151</v>
      </c>
      <c r="E13" s="11">
        <v>0.57852654314737939</v>
      </c>
      <c r="F13" s="11">
        <v>0.56579999999999997</v>
      </c>
      <c r="G13" s="1"/>
    </row>
    <row r="14" spans="1:7" x14ac:dyDescent="0.35">
      <c r="B14" s="11">
        <v>47.5</v>
      </c>
      <c r="C14" s="69">
        <v>0.65810416715466979</v>
      </c>
      <c r="D14" s="11">
        <v>0.99609753994092431</v>
      </c>
      <c r="E14" s="11">
        <v>0.66364432519995942</v>
      </c>
      <c r="F14" s="11">
        <v>0.65069999999999995</v>
      </c>
      <c r="G14" s="1"/>
    </row>
    <row r="15" spans="1:7" x14ac:dyDescent="0.35">
      <c r="B15" s="11">
        <v>52.5</v>
      </c>
      <c r="C15" s="69">
        <v>0.72845447518212292</v>
      </c>
      <c r="D15" s="11">
        <v>0.99734805200405363</v>
      </c>
      <c r="E15" s="11">
        <v>0.7366126691640511</v>
      </c>
      <c r="F15" s="11">
        <v>0.72339999999999993</v>
      </c>
      <c r="G15" s="1"/>
    </row>
    <row r="16" spans="1:7" x14ac:dyDescent="0.35">
      <c r="B16" s="11">
        <v>57.5</v>
      </c>
      <c r="C16" s="69">
        <v>0.79411995502564969</v>
      </c>
      <c r="D16" s="11">
        <v>0.99833983743343202</v>
      </c>
      <c r="E16" s="11">
        <v>0.79743157503965434</v>
      </c>
      <c r="F16" s="11">
        <v>0.78410000000000002</v>
      </c>
      <c r="G16" s="1"/>
    </row>
    <row r="17" spans="2:7" x14ac:dyDescent="0.35">
      <c r="B17" s="11">
        <v>62.5</v>
      </c>
      <c r="C17" s="69">
        <v>0.85510060668525012</v>
      </c>
      <c r="D17" s="11">
        <v>0.99885729070093376</v>
      </c>
      <c r="E17" s="11">
        <v>0.84610104282676923</v>
      </c>
      <c r="F17" s="11">
        <v>0.83260000000000001</v>
      </c>
      <c r="G17" s="1"/>
    </row>
    <row r="18" spans="2:7" x14ac:dyDescent="0.35">
      <c r="B18" s="11">
        <v>67.5</v>
      </c>
      <c r="C18" s="69">
        <v>0.90671160197699785</v>
      </c>
      <c r="D18" s="11">
        <v>0.9992453806515601</v>
      </c>
      <c r="E18" s="11">
        <v>0.89072069791772124</v>
      </c>
      <c r="F18" s="11">
        <v>0.877</v>
      </c>
      <c r="G18" s="1"/>
    </row>
    <row r="19" spans="2:7" x14ac:dyDescent="0.35">
      <c r="B19" s="11">
        <v>72.5</v>
      </c>
      <c r="C19" s="69">
        <v>0.94895294090089288</v>
      </c>
      <c r="D19" s="11">
        <v>0.99954722839093613</v>
      </c>
      <c r="E19" s="11">
        <v>0.93129054031251046</v>
      </c>
      <c r="F19" s="11">
        <v>0.91739999999999999</v>
      </c>
      <c r="G19" s="1"/>
    </row>
    <row r="20" spans="2:7" x14ac:dyDescent="0.35">
      <c r="B20" s="11">
        <v>77.5</v>
      </c>
      <c r="C20" s="69">
        <v>0.97245496708908241</v>
      </c>
      <c r="D20" s="11">
        <v>0.99980595502468705</v>
      </c>
      <c r="E20" s="11">
        <v>0.95971094461881135</v>
      </c>
      <c r="F20" s="11">
        <v>0.94569999999999999</v>
      </c>
      <c r="G20" s="1"/>
    </row>
    <row r="21" spans="2:7" x14ac:dyDescent="0.35">
      <c r="B21" s="11">
        <v>82.5</v>
      </c>
      <c r="C21" s="69">
        <v>0.9819025087254929</v>
      </c>
      <c r="D21" s="11">
        <v>0.99995687889437512</v>
      </c>
      <c r="E21" s="11">
        <v>0.98003172353278656</v>
      </c>
      <c r="F21" s="11">
        <v>0.97</v>
      </c>
      <c r="G21" s="1"/>
    </row>
    <row r="22" spans="2:7" x14ac:dyDescent="0.35">
      <c r="B22" s="11">
        <v>87.5</v>
      </c>
      <c r="C22" s="69">
        <v>0.98666522217797703</v>
      </c>
      <c r="D22" s="11">
        <v>1.0000000000000002</v>
      </c>
      <c r="E22" s="11">
        <v>0.98820306435827343</v>
      </c>
      <c r="F22" s="11">
        <v>0.99</v>
      </c>
      <c r="G22" s="1"/>
    </row>
    <row r="23" spans="2:7" x14ac:dyDescent="0.35">
      <c r="B23" s="11">
        <v>92.5</v>
      </c>
      <c r="C23" s="69">
        <v>0.99002248717528329</v>
      </c>
      <c r="D23" s="11">
        <v>1.0000000000000002</v>
      </c>
      <c r="E23" s="11">
        <v>0.99191961121798122</v>
      </c>
      <c r="F23" s="11">
        <v>1</v>
      </c>
      <c r="G23" s="1"/>
    </row>
    <row r="24" spans="2:7" x14ac:dyDescent="0.35">
      <c r="B24" s="11">
        <v>97.5</v>
      </c>
      <c r="C24" s="69">
        <v>0.99314551076339319</v>
      </c>
      <c r="D24" s="11">
        <v>1.0000000000000002</v>
      </c>
      <c r="E24" s="11">
        <v>0.99482619553845641</v>
      </c>
      <c r="F24" s="11">
        <v>1</v>
      </c>
      <c r="G24" s="1"/>
    </row>
    <row r="25" spans="2:7" x14ac:dyDescent="0.35">
      <c r="B25" s="11">
        <v>102.5</v>
      </c>
      <c r="C25" s="69">
        <v>0.9955658101239141</v>
      </c>
      <c r="D25" s="11">
        <v>1.0000000000000002</v>
      </c>
      <c r="E25" s="11">
        <v>0.99692281731969901</v>
      </c>
      <c r="F25" s="11">
        <v>1</v>
      </c>
      <c r="G25" s="1"/>
    </row>
    <row r="26" spans="2:7" x14ac:dyDescent="0.35">
      <c r="B26" s="11">
        <v>107.5</v>
      </c>
      <c r="C26" s="69">
        <v>0.99751762666604238</v>
      </c>
      <c r="D26" s="11">
        <v>1.0000000000000002</v>
      </c>
      <c r="E26" s="11">
        <v>0.99820947656170911</v>
      </c>
      <c r="F26" s="11">
        <v>1</v>
      </c>
      <c r="G26" s="1"/>
    </row>
    <row r="27" spans="2:7" x14ac:dyDescent="0.35">
      <c r="B27" s="11">
        <v>112.5</v>
      </c>
      <c r="C27" s="69">
        <v>0.99900096038977804</v>
      </c>
      <c r="D27" s="11">
        <v>1.0000000000000002</v>
      </c>
      <c r="E27" s="11">
        <v>0.99909115453410291</v>
      </c>
      <c r="F27" s="11">
        <v>1</v>
      </c>
      <c r="G27" s="1"/>
    </row>
    <row r="28" spans="2:7" x14ac:dyDescent="0.35">
      <c r="B28" s="11">
        <v>117.5</v>
      </c>
      <c r="C28" s="69">
        <v>0.99954732847672845</v>
      </c>
      <c r="D28" s="11">
        <v>1.0000000000000002</v>
      </c>
      <c r="E28" s="11">
        <v>0.99956785123688041</v>
      </c>
      <c r="F28" s="11">
        <v>1</v>
      </c>
      <c r="G28" s="1"/>
    </row>
    <row r="29" spans="2:7" x14ac:dyDescent="0.35">
      <c r="B29" s="11">
        <v>122.5</v>
      </c>
      <c r="C29" s="70">
        <v>0.99999063034363245</v>
      </c>
      <c r="D29" s="11">
        <v>1.0000000000000002</v>
      </c>
      <c r="E29" s="11">
        <v>1.0000000000000002</v>
      </c>
      <c r="F29" s="11">
        <v>1</v>
      </c>
      <c r="G29" s="1"/>
    </row>
  </sheetData>
  <pageMargins left="0.7" right="0.7" top="0.75" bottom="0.75" header="0.3" footer="0.3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A3" sqref="A3"/>
    </sheetView>
  </sheetViews>
  <sheetFormatPr baseColWidth="10" defaultRowHeight="14.5" x14ac:dyDescent="0.35"/>
  <cols>
    <col min="2" max="9" width="10.90625" style="11"/>
    <col min="10" max="10" width="11.6328125" style="11" customWidth="1"/>
    <col min="11" max="11" width="10.90625" style="11"/>
  </cols>
  <sheetData>
    <row r="1" spans="1:11" x14ac:dyDescent="0.35">
      <c r="A1" s="2" t="s">
        <v>71</v>
      </c>
    </row>
    <row r="2" spans="1:11" x14ac:dyDescent="0.35">
      <c r="A2" s="1"/>
    </row>
    <row r="3" spans="1:11" x14ac:dyDescent="0.35">
      <c r="A3" s="1"/>
      <c r="C3" s="4" t="s">
        <v>21</v>
      </c>
      <c r="D3" s="4" t="s">
        <v>22</v>
      </c>
      <c r="E3" s="4" t="s">
        <v>72</v>
      </c>
      <c r="F3" s="4" t="s">
        <v>25</v>
      </c>
      <c r="H3" s="4" t="s">
        <v>21</v>
      </c>
      <c r="I3" s="4" t="s">
        <v>50</v>
      </c>
      <c r="J3" s="4" t="s">
        <v>73</v>
      </c>
      <c r="K3" s="4" t="s">
        <v>25</v>
      </c>
    </row>
    <row r="4" spans="1:11" x14ac:dyDescent="0.35">
      <c r="A4" s="1"/>
      <c r="B4" s="4" t="s">
        <v>3</v>
      </c>
      <c r="C4" s="11">
        <v>106.95812530922503</v>
      </c>
      <c r="D4" s="11">
        <v>31.4397517204156</v>
      </c>
      <c r="E4" s="11">
        <v>105.11401970044528</v>
      </c>
      <c r="F4" s="11">
        <v>115.63891512616382</v>
      </c>
      <c r="H4" s="11">
        <v>109.10501523967858</v>
      </c>
      <c r="I4" s="11">
        <v>56.370185646993626</v>
      </c>
      <c r="J4" s="11">
        <v>97.467442504848989</v>
      </c>
      <c r="K4" s="11">
        <v>102.43280687170962</v>
      </c>
    </row>
    <row r="5" spans="1:11" x14ac:dyDescent="0.35">
      <c r="A5" s="1"/>
      <c r="B5" s="4" t="s">
        <v>4</v>
      </c>
      <c r="C5" s="11">
        <v>123.19525030360273</v>
      </c>
      <c r="D5" s="11">
        <v>42.04111006162011</v>
      </c>
      <c r="E5" s="11">
        <v>118.83236630234336</v>
      </c>
      <c r="F5" s="11">
        <v>126.56861422210225</v>
      </c>
      <c r="H5" s="11">
        <v>98.930451648656131</v>
      </c>
      <c r="I5" s="11">
        <v>49.188140759213077</v>
      </c>
      <c r="J5" s="11">
        <v>90.773067331670816</v>
      </c>
      <c r="K5" s="11">
        <v>92.063175394846212</v>
      </c>
    </row>
    <row r="6" spans="1:11" x14ac:dyDescent="0.35">
      <c r="A6" s="1"/>
      <c r="B6" s="4" t="s">
        <v>5</v>
      </c>
      <c r="C6" s="11">
        <v>69.860117842846222</v>
      </c>
      <c r="D6" s="11">
        <v>41.155039805694237</v>
      </c>
      <c r="E6" s="11">
        <v>71.515315072189978</v>
      </c>
      <c r="F6" s="11">
        <v>65.893041874690766</v>
      </c>
      <c r="H6" s="11">
        <v>84.898863951233025</v>
      </c>
      <c r="I6" s="11">
        <v>21.723469105015241</v>
      </c>
      <c r="J6" s="11">
        <v>48.589637018564702</v>
      </c>
      <c r="K6" s="11">
        <v>83.311720698254362</v>
      </c>
    </row>
    <row r="7" spans="1:11" x14ac:dyDescent="0.35">
      <c r="A7" s="1"/>
      <c r="B7" s="4" t="s">
        <v>6</v>
      </c>
      <c r="C7" s="11">
        <v>99.986506544325991</v>
      </c>
      <c r="D7" s="11">
        <v>25.817478522916385</v>
      </c>
      <c r="E7" s="11">
        <v>52.39958620069266</v>
      </c>
      <c r="F7" s="11">
        <v>54.153735438312417</v>
      </c>
      <c r="H7" s="11">
        <v>107.06566916043225</v>
      </c>
      <c r="I7" s="11">
        <v>20.703796065392076</v>
      </c>
      <c r="J7" s="11">
        <v>97.689110556940975</v>
      </c>
      <c r="K7" s="11">
        <v>100.21612635078969</v>
      </c>
    </row>
    <row r="8" spans="1:11" x14ac:dyDescent="0.35">
      <c r="A8" s="1"/>
      <c r="B8" s="4"/>
    </row>
    <row r="9" spans="1:11" x14ac:dyDescent="0.35">
      <c r="A9" s="1"/>
      <c r="B9" s="4"/>
    </row>
    <row r="10" spans="1:11" x14ac:dyDescent="0.35">
      <c r="A10" s="1"/>
      <c r="B10" s="4"/>
    </row>
    <row r="11" spans="1:11" x14ac:dyDescent="0.35">
      <c r="A11" s="1"/>
      <c r="B11" s="4"/>
    </row>
    <row r="12" spans="1:11" x14ac:dyDescent="0.35">
      <c r="A12" s="1"/>
    </row>
    <row r="13" spans="1:11" x14ac:dyDescent="0.35">
      <c r="A13" s="1"/>
      <c r="B13" s="4" t="s">
        <v>0</v>
      </c>
      <c r="C13" s="4">
        <f>AVERAGE(C4:C10)</f>
        <v>99.999999999999986</v>
      </c>
      <c r="D13" s="4">
        <f t="shared" ref="D13:F13" si="0">AVERAGE(D4:D10)</f>
        <v>35.11334502766158</v>
      </c>
      <c r="E13" s="4">
        <f t="shared" si="0"/>
        <v>86.965321818917829</v>
      </c>
      <c r="F13" s="4">
        <f t="shared" si="0"/>
        <v>90.563576665317314</v>
      </c>
      <c r="G13" s="4"/>
      <c r="H13" s="4">
        <f t="shared" ref="H13:K13" si="1">AVERAGE(H4:H10)</f>
        <v>100</v>
      </c>
      <c r="I13" s="4">
        <f t="shared" si="1"/>
        <v>36.996397894153503</v>
      </c>
      <c r="J13" s="4">
        <f t="shared" si="1"/>
        <v>83.629814353006367</v>
      </c>
      <c r="K13" s="4">
        <f t="shared" si="1"/>
        <v>94.505957328899967</v>
      </c>
    </row>
    <row r="14" spans="1:11" x14ac:dyDescent="0.35">
      <c r="A14" s="1"/>
      <c r="B14" s="4" t="s">
        <v>1</v>
      </c>
      <c r="C14" s="11">
        <f>STDEV(C4:C10)</f>
        <v>22.322244682424813</v>
      </c>
      <c r="D14" s="11">
        <f t="shared" ref="D14:F14" si="2">STDEV(D4:D10)</f>
        <v>7.8401621160477815</v>
      </c>
      <c r="E14" s="11">
        <f t="shared" si="2"/>
        <v>30.432310385545584</v>
      </c>
      <c r="F14" s="11">
        <f t="shared" si="2"/>
        <v>35.867567306331807</v>
      </c>
      <c r="H14" s="11">
        <f t="shared" ref="H14:K14" si="3">STDEV(H4:H10)</f>
        <v>10.985038716950347</v>
      </c>
      <c r="I14" s="11">
        <f t="shared" si="3"/>
        <v>18.463418554251888</v>
      </c>
      <c r="J14" s="11">
        <f t="shared" si="3"/>
        <v>23.579538116517863</v>
      </c>
      <c r="K14" s="11">
        <f t="shared" si="3"/>
        <v>8.6932750110476764</v>
      </c>
    </row>
    <row r="15" spans="1:11" x14ac:dyDescent="0.35">
      <c r="A15" s="1"/>
      <c r="B15" s="4" t="s">
        <v>2</v>
      </c>
      <c r="C15" s="4">
        <f>C14/SQRT(COUNT(C4:C10))</f>
        <v>11.161122341212407</v>
      </c>
      <c r="D15" s="4">
        <f t="shared" ref="D15:F15" si="4">D14/SQRT(COUNT(D4:D10))</f>
        <v>3.9200810580238907</v>
      </c>
      <c r="E15" s="4">
        <f t="shared" si="4"/>
        <v>15.216155192772792</v>
      </c>
      <c r="F15" s="4">
        <f t="shared" si="4"/>
        <v>17.933783653165904</v>
      </c>
      <c r="G15" s="4"/>
      <c r="H15" s="4">
        <f t="shared" ref="H15" si="5">H14/SQRT(COUNT(H4:H10))</f>
        <v>5.4925193584751737</v>
      </c>
      <c r="I15" s="4">
        <f t="shared" ref="I15" si="6">I14/SQRT(COUNT(I4:I10))</f>
        <v>9.2317092771259439</v>
      </c>
      <c r="J15" s="4">
        <f t="shared" ref="J15" si="7">J14/SQRT(COUNT(J4:J10))</f>
        <v>11.789769058258932</v>
      </c>
      <c r="K15" s="4">
        <f t="shared" ref="K15" si="8">K14/SQRT(COUNT(K4:K10))</f>
        <v>4.3466375055238382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A2" sqref="A2"/>
    </sheetView>
  </sheetViews>
  <sheetFormatPr baseColWidth="10" defaultRowHeight="14.5" x14ac:dyDescent="0.35"/>
  <cols>
    <col min="2" max="4" width="10.90625" style="11"/>
    <col min="5" max="5" width="11.54296875" style="11" customWidth="1"/>
    <col min="6" max="6" width="10.90625" style="11"/>
  </cols>
  <sheetData>
    <row r="1" spans="1:6" x14ac:dyDescent="0.35">
      <c r="A1" s="2" t="s">
        <v>63</v>
      </c>
    </row>
    <row r="3" spans="1:6" x14ac:dyDescent="0.35">
      <c r="C3" s="4" t="s">
        <v>21</v>
      </c>
      <c r="D3" s="4" t="s">
        <v>50</v>
      </c>
      <c r="E3" s="4" t="s">
        <v>73</v>
      </c>
      <c r="F3" s="4" t="s">
        <v>25</v>
      </c>
    </row>
    <row r="4" spans="1:6" x14ac:dyDescent="0.35">
      <c r="B4" s="4" t="s">
        <v>3</v>
      </c>
      <c r="C4" s="11">
        <v>1.0343356359203577</v>
      </c>
      <c r="D4" s="11">
        <v>1.5025560361777428</v>
      </c>
      <c r="E4" s="11">
        <v>1.1808050943825337</v>
      </c>
      <c r="F4" s="11">
        <v>1.2198658299069467</v>
      </c>
    </row>
    <row r="5" spans="1:6" x14ac:dyDescent="0.35">
      <c r="B5" s="4" t="s">
        <v>4</v>
      </c>
      <c r="C5" s="11">
        <v>1.3396818283665695</v>
      </c>
      <c r="D5" s="11">
        <v>1.3361874718341595</v>
      </c>
      <c r="E5" s="11">
        <v>1.4625152625152624</v>
      </c>
      <c r="F5" s="11">
        <v>1.3798998362708275</v>
      </c>
    </row>
    <row r="6" spans="1:6" x14ac:dyDescent="0.35">
      <c r="B6" s="4" t="s">
        <v>5</v>
      </c>
      <c r="C6" s="11">
        <v>1.5383812010443865</v>
      </c>
      <c r="D6" s="11">
        <v>1.5336734693877552</v>
      </c>
      <c r="E6" s="11">
        <v>1.5447080291970805</v>
      </c>
      <c r="F6" s="11">
        <v>1.5197956577266925</v>
      </c>
    </row>
    <row r="7" spans="1:6" x14ac:dyDescent="0.35">
      <c r="B7" s="4" t="s">
        <v>6</v>
      </c>
      <c r="C7" s="11">
        <v>1.5902691511387164</v>
      </c>
      <c r="D7" s="11">
        <v>2.1327623126338326</v>
      </c>
      <c r="E7" s="11">
        <v>1.5877013841615613</v>
      </c>
      <c r="F7" s="11">
        <v>1.4499889404998894</v>
      </c>
    </row>
    <row r="8" spans="1:6" x14ac:dyDescent="0.35">
      <c r="B8" s="4"/>
    </row>
    <row r="9" spans="1:6" x14ac:dyDescent="0.35">
      <c r="B9" s="4"/>
    </row>
    <row r="10" spans="1:6" x14ac:dyDescent="0.35">
      <c r="B10" s="4"/>
    </row>
    <row r="11" spans="1:6" x14ac:dyDescent="0.35">
      <c r="B11" s="4"/>
    </row>
    <row r="13" spans="1:6" x14ac:dyDescent="0.35">
      <c r="B13" s="4" t="s">
        <v>0</v>
      </c>
      <c r="C13" s="4">
        <f t="shared" ref="C13:F13" si="0">AVERAGE(C4:C10)</f>
        <v>1.3756669541175075</v>
      </c>
      <c r="D13" s="4">
        <f>AVERAGE(D4:D10)</f>
        <v>1.6262948225083727</v>
      </c>
      <c r="E13" s="4">
        <f t="shared" si="0"/>
        <v>1.4439324425641094</v>
      </c>
      <c r="F13" s="4">
        <f t="shared" si="0"/>
        <v>1.3923875661010889</v>
      </c>
    </row>
    <row r="14" spans="1:6" x14ac:dyDescent="0.35">
      <c r="B14" s="4" t="s">
        <v>1</v>
      </c>
      <c r="C14" s="11">
        <f t="shared" ref="C14:F14" si="1">STDEV(C4:C10)</f>
        <v>0.25188094223053464</v>
      </c>
      <c r="D14" s="11">
        <f>STDEV(D4:D10)</f>
        <v>0.34859795168917468</v>
      </c>
      <c r="E14" s="11">
        <f t="shared" si="1"/>
        <v>0.18294493706001294</v>
      </c>
      <c r="F14" s="11">
        <f t="shared" si="1"/>
        <v>0.12841395692585206</v>
      </c>
    </row>
    <row r="15" spans="1:6" x14ac:dyDescent="0.35">
      <c r="B15" s="4" t="s">
        <v>2</v>
      </c>
      <c r="C15" s="4">
        <f t="shared" ref="C15:F15" si="2">C14/SQRT(COUNT(C4:C10))</f>
        <v>0.12594047111526732</v>
      </c>
      <c r="D15" s="4">
        <f>D14/SQRT(COUNT(D4:D10))</f>
        <v>0.17429897584458734</v>
      </c>
      <c r="E15" s="4">
        <f t="shared" si="2"/>
        <v>9.147246853000647E-2</v>
      </c>
      <c r="F15" s="4">
        <f t="shared" si="2"/>
        <v>6.4206978462926029E-2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J10" sqref="J10"/>
    </sheetView>
  </sheetViews>
  <sheetFormatPr baseColWidth="10" defaultRowHeight="14.5" x14ac:dyDescent="0.35"/>
  <cols>
    <col min="1" max="1" width="14.54296875" customWidth="1"/>
  </cols>
  <sheetData>
    <row r="1" spans="1:7" x14ac:dyDescent="0.35">
      <c r="A1" s="2" t="s">
        <v>82</v>
      </c>
      <c r="B1" s="1"/>
      <c r="C1" s="1"/>
      <c r="D1" s="1"/>
      <c r="E1" s="1"/>
      <c r="F1" s="1"/>
      <c r="G1" s="1"/>
    </row>
    <row r="2" spans="1:7" x14ac:dyDescent="0.35">
      <c r="A2" s="2"/>
      <c r="B2" s="1"/>
      <c r="C2" s="1"/>
      <c r="D2" s="1"/>
      <c r="E2" s="1"/>
      <c r="F2" s="1"/>
      <c r="G2" s="1"/>
    </row>
    <row r="3" spans="1:7" ht="16.5" x14ac:dyDescent="0.45">
      <c r="A3" s="4"/>
      <c r="B3" s="6" t="s">
        <v>15</v>
      </c>
      <c r="C3" s="6" t="s">
        <v>16</v>
      </c>
      <c r="D3" s="6" t="s">
        <v>17</v>
      </c>
      <c r="E3" s="6" t="s">
        <v>18</v>
      </c>
      <c r="F3" s="6" t="s">
        <v>19</v>
      </c>
      <c r="G3" s="6" t="s">
        <v>20</v>
      </c>
    </row>
    <row r="4" spans="1:7" x14ac:dyDescent="0.35">
      <c r="A4" s="11"/>
      <c r="B4" s="11">
        <v>1.0035000000000001</v>
      </c>
      <c r="C4" s="11">
        <v>0.1424</v>
      </c>
      <c r="D4" s="11">
        <v>1.4500000000000001E-2</v>
      </c>
      <c r="E4" s="11">
        <v>0.54779999999999995</v>
      </c>
      <c r="F4" s="23">
        <v>2.8040999999999999E-3</v>
      </c>
      <c r="G4" s="11">
        <v>0.58577939934322953</v>
      </c>
    </row>
    <row r="5" spans="1:7" x14ac:dyDescent="0.35">
      <c r="A5" s="11"/>
      <c r="B5" s="11">
        <v>0.98970000000000002</v>
      </c>
      <c r="C5" s="11">
        <v>0.13200000000000001</v>
      </c>
      <c r="D5" s="11">
        <v>1.7000000000000001E-2</v>
      </c>
      <c r="E5" s="11">
        <v>0.55930000000000002</v>
      </c>
      <c r="F5" s="23">
        <v>2.7655000000000002E-3</v>
      </c>
      <c r="G5" s="11">
        <v>0.64547331691143295</v>
      </c>
    </row>
    <row r="6" spans="1:7" x14ac:dyDescent="0.35">
      <c r="A6" s="11"/>
      <c r="B6" s="11">
        <v>1.3520000000000001</v>
      </c>
      <c r="C6" s="11">
        <v>0.17660000000000001</v>
      </c>
      <c r="D6" s="11">
        <v>1.6299999999999999E-2</v>
      </c>
      <c r="E6" s="11">
        <v>0.64700000000000002</v>
      </c>
      <c r="F6" s="23">
        <v>2.6529000000000001E-3</v>
      </c>
      <c r="G6" s="11">
        <v>0.64101470702959551</v>
      </c>
    </row>
    <row r="7" spans="1:7" x14ac:dyDescent="0.35">
      <c r="A7" s="11"/>
      <c r="B7" s="11"/>
      <c r="C7" s="11"/>
      <c r="D7" s="11"/>
      <c r="E7" s="11"/>
      <c r="F7" s="11"/>
      <c r="G7" s="11"/>
    </row>
    <row r="8" spans="1:7" x14ac:dyDescent="0.35">
      <c r="A8" s="11"/>
      <c r="B8" s="11"/>
      <c r="C8" s="11"/>
      <c r="D8" s="11"/>
      <c r="E8" s="11"/>
      <c r="F8" s="11"/>
      <c r="G8" s="11"/>
    </row>
    <row r="9" spans="1:7" x14ac:dyDescent="0.35">
      <c r="A9" s="4" t="s">
        <v>0</v>
      </c>
      <c r="B9" s="4">
        <f>AVERAGE(B4:B6)</f>
        <v>1.1150666666666667</v>
      </c>
      <c r="C9" s="4">
        <f t="shared" ref="C9:G9" si="0">AVERAGE(C4:C6)</f>
        <v>0.15033333333333332</v>
      </c>
      <c r="D9" s="4">
        <f t="shared" si="0"/>
        <v>1.5933333333333331E-2</v>
      </c>
      <c r="E9" s="4">
        <f t="shared" si="0"/>
        <v>0.5847</v>
      </c>
      <c r="F9" s="4">
        <f t="shared" si="0"/>
        <v>2.7408333333333334E-3</v>
      </c>
      <c r="G9" s="4">
        <f t="shared" si="0"/>
        <v>0.62408914109475266</v>
      </c>
    </row>
    <row r="10" spans="1:7" x14ac:dyDescent="0.35">
      <c r="A10" s="4" t="s">
        <v>1</v>
      </c>
      <c r="B10" s="11">
        <f>STDEV(B4:B6)</f>
        <v>0.20530626715551886</v>
      </c>
      <c r="C10" s="11">
        <f t="shared" ref="C10:G10" si="1">STDEV(C4:C6)</f>
        <v>2.3334380928864175E-2</v>
      </c>
      <c r="D10" s="11">
        <f t="shared" si="1"/>
        <v>1.2897028081435401E-3</v>
      </c>
      <c r="E10" s="11">
        <f t="shared" si="1"/>
        <v>5.4258916317965686E-2</v>
      </c>
      <c r="F10" s="11">
        <f t="shared" si="1"/>
        <v>7.8560125593925322E-5</v>
      </c>
      <c r="G10" s="11">
        <f t="shared" si="1"/>
        <v>3.3252023025988967E-2</v>
      </c>
    </row>
    <row r="11" spans="1:7" x14ac:dyDescent="0.35">
      <c r="A11" s="4" t="s">
        <v>2</v>
      </c>
      <c r="B11" s="4">
        <f>B10/SQRT(COUNT(B4:B6))</f>
        <v>0.11853362860855604</v>
      </c>
      <c r="C11" s="4">
        <f t="shared" ref="C11:G11" si="2">C10/SQRT(COUNT(C4:C6))</f>
        <v>1.3472111110653003E-2</v>
      </c>
      <c r="D11" s="4">
        <f t="shared" si="2"/>
        <v>7.4461026345628927E-4</v>
      </c>
      <c r="E11" s="4">
        <f t="shared" si="2"/>
        <v>3.132639994211487E-2</v>
      </c>
      <c r="F11" s="4">
        <f t="shared" si="2"/>
        <v>4.5356709659223595E-5</v>
      </c>
      <c r="G11" s="4">
        <f t="shared" si="2"/>
        <v>1.9198064445154366E-2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workbookViewId="0">
      <selection activeCell="H4" sqref="H4"/>
    </sheetView>
  </sheetViews>
  <sheetFormatPr baseColWidth="10" defaultRowHeight="14.5" x14ac:dyDescent="0.35"/>
  <cols>
    <col min="2" max="5" width="10.90625" style="4"/>
  </cols>
  <sheetData>
    <row r="1" spans="1:12" x14ac:dyDescent="0.35">
      <c r="A1" s="2" t="s">
        <v>173</v>
      </c>
    </row>
    <row r="3" spans="1:12" x14ac:dyDescent="0.35">
      <c r="D3" s="13" t="s">
        <v>167</v>
      </c>
      <c r="G3" s="4"/>
      <c r="H3" s="13" t="s">
        <v>90</v>
      </c>
      <c r="I3" s="4"/>
    </row>
    <row r="4" spans="1:12" x14ac:dyDescent="0.35">
      <c r="C4" s="4" t="s">
        <v>32</v>
      </c>
      <c r="D4" s="4" t="s">
        <v>22</v>
      </c>
      <c r="E4" s="4" t="s">
        <v>50</v>
      </c>
      <c r="G4" s="4" t="s">
        <v>32</v>
      </c>
      <c r="H4" s="4" t="s">
        <v>22</v>
      </c>
      <c r="I4" s="4" t="s">
        <v>50</v>
      </c>
    </row>
    <row r="5" spans="1:12" x14ac:dyDescent="0.35">
      <c r="B5" s="14"/>
      <c r="C5" s="14">
        <v>1</v>
      </c>
      <c r="D5" s="14">
        <v>1.2813000000000001</v>
      </c>
      <c r="E5" s="14">
        <v>1.100787</v>
      </c>
      <c r="G5" s="14">
        <v>1</v>
      </c>
      <c r="H5" s="14">
        <v>0.69389999999999996</v>
      </c>
      <c r="I5" s="14">
        <v>5.2278000000000005E-2</v>
      </c>
      <c r="K5" s="1"/>
      <c r="L5" s="1"/>
    </row>
    <row r="6" spans="1:12" x14ac:dyDescent="0.35">
      <c r="B6" s="14"/>
      <c r="C6" s="14">
        <v>1</v>
      </c>
      <c r="D6" s="14">
        <v>2.0453999999999999</v>
      </c>
      <c r="E6" s="14">
        <v>3.8728449999999999</v>
      </c>
      <c r="F6" s="1"/>
      <c r="G6" s="14">
        <v>1</v>
      </c>
      <c r="H6" s="14">
        <v>0.32440000000000002</v>
      </c>
      <c r="I6" s="14">
        <v>0.15213100000000002</v>
      </c>
      <c r="J6" s="1"/>
      <c r="K6" s="1"/>
      <c r="L6" s="1"/>
    </row>
    <row r="7" spans="1:12" x14ac:dyDescent="0.35">
      <c r="B7" s="14"/>
      <c r="C7" s="14">
        <v>1</v>
      </c>
      <c r="D7" s="14">
        <v>1.2071000000000001</v>
      </c>
      <c r="E7" s="14">
        <v>1.4052789999999999</v>
      </c>
      <c r="F7" s="1"/>
      <c r="G7" s="14">
        <v>1</v>
      </c>
      <c r="H7" s="14">
        <v>0.50749999999999995</v>
      </c>
      <c r="I7" s="14">
        <v>7.2755E-2</v>
      </c>
      <c r="J7" s="1"/>
      <c r="K7" s="1"/>
      <c r="L7" s="1"/>
    </row>
    <row r="8" spans="1:12" x14ac:dyDescent="0.35">
      <c r="B8" s="14"/>
      <c r="C8" s="14">
        <v>1</v>
      </c>
      <c r="D8" s="14">
        <v>1.2071000000000001</v>
      </c>
      <c r="E8" s="14">
        <v>2.2799549999999997</v>
      </c>
      <c r="F8" s="1"/>
      <c r="G8" s="14">
        <v>1</v>
      </c>
      <c r="H8" s="14">
        <v>0.4304</v>
      </c>
      <c r="I8" s="14">
        <v>0.41202</v>
      </c>
      <c r="J8" s="1"/>
      <c r="K8" s="1"/>
      <c r="L8" s="1"/>
    </row>
    <row r="11" spans="1:12" x14ac:dyDescent="0.35">
      <c r="B11" s="4" t="s">
        <v>0</v>
      </c>
      <c r="C11" s="4">
        <f>AVERAGE(C5:C8)</f>
        <v>1</v>
      </c>
      <c r="D11" s="4">
        <f>AVERAGE(D5:D8)</f>
        <v>1.435225</v>
      </c>
      <c r="E11" s="4">
        <f>AVERAGE(E5:E8)</f>
        <v>2.1647164999999999</v>
      </c>
      <c r="F11" s="4"/>
      <c r="G11" s="4">
        <f>AVERAGE(G5:G8)</f>
        <v>1</v>
      </c>
      <c r="H11" s="4">
        <f>AVERAGE(H5:H8)</f>
        <v>0.48904999999999998</v>
      </c>
      <c r="I11" s="4">
        <f>AVERAGE(I5:I8)</f>
        <v>0.172296</v>
      </c>
      <c r="J11" s="11"/>
      <c r="K11" s="11"/>
      <c r="L11" s="11"/>
    </row>
    <row r="12" spans="1:12" x14ac:dyDescent="0.35">
      <c r="B12" s="4" t="s">
        <v>1</v>
      </c>
      <c r="C12" s="11">
        <f>STDEV(C5:C8)</f>
        <v>0</v>
      </c>
      <c r="D12" s="11">
        <f>STDEV(D5:D8)</f>
        <v>0.40828440557206414</v>
      </c>
      <c r="E12" s="11">
        <f>STDEV(E5:E8)</f>
        <v>1.2436068754193714</v>
      </c>
      <c r="F12" s="11"/>
      <c r="G12" s="11">
        <f>STDEV(G5:G8)</f>
        <v>0</v>
      </c>
      <c r="H12" s="11">
        <f>STDEV(H5:H8)</f>
        <v>0.1558347094413394</v>
      </c>
      <c r="I12" s="11">
        <f>STDEV(I5:I8)</f>
        <v>0.16551631783200912</v>
      </c>
      <c r="J12" s="11"/>
      <c r="K12" s="11"/>
      <c r="L12" s="11"/>
    </row>
    <row r="13" spans="1:12" x14ac:dyDescent="0.35">
      <c r="B13" s="4" t="s">
        <v>2</v>
      </c>
      <c r="C13" s="4">
        <f>C12/SQRT(COUNT(C5:C8))</f>
        <v>0</v>
      </c>
      <c r="D13" s="4">
        <f>D12/SQRT(COUNT(D5:D8))</f>
        <v>0.20414220278603207</v>
      </c>
      <c r="E13" s="4">
        <f>E12/SQRT(COUNT(E5:E8))</f>
        <v>0.62180343770968571</v>
      </c>
      <c r="F13" s="4"/>
      <c r="G13" s="4">
        <f>G12/SQRT(COUNT(G5:G8))</f>
        <v>0</v>
      </c>
      <c r="H13" s="4">
        <f>H12/SQRT(COUNT(H5:H8))</f>
        <v>7.7917354720669699E-2</v>
      </c>
      <c r="I13" s="4">
        <f>I12/SQRT(COUNT(I5:I8))</f>
        <v>8.2758158916004562E-2</v>
      </c>
      <c r="J13" s="11"/>
      <c r="K13" s="11"/>
      <c r="L13" s="11"/>
    </row>
  </sheetData>
  <pageMargins left="0.7" right="0.7" top="0.75" bottom="0.75" header="0.3" footer="0.3"/>
  <pageSetup paperSize="9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>
      <selection activeCell="G8" sqref="G8"/>
    </sheetView>
  </sheetViews>
  <sheetFormatPr baseColWidth="10" defaultRowHeight="14.5" x14ac:dyDescent="0.35"/>
  <cols>
    <col min="2" max="2" width="11.7265625" style="11" customWidth="1"/>
    <col min="3" max="4" width="10.90625" style="11"/>
    <col min="5" max="5" width="12.7265625" style="11" customWidth="1"/>
    <col min="6" max="6" width="10.90625" style="11"/>
  </cols>
  <sheetData>
    <row r="1" spans="1:8" x14ac:dyDescent="0.35">
      <c r="A1" s="2" t="s">
        <v>112</v>
      </c>
    </row>
    <row r="4" spans="1:8" x14ac:dyDescent="0.35">
      <c r="B4" s="4"/>
      <c r="C4" s="4" t="s">
        <v>32</v>
      </c>
      <c r="D4" s="4" t="s">
        <v>50</v>
      </c>
      <c r="E4" s="4" t="s">
        <v>73</v>
      </c>
      <c r="F4" s="4" t="s">
        <v>85</v>
      </c>
    </row>
    <row r="5" spans="1:8" x14ac:dyDescent="0.35">
      <c r="C5" s="11">
        <v>98.057529780564252</v>
      </c>
      <c r="D5" s="11">
        <v>161.9444</v>
      </c>
      <c r="E5" s="11">
        <v>46.527799999999999</v>
      </c>
      <c r="F5" s="11">
        <v>32.317100000000003</v>
      </c>
      <c r="H5" s="1"/>
    </row>
    <row r="6" spans="1:8" x14ac:dyDescent="0.35">
      <c r="C6" s="11">
        <v>102.56942946708465</v>
      </c>
      <c r="D6" s="11">
        <v>185.83330000000001</v>
      </c>
      <c r="E6" s="11">
        <v>56.25</v>
      </c>
      <c r="F6" s="11">
        <v>38.008099999999999</v>
      </c>
      <c r="H6" s="1"/>
    </row>
    <row r="7" spans="1:8" x14ac:dyDescent="0.35">
      <c r="C7" s="11">
        <v>109.43287774294672</v>
      </c>
      <c r="D7" s="11">
        <v>126.44629999999999</v>
      </c>
      <c r="E7" s="11">
        <v>-24.489799999999999</v>
      </c>
      <c r="F7" s="11">
        <v>10.194900000000001</v>
      </c>
      <c r="H7" s="1"/>
    </row>
    <row r="8" spans="1:8" x14ac:dyDescent="0.35">
      <c r="C8" s="11">
        <v>93.266658307210037</v>
      </c>
      <c r="D8" s="11">
        <v>114.0496</v>
      </c>
      <c r="E8" s="11">
        <v>2.0407999999999999</v>
      </c>
      <c r="F8" s="11">
        <v>3.8980999999999999</v>
      </c>
      <c r="H8" s="1"/>
    </row>
    <row r="9" spans="1:8" x14ac:dyDescent="0.35">
      <c r="C9" s="11">
        <v>98.24090282131661</v>
      </c>
      <c r="D9" s="11">
        <v>110.3306</v>
      </c>
      <c r="E9" s="11">
        <v>25.277799999999999</v>
      </c>
      <c r="F9" s="11">
        <v>-4.9587000000000003</v>
      </c>
      <c r="H9" s="1"/>
    </row>
    <row r="10" spans="1:8" x14ac:dyDescent="0.35">
      <c r="C10" s="11">
        <v>97.805642633228842</v>
      </c>
      <c r="E10" s="11">
        <v>52.5</v>
      </c>
      <c r="F10" s="11">
        <v>2.4792999999999998</v>
      </c>
      <c r="H10" s="1"/>
    </row>
    <row r="11" spans="1:8" x14ac:dyDescent="0.35">
      <c r="C11" s="11">
        <v>98.070670846394989</v>
      </c>
      <c r="E11" s="11">
        <v>20.528500000000001</v>
      </c>
      <c r="F11" s="11">
        <v>32.231400000000001</v>
      </c>
      <c r="H11" s="1"/>
    </row>
    <row r="12" spans="1:8" x14ac:dyDescent="0.35">
      <c r="C12" s="11">
        <v>102.55628840125392</v>
      </c>
      <c r="E12" s="11">
        <v>11.991899999999999</v>
      </c>
      <c r="F12" s="11">
        <v>49.586799999999997</v>
      </c>
      <c r="H12" s="1"/>
    </row>
    <row r="14" spans="1:8" x14ac:dyDescent="0.35">
      <c r="B14" s="4" t="s">
        <v>0</v>
      </c>
      <c r="C14" s="4">
        <f>AVERAGE(C5:C12)</f>
        <v>99.999999999999986</v>
      </c>
      <c r="D14" s="4">
        <f t="shared" ref="D14:F14" si="0">AVERAGE(D5:D12)</f>
        <v>139.72084000000001</v>
      </c>
      <c r="E14" s="4">
        <f t="shared" si="0"/>
        <v>23.828375000000001</v>
      </c>
      <c r="F14" s="4">
        <f t="shared" si="0"/>
        <v>20.469625000000001</v>
      </c>
    </row>
    <row r="15" spans="1:8" x14ac:dyDescent="0.35">
      <c r="B15" s="4" t="s">
        <v>1</v>
      </c>
      <c r="C15" s="11">
        <f>STDEV(C5:C12)</f>
        <v>4.8234365300426782</v>
      </c>
      <c r="D15" s="11">
        <f t="shared" ref="D15:F15" si="1">STDEV(D5:D12)</f>
        <v>32.860530157515726</v>
      </c>
      <c r="E15" s="11">
        <f t="shared" si="1"/>
        <v>27.648105982908536</v>
      </c>
      <c r="F15" s="11">
        <f t="shared" si="1"/>
        <v>19.94473407370262</v>
      </c>
    </row>
    <row r="16" spans="1:8" x14ac:dyDescent="0.35">
      <c r="B16" s="4" t="s">
        <v>2</v>
      </c>
      <c r="C16" s="4">
        <f>C15/SQRT(COUNT(C5:C12))</f>
        <v>1.705342339508044</v>
      </c>
      <c r="D16" s="4">
        <f t="shared" ref="D16:F16" si="2">D15/SQRT(COUNT(D5:D12))</f>
        <v>14.695675841777406</v>
      </c>
      <c r="E16" s="4">
        <f t="shared" si="2"/>
        <v>9.7750816137394896</v>
      </c>
      <c r="F16" s="4">
        <f t="shared" si="2"/>
        <v>7.0515283562387578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G8" sqref="G8"/>
    </sheetView>
  </sheetViews>
  <sheetFormatPr baseColWidth="10" defaultRowHeight="14.5" x14ac:dyDescent="0.35"/>
  <cols>
    <col min="5" max="5" width="11.90625" customWidth="1"/>
  </cols>
  <sheetData>
    <row r="1" spans="1:6" x14ac:dyDescent="0.35">
      <c r="A1" s="2" t="s">
        <v>112</v>
      </c>
      <c r="B1" s="11"/>
      <c r="C1" s="11"/>
      <c r="D1" s="11"/>
      <c r="E1" s="11"/>
      <c r="F1" s="11"/>
    </row>
    <row r="2" spans="1:6" x14ac:dyDescent="0.35">
      <c r="A2" s="1"/>
      <c r="B2" s="11"/>
      <c r="C2" s="11"/>
      <c r="D2" s="11"/>
      <c r="E2" s="11"/>
      <c r="F2" s="11"/>
    </row>
    <row r="3" spans="1:6" x14ac:dyDescent="0.35">
      <c r="A3" s="1"/>
      <c r="B3" s="11"/>
      <c r="C3" s="11"/>
      <c r="D3" s="11"/>
      <c r="E3" s="11"/>
      <c r="F3" s="11"/>
    </row>
    <row r="4" spans="1:6" x14ac:dyDescent="0.35">
      <c r="A4" s="1"/>
      <c r="B4" s="4"/>
      <c r="C4" s="4" t="s">
        <v>32</v>
      </c>
      <c r="D4" s="4" t="s">
        <v>50</v>
      </c>
      <c r="E4" s="4" t="s">
        <v>73</v>
      </c>
      <c r="F4" s="4" t="s">
        <v>85</v>
      </c>
    </row>
    <row r="5" spans="1:6" x14ac:dyDescent="0.35">
      <c r="A5" s="1"/>
      <c r="B5" s="11"/>
      <c r="C5" s="11">
        <v>98.780500000000004</v>
      </c>
      <c r="D5" s="11">
        <v>262.19510000000002</v>
      </c>
      <c r="E5" s="11">
        <v>84.146299999999997</v>
      </c>
      <c r="F5" s="11">
        <v>67.0732</v>
      </c>
    </row>
    <row r="6" spans="1:6" x14ac:dyDescent="0.35">
      <c r="A6" s="1"/>
      <c r="B6" s="11"/>
      <c r="C6" s="11">
        <v>101.2195</v>
      </c>
      <c r="D6" s="11">
        <v>152.63159999999999</v>
      </c>
      <c r="E6" s="11">
        <v>108.53660000000001</v>
      </c>
      <c r="F6" s="11">
        <v>98.780500000000004</v>
      </c>
    </row>
    <row r="7" spans="1:6" x14ac:dyDescent="0.35">
      <c r="A7" s="1"/>
      <c r="B7" s="11"/>
      <c r="C7" s="11">
        <v>116.8421</v>
      </c>
      <c r="D7" s="11">
        <v>140.0124501</v>
      </c>
      <c r="E7" s="11">
        <v>100.1201145</v>
      </c>
      <c r="F7" s="11">
        <v>121.0526</v>
      </c>
    </row>
    <row r="8" spans="1:6" x14ac:dyDescent="0.35">
      <c r="A8" s="1"/>
      <c r="B8" s="11"/>
      <c r="C8" s="11">
        <v>83.157899999999998</v>
      </c>
      <c r="D8" s="11">
        <v>182.964234</v>
      </c>
      <c r="E8" s="11">
        <v>108.4211</v>
      </c>
      <c r="F8" s="11">
        <v>150.52629999999999</v>
      </c>
    </row>
    <row r="9" spans="1:6" x14ac:dyDescent="0.35">
      <c r="A9" s="1"/>
      <c r="B9" s="11"/>
      <c r="C9" s="11"/>
      <c r="D9" s="11"/>
      <c r="F9" s="11"/>
    </row>
    <row r="10" spans="1:6" x14ac:dyDescent="0.35">
      <c r="A10" s="1"/>
      <c r="B10" s="11"/>
      <c r="C10" s="11"/>
      <c r="D10" s="11"/>
      <c r="E10" s="11"/>
      <c r="F10" s="11"/>
    </row>
    <row r="11" spans="1:6" x14ac:dyDescent="0.35">
      <c r="A11" s="1"/>
      <c r="B11" s="4" t="s">
        <v>0</v>
      </c>
      <c r="C11" s="4">
        <f>AVERAGE(C5:C10)</f>
        <v>100</v>
      </c>
      <c r="D11" s="4">
        <f>AVERAGE(D5:D10)</f>
        <v>184.450846025</v>
      </c>
      <c r="E11" s="4">
        <f>AVERAGE(E5:E10)</f>
        <v>100.30602862500001</v>
      </c>
      <c r="F11" s="4">
        <f>AVERAGE(F5:F10)</f>
        <v>109.35814999999999</v>
      </c>
    </row>
    <row r="12" spans="1:6" x14ac:dyDescent="0.35">
      <c r="A12" s="1"/>
      <c r="B12" s="4" t="s">
        <v>1</v>
      </c>
      <c r="C12" s="11">
        <f>STDEV(C5:C10)</f>
        <v>13.787518816185429</v>
      </c>
      <c r="D12" s="11">
        <f>STDEV(D5:D10)</f>
        <v>54.874446060768925</v>
      </c>
      <c r="E12" s="11">
        <f>STDEV(E5:E10)</f>
        <v>11.471240587890989</v>
      </c>
      <c r="F12" s="11">
        <f>STDEV(F5:F10)</f>
        <v>35.267928827051918</v>
      </c>
    </row>
    <row r="13" spans="1:6" x14ac:dyDescent="0.35">
      <c r="A13" s="1"/>
      <c r="B13" s="4" t="s">
        <v>2</v>
      </c>
      <c r="C13" s="4">
        <f>C12/SQRT(COUNT(C5:C10))</f>
        <v>6.8937594080927145</v>
      </c>
      <c r="D13" s="4">
        <f>D12/SQRT(COUNT(D5:D10))</f>
        <v>27.437223030384462</v>
      </c>
      <c r="E13" s="4">
        <f>E12/SQRT(COUNT(E5:E10))</f>
        <v>5.7356202939454946</v>
      </c>
      <c r="F13" s="4">
        <f>F12/SQRT(COUNT(F5:F10))</f>
        <v>17.633964413525959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3"/>
  <sheetViews>
    <sheetView workbookViewId="0">
      <selection activeCell="A4" sqref="A4"/>
    </sheetView>
  </sheetViews>
  <sheetFormatPr baseColWidth="10" defaultRowHeight="14.5" x14ac:dyDescent="0.35"/>
  <cols>
    <col min="1" max="1" width="13.1796875" customWidth="1"/>
    <col min="2" max="2" width="13.1796875" style="1" customWidth="1"/>
    <col min="4" max="7" width="10.90625" style="1"/>
    <col min="9" max="12" width="10.90625" style="1"/>
    <col min="14" max="17" width="10.90625" style="1"/>
    <col min="19" max="22" width="10.90625" style="1"/>
    <col min="23" max="23" width="11.26953125" bestFit="1" customWidth="1"/>
    <col min="24" max="24" width="11.26953125" style="1" bestFit="1" customWidth="1"/>
    <col min="25" max="27" width="10.90625" style="1"/>
  </cols>
  <sheetData>
    <row r="1" spans="1:30" x14ac:dyDescent="0.35">
      <c r="A1" s="2" t="s">
        <v>83</v>
      </c>
      <c r="B1" s="2"/>
      <c r="C1" s="1"/>
      <c r="H1" s="1"/>
      <c r="M1" s="1"/>
      <c r="R1" s="1"/>
      <c r="W1" s="1"/>
      <c r="AB1" s="1"/>
    </row>
    <row r="2" spans="1:30" x14ac:dyDescent="0.35">
      <c r="A2" s="2"/>
      <c r="B2" s="2"/>
      <c r="C2" s="1"/>
      <c r="H2" s="1"/>
      <c r="M2" s="1"/>
      <c r="R2" s="1"/>
      <c r="W2" s="1"/>
      <c r="AB2" s="1"/>
    </row>
    <row r="3" spans="1:30" ht="16.5" x14ac:dyDescent="0.45">
      <c r="A3" s="2"/>
      <c r="B3" s="12" t="s">
        <v>43</v>
      </c>
      <c r="D3" s="6"/>
      <c r="E3" s="6"/>
      <c r="F3" s="6"/>
      <c r="G3" s="12" t="s">
        <v>44</v>
      </c>
      <c r="I3" s="12"/>
      <c r="J3" s="12"/>
      <c r="K3" s="12"/>
      <c r="L3" s="12" t="s">
        <v>45</v>
      </c>
      <c r="N3" s="12"/>
      <c r="O3" s="12"/>
      <c r="P3" s="12"/>
      <c r="Q3" s="12" t="s">
        <v>46</v>
      </c>
      <c r="S3" s="12"/>
      <c r="T3" s="12"/>
      <c r="U3" s="12"/>
      <c r="V3" s="12" t="s">
        <v>47</v>
      </c>
      <c r="X3" s="12"/>
      <c r="Y3" s="12"/>
      <c r="Z3" s="12"/>
      <c r="AA3" s="12" t="s">
        <v>48</v>
      </c>
    </row>
    <row r="4" spans="1:30" ht="16.5" x14ac:dyDescent="0.45">
      <c r="A4" s="4"/>
      <c r="B4" s="4" t="s">
        <v>146</v>
      </c>
      <c r="C4" s="4" t="s">
        <v>41</v>
      </c>
      <c r="D4" s="4" t="s">
        <v>42</v>
      </c>
      <c r="E4" s="4" t="s">
        <v>84</v>
      </c>
      <c r="F4" s="4"/>
      <c r="G4" s="4" t="s">
        <v>146</v>
      </c>
      <c r="H4" s="4" t="s">
        <v>41</v>
      </c>
      <c r="I4" s="4" t="s">
        <v>42</v>
      </c>
      <c r="J4" s="4" t="s">
        <v>84</v>
      </c>
      <c r="K4" s="11"/>
      <c r="L4" s="4" t="s">
        <v>147</v>
      </c>
      <c r="M4" s="4" t="s">
        <v>41</v>
      </c>
      <c r="N4" s="4" t="s">
        <v>42</v>
      </c>
      <c r="O4" s="4" t="s">
        <v>84</v>
      </c>
      <c r="P4" s="11"/>
      <c r="Q4" s="4" t="s">
        <v>146</v>
      </c>
      <c r="R4" s="4" t="s">
        <v>41</v>
      </c>
      <c r="S4" s="4" t="s">
        <v>42</v>
      </c>
      <c r="T4" s="4" t="s">
        <v>84</v>
      </c>
      <c r="U4" s="11"/>
      <c r="V4" s="4" t="s">
        <v>146</v>
      </c>
      <c r="W4" s="4" t="s">
        <v>41</v>
      </c>
      <c r="X4" s="4" t="s">
        <v>42</v>
      </c>
      <c r="Y4" s="4" t="s">
        <v>84</v>
      </c>
      <c r="Z4" s="23"/>
      <c r="AA4" s="66" t="s">
        <v>146</v>
      </c>
      <c r="AB4" s="4" t="s">
        <v>41</v>
      </c>
      <c r="AC4" s="4" t="s">
        <v>42</v>
      </c>
      <c r="AD4" s="4" t="s">
        <v>84</v>
      </c>
    </row>
    <row r="5" spans="1:30" x14ac:dyDescent="0.35">
      <c r="A5" s="11"/>
      <c r="B5" s="11">
        <v>1</v>
      </c>
      <c r="C5" s="11">
        <v>0.91169999999999995</v>
      </c>
      <c r="D5" s="11">
        <v>0.2248</v>
      </c>
      <c r="E5" s="11">
        <f>D5*100/C5-100</f>
        <v>-75.342766260831411</v>
      </c>
      <c r="F5" s="11"/>
      <c r="G5" s="11">
        <v>1</v>
      </c>
      <c r="H5" s="11">
        <v>0.95479999999999998</v>
      </c>
      <c r="I5" s="11">
        <v>0.82169999999999999</v>
      </c>
      <c r="J5" s="11">
        <f>I5*100/H5-100</f>
        <v>-13.940092165898619</v>
      </c>
      <c r="K5" s="11"/>
      <c r="L5" s="11">
        <v>1</v>
      </c>
      <c r="M5" s="11">
        <v>0.91169999999999995</v>
      </c>
      <c r="N5" s="11">
        <v>1.0791999999999999</v>
      </c>
      <c r="O5" s="11">
        <f>N5*100/M5-100</f>
        <v>18.372271580563776</v>
      </c>
      <c r="P5" s="11"/>
      <c r="Q5" s="11">
        <v>1</v>
      </c>
      <c r="R5" s="11">
        <v>0.9395</v>
      </c>
      <c r="S5" s="11">
        <v>0.94610000000000005</v>
      </c>
      <c r="T5" s="11">
        <f>S5*100/R5-100</f>
        <v>0.70250133049493968</v>
      </c>
      <c r="U5" s="11"/>
      <c r="V5" s="11">
        <v>1</v>
      </c>
      <c r="W5" s="24">
        <v>1.0234000000000001</v>
      </c>
      <c r="X5" s="24">
        <v>0.94169999999999998</v>
      </c>
      <c r="Y5" s="11">
        <f>X5*100/W5-100</f>
        <v>-7.9831932773109315</v>
      </c>
      <c r="Z5" s="23"/>
      <c r="AA5" s="24">
        <v>1</v>
      </c>
      <c r="AB5" s="1">
        <v>1.0352649238413767</v>
      </c>
      <c r="AC5" s="1">
        <v>1.0163049321681901</v>
      </c>
      <c r="AD5" s="11">
        <f>AC5*100/AB5-100</f>
        <v>-1.8314144753243511</v>
      </c>
    </row>
    <row r="6" spans="1:30" x14ac:dyDescent="0.35">
      <c r="A6" s="11"/>
      <c r="B6" s="11">
        <v>1</v>
      </c>
      <c r="C6" s="11">
        <v>0.8992</v>
      </c>
      <c r="D6" s="11">
        <v>0.27289999999999998</v>
      </c>
      <c r="E6" s="11">
        <f t="shared" ref="E6:E7" si="0">D6*100/C6-100</f>
        <v>-69.65080071174377</v>
      </c>
      <c r="F6" s="11"/>
      <c r="G6" s="11">
        <v>1</v>
      </c>
      <c r="H6" s="11">
        <v>0.88470000000000004</v>
      </c>
      <c r="I6" s="11">
        <v>0.98399999999999999</v>
      </c>
      <c r="J6" s="11">
        <f t="shared" ref="J6:J7" si="1">I6*100/H6-100</f>
        <v>11.224143777551717</v>
      </c>
      <c r="K6" s="11"/>
      <c r="L6" s="11">
        <v>1</v>
      </c>
      <c r="M6" s="11">
        <v>1.0692999999999999</v>
      </c>
      <c r="N6" s="11">
        <v>1.0069999999999999</v>
      </c>
      <c r="O6" s="11">
        <f t="shared" ref="O6:O7" si="2">N6*100/M6-100</f>
        <v>-5.8262414663798836</v>
      </c>
      <c r="P6" s="11"/>
      <c r="Q6" s="11">
        <v>1</v>
      </c>
      <c r="R6" s="11">
        <v>0.95930000000000004</v>
      </c>
      <c r="S6" s="11">
        <v>1.0069999999999999</v>
      </c>
      <c r="T6" s="11">
        <f t="shared" ref="T6:T7" si="3">S6*100/R6-100</f>
        <v>4.9723756906077199</v>
      </c>
      <c r="U6" s="11"/>
      <c r="V6" s="11">
        <v>1</v>
      </c>
      <c r="W6" s="24">
        <v>1.0093000000000001</v>
      </c>
      <c r="X6" s="24">
        <v>0.93520000000000003</v>
      </c>
      <c r="Y6" s="11">
        <f t="shared" ref="Y6:Y7" si="4">X6*100/W6-100</f>
        <v>-7.3417219855345337</v>
      </c>
      <c r="Z6" s="23"/>
      <c r="AA6" s="24">
        <v>1</v>
      </c>
      <c r="AB6" s="1">
        <v>0.93952274921401302</v>
      </c>
      <c r="AC6" s="1">
        <v>0.93519124785031937</v>
      </c>
      <c r="AD6" s="11">
        <f t="shared" ref="AD6:AD7" si="5">AC6*100/AB6-100</f>
        <v>-0.46103208967716114</v>
      </c>
    </row>
    <row r="7" spans="1:30" x14ac:dyDescent="0.35">
      <c r="A7" s="11"/>
      <c r="B7" s="11">
        <v>1</v>
      </c>
      <c r="C7" s="11">
        <v>1.2282999999999999</v>
      </c>
      <c r="D7" s="11">
        <v>0.30919999999999997</v>
      </c>
      <c r="E7" s="11">
        <f t="shared" si="0"/>
        <v>-74.826996662053247</v>
      </c>
      <c r="F7" s="11"/>
      <c r="G7" s="11">
        <v>1</v>
      </c>
      <c r="H7" s="11">
        <v>1.1837</v>
      </c>
      <c r="I7" s="11">
        <v>1.3255999999999999</v>
      </c>
      <c r="J7" s="11">
        <f t="shared" si="1"/>
        <v>11.987834755427897</v>
      </c>
      <c r="K7" s="11"/>
      <c r="L7" s="11">
        <v>1</v>
      </c>
      <c r="M7" s="11">
        <v>1.0257000000000001</v>
      </c>
      <c r="N7" s="11">
        <v>0.95930000000000004</v>
      </c>
      <c r="O7" s="11">
        <f t="shared" si="2"/>
        <v>-6.4736277664034247</v>
      </c>
      <c r="P7" s="11"/>
      <c r="Q7" s="11">
        <v>1</v>
      </c>
      <c r="R7" s="11">
        <v>1.1095999999999999</v>
      </c>
      <c r="S7" s="11">
        <v>1.0069999999999999</v>
      </c>
      <c r="T7" s="11">
        <f t="shared" si="3"/>
        <v>-9.2465753424657606</v>
      </c>
      <c r="U7" s="11"/>
      <c r="V7" s="11">
        <v>1</v>
      </c>
      <c r="W7" s="24">
        <v>0.96819999999999995</v>
      </c>
      <c r="X7" s="24">
        <v>1.0305</v>
      </c>
      <c r="Y7" s="11">
        <f t="shared" si="4"/>
        <v>6.4346209460855164</v>
      </c>
      <c r="Z7" s="11"/>
      <c r="AA7" s="11">
        <v>1</v>
      </c>
      <c r="AB7" s="1">
        <v>1.0281138266560672</v>
      </c>
      <c r="AC7" s="1">
        <v>0.95484160391041795</v>
      </c>
      <c r="AD7" s="11">
        <f t="shared" si="5"/>
        <v>-7.1268589961450743</v>
      </c>
    </row>
    <row r="8" spans="1:30" x14ac:dyDescent="0.3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 x14ac:dyDescent="0.35">
      <c r="A9" s="4" t="s">
        <v>0</v>
      </c>
      <c r="B9" s="4"/>
      <c r="C9" s="4"/>
      <c r="D9" s="4"/>
      <c r="E9" s="4">
        <f>AVERAGE(E5:E7)</f>
        <v>-73.273521211542814</v>
      </c>
      <c r="F9" s="11"/>
      <c r="G9" s="11"/>
      <c r="H9" s="11"/>
      <c r="I9" s="11"/>
      <c r="J9" s="4">
        <f>AVERAGE(J5:J7)</f>
        <v>3.0906287890269986</v>
      </c>
      <c r="K9" s="11"/>
      <c r="L9" s="11"/>
      <c r="M9" s="11"/>
      <c r="N9" s="11"/>
      <c r="O9" s="4">
        <f>AVERAGE(O5:O7)</f>
        <v>2.0241341159268225</v>
      </c>
      <c r="P9" s="11"/>
      <c r="Q9" s="11"/>
      <c r="R9" s="11"/>
      <c r="S9" s="11"/>
      <c r="T9" s="4">
        <f>AVERAGE(T5:T7)</f>
        <v>-1.1905661071210336</v>
      </c>
      <c r="U9" s="11"/>
      <c r="V9" s="11"/>
      <c r="W9" s="11"/>
      <c r="X9" s="11"/>
      <c r="Y9" s="4">
        <f>AVERAGE(Y5:Y7)</f>
        <v>-2.963431438919983</v>
      </c>
      <c r="Z9" s="11"/>
      <c r="AA9" s="11"/>
      <c r="AB9" s="11"/>
      <c r="AC9" s="11"/>
      <c r="AD9" s="4">
        <f>AVERAGE(AD5:AD7)</f>
        <v>-3.1397685203821957</v>
      </c>
    </row>
    <row r="10" spans="1:30" x14ac:dyDescent="0.35">
      <c r="A10" s="4" t="s">
        <v>1</v>
      </c>
      <c r="B10" s="4"/>
      <c r="C10" s="11"/>
      <c r="D10" s="11"/>
      <c r="E10" s="11">
        <f>STDEV(E5:E7)</f>
        <v>3.1479489250151591</v>
      </c>
      <c r="F10" s="11"/>
      <c r="G10" s="11"/>
      <c r="H10" s="11"/>
      <c r="I10" s="11"/>
      <c r="J10" s="11">
        <f>STDEV(J5:J7)</f>
        <v>14.753979061962548</v>
      </c>
      <c r="K10" s="11"/>
      <c r="L10" s="11"/>
      <c r="M10" s="11"/>
      <c r="N10" s="11"/>
      <c r="O10" s="11">
        <f>STDEV(O5:O7)</f>
        <v>14.161602175508403</v>
      </c>
      <c r="P10" s="11"/>
      <c r="Q10" s="11"/>
      <c r="R10" s="11"/>
      <c r="S10" s="11"/>
      <c r="T10" s="11">
        <f>STDEV(T5:T7)</f>
        <v>7.2960551233359512</v>
      </c>
      <c r="U10" s="11"/>
      <c r="V10" s="11"/>
      <c r="W10" s="11"/>
      <c r="X10" s="11"/>
      <c r="Y10" s="11">
        <f>STDEV(Y5:Y7)</f>
        <v>8.1452693526993922</v>
      </c>
      <c r="Z10" s="11"/>
      <c r="AA10" s="11"/>
      <c r="AB10" s="11"/>
      <c r="AC10" s="11"/>
      <c r="AD10" s="11">
        <f>STDEV(AD5:AD7)</f>
        <v>3.5202492549764597</v>
      </c>
    </row>
    <row r="11" spans="1:30" x14ac:dyDescent="0.35">
      <c r="A11" s="4" t="s">
        <v>2</v>
      </c>
      <c r="B11" s="4"/>
      <c r="C11" s="4"/>
      <c r="D11" s="4"/>
      <c r="E11" s="4">
        <f>E10/SQRT(COUNT(E5:E7))</f>
        <v>1.8174691592526953</v>
      </c>
      <c r="F11" s="11"/>
      <c r="G11" s="11"/>
      <c r="H11" s="11"/>
      <c r="I11" s="11"/>
      <c r="J11" s="4">
        <f>J10/SQRT(COUNT(J5:J7))</f>
        <v>8.5182137830421798</v>
      </c>
      <c r="K11" s="11"/>
      <c r="L11" s="11"/>
      <c r="M11" s="11"/>
      <c r="N11" s="11"/>
      <c r="O11" s="4">
        <f>O10/SQRT(COUNT(O5:O7))</f>
        <v>8.176204828186167</v>
      </c>
      <c r="P11" s="11"/>
      <c r="Q11" s="11"/>
      <c r="R11" s="11"/>
      <c r="S11" s="11"/>
      <c r="T11" s="4">
        <f>T10/SQRT(COUNT(T5:T7))</f>
        <v>4.2123793894803603</v>
      </c>
      <c r="U11" s="11"/>
      <c r="V11" s="11"/>
      <c r="W11" s="11"/>
      <c r="X11" s="11"/>
      <c r="Y11" s="4">
        <f>Y10/SQRT(COUNT(Y5:Y7))</f>
        <v>4.702673453403003</v>
      </c>
      <c r="Z11" s="11"/>
      <c r="AA11" s="11"/>
      <c r="AB11" s="11"/>
      <c r="AC11" s="11"/>
      <c r="AD11" s="4">
        <f>AD10/SQRT(COUNT(AD5:AD7))</f>
        <v>2.0324168549752386</v>
      </c>
    </row>
    <row r="12" spans="1:30" x14ac:dyDescent="0.3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30" x14ac:dyDescent="0.35">
      <c r="C13" s="1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30" x14ac:dyDescent="0.35">
      <c r="A14" s="4"/>
      <c r="B14" s="4"/>
      <c r="C14" s="11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30" x14ac:dyDescent="0.3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24" spans="3:3" x14ac:dyDescent="0.35">
      <c r="C24" s="1"/>
    </row>
    <row r="27" spans="3:3" x14ac:dyDescent="0.35">
      <c r="C27" s="1"/>
    </row>
    <row r="30" spans="3:3" x14ac:dyDescent="0.35">
      <c r="C30" s="1"/>
    </row>
    <row r="33" spans="3:3" x14ac:dyDescent="0.35">
      <c r="C33" s="1"/>
    </row>
  </sheetData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"/>
  <sheetViews>
    <sheetView workbookViewId="0"/>
  </sheetViews>
  <sheetFormatPr baseColWidth="10" defaultRowHeight="14.5" x14ac:dyDescent="0.35"/>
  <cols>
    <col min="2" max="2" width="12.26953125" customWidth="1"/>
    <col min="5" max="5" width="11.54296875" customWidth="1"/>
  </cols>
  <sheetData>
    <row r="1" spans="1:14" ht="16.5" x14ac:dyDescent="0.45">
      <c r="A1" s="26" t="s">
        <v>142</v>
      </c>
      <c r="B1" s="11"/>
      <c r="C1" s="11"/>
      <c r="D1" s="11"/>
      <c r="E1" s="11"/>
      <c r="F1" s="11"/>
    </row>
    <row r="2" spans="1:14" x14ac:dyDescent="0.35">
      <c r="A2" s="32"/>
      <c r="B2" s="11"/>
      <c r="C2" s="11"/>
      <c r="D2" s="11"/>
      <c r="E2" s="11"/>
      <c r="F2" s="11"/>
    </row>
    <row r="3" spans="1:14" x14ac:dyDescent="0.35">
      <c r="A3" s="11"/>
      <c r="B3" s="4"/>
      <c r="C3" s="4" t="s">
        <v>32</v>
      </c>
      <c r="D3" s="4" t="s">
        <v>50</v>
      </c>
      <c r="E3" s="4" t="s">
        <v>73</v>
      </c>
      <c r="F3" s="4" t="s">
        <v>85</v>
      </c>
    </row>
    <row r="4" spans="1:14" x14ac:dyDescent="0.35">
      <c r="A4" s="11"/>
      <c r="B4" s="14"/>
      <c r="C4" s="11">
        <v>1</v>
      </c>
      <c r="D4" s="11">
        <v>0.58812136862491926</v>
      </c>
      <c r="E4" s="11">
        <v>1.2902679147837313</v>
      </c>
      <c r="F4" s="11">
        <v>1.0596352485474498</v>
      </c>
    </row>
    <row r="5" spans="1:14" x14ac:dyDescent="0.35">
      <c r="A5" s="11"/>
      <c r="B5" s="14"/>
      <c r="C5" s="11">
        <v>1</v>
      </c>
      <c r="D5" s="11">
        <v>2.9210589844693009E-2</v>
      </c>
      <c r="E5" s="11">
        <v>0.93844049247606021</v>
      </c>
      <c r="F5" s="11">
        <v>0.97561760682385135</v>
      </c>
    </row>
    <row r="6" spans="1:14" x14ac:dyDescent="0.35">
      <c r="A6" s="11"/>
      <c r="B6" s="14"/>
      <c r="C6" s="11">
        <v>1</v>
      </c>
      <c r="D6" s="11">
        <v>2.639930755914599E-2</v>
      </c>
      <c r="E6" s="11">
        <v>1.0481823427582226</v>
      </c>
      <c r="F6" s="11">
        <v>1.0525822273514136</v>
      </c>
    </row>
    <row r="7" spans="1:14" x14ac:dyDescent="0.35">
      <c r="A7" s="11"/>
      <c r="B7" s="4"/>
      <c r="C7" s="11"/>
      <c r="D7" s="11"/>
      <c r="E7" s="11"/>
      <c r="F7" s="11"/>
    </row>
    <row r="8" spans="1:14" x14ac:dyDescent="0.35">
      <c r="A8" s="11"/>
      <c r="B8" s="4"/>
      <c r="C8" s="11"/>
      <c r="D8" s="11"/>
      <c r="E8" s="11"/>
      <c r="F8" s="11"/>
    </row>
    <row r="9" spans="1:14" x14ac:dyDescent="0.35">
      <c r="A9" s="11"/>
      <c r="B9" s="11"/>
      <c r="C9" s="11"/>
      <c r="D9" s="11"/>
      <c r="E9" s="11"/>
      <c r="F9" s="11"/>
    </row>
    <row r="10" spans="1:14" x14ac:dyDescent="0.35">
      <c r="A10" s="11"/>
      <c r="B10" s="4" t="s">
        <v>0</v>
      </c>
      <c r="C10" s="4">
        <f>AVERAGE(C4:C7)</f>
        <v>1</v>
      </c>
      <c r="D10" s="4">
        <f>AVERAGE(D4:D7)</f>
        <v>0.21457708867625278</v>
      </c>
      <c r="E10" s="4">
        <f>AVERAGE(E4:E7)</f>
        <v>1.0922969166726713</v>
      </c>
      <c r="F10" s="4">
        <f>AVERAGE(F4:F7)</f>
        <v>1.0292783609075717</v>
      </c>
    </row>
    <row r="11" spans="1:14" x14ac:dyDescent="0.35">
      <c r="A11" s="11"/>
      <c r="B11" s="4" t="s">
        <v>1</v>
      </c>
      <c r="C11" s="11">
        <f>STDEV(C4:C7)</f>
        <v>0</v>
      </c>
      <c r="D11" s="11">
        <f>STDEV(D4:D7)</f>
        <v>0.32350188969895993</v>
      </c>
      <c r="E11" s="11">
        <f>STDEV(E4:E7)</f>
        <v>0.18001445912941383</v>
      </c>
      <c r="F11" s="11">
        <f>STDEV(F4:F7)</f>
        <v>4.6605189342208003E-2</v>
      </c>
      <c r="L11" s="1"/>
      <c r="M11" s="1"/>
      <c r="N11" s="1"/>
    </row>
    <row r="12" spans="1:14" x14ac:dyDescent="0.35">
      <c r="A12" s="11"/>
      <c r="B12" s="4" t="s">
        <v>2</v>
      </c>
      <c r="C12" s="4">
        <f>C11/SQRT(COUNT(C4:C7))</f>
        <v>0</v>
      </c>
      <c r="D12" s="4">
        <f>D11/SQRT(COUNT(D4:D7))</f>
        <v>0.18677390310104716</v>
      </c>
      <c r="E12" s="4">
        <f>E11/SQRT(COUNT(E4:E7))</f>
        <v>0.10393139643639196</v>
      </c>
      <c r="F12" s="4">
        <f>F11/SQRT(COUNT(F4:F7))</f>
        <v>2.6907518612357271E-2</v>
      </c>
      <c r="L12" s="1"/>
      <c r="M12" s="1"/>
      <c r="N12" s="1"/>
    </row>
  </sheetData>
  <pageMargins left="0.7" right="0.7" top="0.75" bottom="0.75" header="0.3" footer="0.3"/>
  <pageSetup paperSize="9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workbookViewId="0">
      <selection activeCell="F48" sqref="F48"/>
    </sheetView>
  </sheetViews>
  <sheetFormatPr baseColWidth="10" defaultRowHeight="14.5" x14ac:dyDescent="0.35"/>
  <cols>
    <col min="3" max="3" width="14.36328125" style="11" customWidth="1"/>
    <col min="4" max="6" width="10.90625" style="11"/>
  </cols>
  <sheetData>
    <row r="1" spans="1:8" x14ac:dyDescent="0.35">
      <c r="A1" s="2" t="s">
        <v>165</v>
      </c>
    </row>
    <row r="2" spans="1:8" ht="16.5" x14ac:dyDescent="0.45">
      <c r="A2" s="2" t="s">
        <v>166</v>
      </c>
    </row>
    <row r="3" spans="1:8" x14ac:dyDescent="0.35">
      <c r="D3" s="33"/>
      <c r="E3" s="27" t="s">
        <v>164</v>
      </c>
      <c r="F3" s="33"/>
    </row>
    <row r="4" spans="1:8" x14ac:dyDescent="0.35">
      <c r="C4" s="4" t="s">
        <v>128</v>
      </c>
      <c r="D4" s="4" t="s">
        <v>21</v>
      </c>
      <c r="E4" s="4" t="s">
        <v>50</v>
      </c>
      <c r="F4" s="4" t="s">
        <v>25</v>
      </c>
    </row>
    <row r="5" spans="1:8" x14ac:dyDescent="0.35">
      <c r="C5" s="11">
        <v>2.5</v>
      </c>
      <c r="D5" s="11">
        <v>0</v>
      </c>
      <c r="E5" s="11">
        <v>0</v>
      </c>
      <c r="F5" s="11">
        <v>0</v>
      </c>
    </row>
    <row r="6" spans="1:8" x14ac:dyDescent="0.35">
      <c r="C6" s="11">
        <v>7.5</v>
      </c>
      <c r="D6" s="11">
        <v>0.39987584211787736</v>
      </c>
      <c r="E6" s="11">
        <v>0.34977541399116374</v>
      </c>
      <c r="F6" s="11">
        <v>0.40031017971001143</v>
      </c>
    </row>
    <row r="7" spans="1:8" x14ac:dyDescent="0.35">
      <c r="C7" s="11">
        <v>12.5</v>
      </c>
      <c r="D7" s="11">
        <v>0.44677579302300874</v>
      </c>
      <c r="E7" s="11">
        <v>0.39127548222557595</v>
      </c>
      <c r="F7" s="11">
        <v>0.45100995383237774</v>
      </c>
      <c r="G7" s="1"/>
    </row>
    <row r="8" spans="1:8" x14ac:dyDescent="0.35">
      <c r="C8" s="11">
        <v>17.5</v>
      </c>
      <c r="D8" s="11">
        <v>0.51727571922368598</v>
      </c>
      <c r="E8" s="11">
        <v>0.45227558252194083</v>
      </c>
      <c r="F8" s="11">
        <v>0.52250963528699679</v>
      </c>
      <c r="G8" s="1"/>
      <c r="H8" s="1"/>
    </row>
    <row r="9" spans="1:8" x14ac:dyDescent="0.35">
      <c r="C9" s="11">
        <v>22.5</v>
      </c>
      <c r="D9" s="11">
        <v>4.3211717373053338</v>
      </c>
      <c r="E9" s="11">
        <v>4.1686816930368682</v>
      </c>
      <c r="F9" s="11">
        <v>4.6072914367671141</v>
      </c>
      <c r="G9" s="1"/>
      <c r="H9" s="1"/>
    </row>
    <row r="10" spans="1:8" x14ac:dyDescent="0.35">
      <c r="C10" s="11">
        <v>27.5</v>
      </c>
      <c r="D10" s="11">
        <v>6.0117699675871057</v>
      </c>
      <c r="E10" s="11">
        <v>5.2488834691046273</v>
      </c>
      <c r="F10" s="11">
        <v>5.7823862014849174</v>
      </c>
      <c r="G10" s="1"/>
      <c r="H10" s="1"/>
    </row>
    <row r="11" spans="1:8" x14ac:dyDescent="0.35">
      <c r="C11" s="11">
        <v>32.5</v>
      </c>
      <c r="D11" s="11">
        <v>12.586363085303029</v>
      </c>
      <c r="E11" s="11">
        <v>10.985192900744595</v>
      </c>
      <c r="F11" s="11">
        <v>12.128157929802711</v>
      </c>
      <c r="G11" s="1"/>
      <c r="H11" s="1"/>
    </row>
    <row r="12" spans="1:8" x14ac:dyDescent="0.35">
      <c r="C12" s="11">
        <v>37.5</v>
      </c>
      <c r="D12" s="11">
        <v>14.417861168090838</v>
      </c>
      <c r="E12" s="11">
        <v>12.815995910950903</v>
      </c>
      <c r="F12" s="11">
        <v>14.384447877579737</v>
      </c>
      <c r="G12" s="1"/>
      <c r="H12" s="1"/>
    </row>
    <row r="13" spans="1:8" x14ac:dyDescent="0.35">
      <c r="C13" s="11">
        <v>42.5</v>
      </c>
      <c r="D13" s="11">
        <v>11.694064019361692</v>
      </c>
      <c r="E13" s="11">
        <v>10.496992098044835</v>
      </c>
      <c r="F13" s="11">
        <v>11.75215960495045</v>
      </c>
      <c r="G13" s="1"/>
      <c r="H13" s="1"/>
    </row>
    <row r="14" spans="1:8" x14ac:dyDescent="0.35">
      <c r="C14" s="11">
        <v>47.5</v>
      </c>
      <c r="D14" s="11">
        <v>10.52526524286025</v>
      </c>
      <c r="E14" s="11">
        <v>9.3578902251335361</v>
      </c>
      <c r="F14" s="11">
        <v>10.553964943147307</v>
      </c>
      <c r="G14" s="1"/>
      <c r="H14" s="1"/>
    </row>
    <row r="15" spans="1:8" x14ac:dyDescent="0.35">
      <c r="C15" s="11">
        <v>52.5</v>
      </c>
      <c r="D15" s="11">
        <v>9.2990665264450705</v>
      </c>
      <c r="E15" s="11">
        <v>8.5441888872457952</v>
      </c>
      <c r="F15" s="11">
        <v>9.1668711229276933</v>
      </c>
      <c r="G15" s="1"/>
      <c r="H15" s="1"/>
    </row>
    <row r="16" spans="1:8" x14ac:dyDescent="0.35">
      <c r="C16" s="11">
        <v>57.5</v>
      </c>
      <c r="D16" s="11">
        <v>7.3736685419516776</v>
      </c>
      <c r="E16" s="11">
        <v>7.2423867468227163</v>
      </c>
      <c r="F16" s="11">
        <v>6.9575809657572032</v>
      </c>
      <c r="G16" s="1"/>
      <c r="H16" s="1"/>
    </row>
    <row r="17" spans="3:8" x14ac:dyDescent="0.35">
      <c r="C17" s="11">
        <v>62.5</v>
      </c>
      <c r="D17" s="11">
        <v>5.4951705083634206</v>
      </c>
      <c r="E17" s="11">
        <v>5.8183844054780671</v>
      </c>
      <c r="F17" s="11">
        <v>5.8293859920914519</v>
      </c>
      <c r="G17" s="1"/>
      <c r="H17" s="1"/>
    </row>
    <row r="18" spans="3:8" x14ac:dyDescent="0.35">
      <c r="C18" s="11">
        <v>67.5</v>
      </c>
      <c r="D18" s="11">
        <v>5.0725709507406362</v>
      </c>
      <c r="E18" s="11">
        <v>5.0860832014284272</v>
      </c>
      <c r="F18" s="11">
        <v>5.3593880860261214</v>
      </c>
      <c r="G18" s="1"/>
      <c r="H18" s="1"/>
    </row>
    <row r="19" spans="3:8" x14ac:dyDescent="0.35">
      <c r="C19" s="11">
        <v>72.5</v>
      </c>
      <c r="D19" s="11">
        <v>4.2271718357044294</v>
      </c>
      <c r="E19" s="11">
        <v>4.7781826951784154</v>
      </c>
      <c r="F19" s="11">
        <v>4.466292064947516</v>
      </c>
      <c r="G19" s="1"/>
      <c r="H19" s="1"/>
    </row>
    <row r="20" spans="3:8" x14ac:dyDescent="0.35">
      <c r="C20" s="11">
        <v>77.5</v>
      </c>
      <c r="D20" s="11">
        <v>2.3487738020114928</v>
      </c>
      <c r="E20" s="11">
        <v>3.8655811946790277</v>
      </c>
      <c r="F20" s="11">
        <v>2.4450010702031557</v>
      </c>
      <c r="G20" s="1"/>
      <c r="H20" s="1"/>
    </row>
    <row r="21" spans="3:8" x14ac:dyDescent="0.35">
      <c r="C21" s="11">
        <v>82.5</v>
      </c>
      <c r="D21" s="11">
        <v>1.8791742935882583</v>
      </c>
      <c r="E21" s="11">
        <v>3.1739800575484383</v>
      </c>
      <c r="F21" s="11">
        <v>1.8339037927637463</v>
      </c>
      <c r="G21" s="1"/>
      <c r="H21" s="1"/>
    </row>
    <row r="22" spans="3:8" x14ac:dyDescent="0.35">
      <c r="C22" s="11">
        <v>87.5</v>
      </c>
      <c r="D22" s="11">
        <v>1.1746750310580865</v>
      </c>
      <c r="E22" s="11">
        <v>2.6450791879296283</v>
      </c>
      <c r="F22" s="11">
        <v>1.0818071435047381</v>
      </c>
      <c r="G22" s="1"/>
      <c r="H22" s="1"/>
    </row>
    <row r="23" spans="3:8" x14ac:dyDescent="0.35">
      <c r="C23" s="11">
        <v>92.5</v>
      </c>
      <c r="D23" s="11">
        <v>0.56417567012881742</v>
      </c>
      <c r="E23" s="11">
        <v>1.6768775960125712</v>
      </c>
      <c r="F23" s="11">
        <v>0.51780965622634356</v>
      </c>
      <c r="G23" s="1"/>
      <c r="H23" s="1"/>
    </row>
    <row r="24" spans="3:8" x14ac:dyDescent="0.35">
      <c r="C24" s="11">
        <v>97.5</v>
      </c>
      <c r="D24" s="11">
        <v>0.44677579302300874</v>
      </c>
      <c r="E24" s="11">
        <v>0.87127627144287356</v>
      </c>
      <c r="F24" s="11">
        <v>0.46610988655915742</v>
      </c>
      <c r="G24" s="1"/>
      <c r="H24" s="1"/>
    </row>
    <row r="25" spans="3:8" x14ac:dyDescent="0.35">
      <c r="C25" s="11">
        <v>102.5</v>
      </c>
      <c r="D25" s="11">
        <v>0.34867589571398122</v>
      </c>
      <c r="E25" s="11">
        <v>0.44817557578070977</v>
      </c>
      <c r="F25" s="11">
        <v>0.39601019886728611</v>
      </c>
      <c r="G25" s="1"/>
      <c r="H25" s="1"/>
    </row>
    <row r="26" spans="3:8" x14ac:dyDescent="0.35">
      <c r="C26" s="11">
        <v>107.5</v>
      </c>
      <c r="D26" s="11">
        <v>0.25797599065864191</v>
      </c>
      <c r="E26" s="11">
        <v>0.40137549883202323</v>
      </c>
      <c r="F26" s="11">
        <v>0.30531060295212586</v>
      </c>
      <c r="G26" s="1"/>
      <c r="H26" s="1"/>
    </row>
    <row r="27" spans="3:8" x14ac:dyDescent="0.35">
      <c r="C27" s="11">
        <v>112.5</v>
      </c>
      <c r="D27" s="11">
        <v>0.17207608057866777</v>
      </c>
      <c r="E27" s="11">
        <v>0.30577534164624476</v>
      </c>
      <c r="F27" s="11">
        <v>0.1676112164304327</v>
      </c>
      <c r="G27" s="1"/>
      <c r="H27" s="1"/>
    </row>
    <row r="28" spans="3:8" x14ac:dyDescent="0.35">
      <c r="C28" s="11">
        <v>117.5</v>
      </c>
      <c r="D28" s="11">
        <v>9.9776156262228577E-2</v>
      </c>
      <c r="E28" s="11">
        <v>0.24477524134987988</v>
      </c>
      <c r="F28" s="11">
        <v>0.10511149487919218</v>
      </c>
      <c r="G28" s="1"/>
      <c r="H28" s="1"/>
    </row>
    <row r="29" spans="3:8" x14ac:dyDescent="0.35">
      <c r="C29" s="11">
        <v>122.5</v>
      </c>
      <c r="D29" s="11">
        <v>4.7676210800451493E-2</v>
      </c>
      <c r="E29" s="11">
        <v>0.19517515979742581</v>
      </c>
      <c r="F29" s="11">
        <v>5.0111739914100506E-2</v>
      </c>
      <c r="G29" s="1"/>
      <c r="H29" s="1"/>
    </row>
    <row r="30" spans="3:8" x14ac:dyDescent="0.35">
      <c r="C30" s="11">
        <v>127.5</v>
      </c>
      <c r="D30" s="11">
        <v>4.2976215720406344E-2</v>
      </c>
      <c r="E30" s="11">
        <v>0.13167505539055413</v>
      </c>
      <c r="F30" s="11">
        <v>4.5411760853447218E-2</v>
      </c>
      <c r="G30" s="1"/>
      <c r="H30" s="1"/>
    </row>
    <row r="31" spans="3:8" x14ac:dyDescent="0.35">
      <c r="C31" s="11">
        <v>132.5</v>
      </c>
      <c r="D31" s="11">
        <v>4.0576218232723706E-2</v>
      </c>
      <c r="E31" s="11">
        <v>6.1674940296364902E-2</v>
      </c>
      <c r="F31" s="11">
        <v>3.8311792485226301E-2</v>
      </c>
      <c r="G31" s="1"/>
      <c r="H31" s="1"/>
    </row>
    <row r="32" spans="3:8" x14ac:dyDescent="0.35">
      <c r="C32" s="11">
        <v>137.5</v>
      </c>
      <c r="D32" s="11">
        <v>2.4176235400225749E-2</v>
      </c>
      <c r="E32" s="11">
        <v>4.1374906919050027E-2</v>
      </c>
      <c r="F32" s="11">
        <v>2.6611844610834077E-2</v>
      </c>
      <c r="G32" s="1"/>
      <c r="H32" s="1"/>
    </row>
    <row r="33" spans="3:8" x14ac:dyDescent="0.35">
      <c r="C33" s="11">
        <v>142.5</v>
      </c>
      <c r="D33" s="11">
        <v>1.9976239796781148E-2</v>
      </c>
      <c r="E33" s="11">
        <v>3.9274903466224351E-2</v>
      </c>
      <c r="F33" s="11">
        <v>1.9511876242613153E-2</v>
      </c>
      <c r="G33" s="1"/>
      <c r="H33" s="1"/>
    </row>
    <row r="34" spans="3:8" x14ac:dyDescent="0.35">
      <c r="C34" s="11">
        <v>147.5</v>
      </c>
      <c r="D34" s="11">
        <v>1.5676244298016433E-2</v>
      </c>
      <c r="E34" s="11">
        <v>3.317489343658786E-2</v>
      </c>
      <c r="F34" s="11">
        <v>1.7211886489527501E-2</v>
      </c>
      <c r="G34" s="1"/>
      <c r="H34" s="1"/>
    </row>
    <row r="35" spans="3:8" x14ac:dyDescent="0.35">
      <c r="C35" s="11">
        <v>152.5</v>
      </c>
      <c r="D35" s="11">
        <v>1.5276244716735997E-2</v>
      </c>
      <c r="E35" s="11">
        <v>2.1874874857097309E-2</v>
      </c>
      <c r="F35" s="11">
        <v>1.4811897181959861E-2</v>
      </c>
      <c r="G35" s="1"/>
      <c r="H35" s="1"/>
    </row>
    <row r="36" spans="3:8" x14ac:dyDescent="0.35">
      <c r="C36" s="11">
        <v>157.5</v>
      </c>
      <c r="D36" s="11">
        <v>1.5276244716735997E-2</v>
      </c>
      <c r="E36" s="11">
        <v>1.7774868115866226E-2</v>
      </c>
      <c r="F36" s="11">
        <v>1.4811897181959861E-2</v>
      </c>
      <c r="G36" s="1"/>
      <c r="H36" s="1"/>
    </row>
    <row r="37" spans="3:8" x14ac:dyDescent="0.35">
      <c r="C37" s="11">
        <v>162.5</v>
      </c>
      <c r="D37" s="11">
        <v>1.4776245240135448E-2</v>
      </c>
      <c r="E37" s="11">
        <v>1.4074862032316223E-2</v>
      </c>
      <c r="F37" s="11">
        <v>1.251190742887421E-2</v>
      </c>
      <c r="G37" s="1"/>
      <c r="H37" s="1"/>
    </row>
    <row r="38" spans="3:8" x14ac:dyDescent="0.35">
      <c r="C38" s="11">
        <v>167.5</v>
      </c>
      <c r="D38" s="11">
        <v>1.42762457635349E-2</v>
      </c>
      <c r="E38" s="11">
        <v>1.3274860716954062E-2</v>
      </c>
      <c r="F38" s="11">
        <v>1.251190742887421E-2</v>
      </c>
      <c r="G38" s="1"/>
      <c r="H38" s="1"/>
    </row>
    <row r="39" spans="3:8" x14ac:dyDescent="0.35">
      <c r="C39" s="11">
        <v>172.5</v>
      </c>
      <c r="D39" s="11">
        <v>1.3776246286934354E-2</v>
      </c>
      <c r="E39" s="11">
        <v>1.2874860059272981E-2</v>
      </c>
      <c r="F39" s="11">
        <v>1.2011909656464285E-2</v>
      </c>
      <c r="G39" s="1"/>
      <c r="H39" s="1"/>
    </row>
    <row r="40" spans="3:8" x14ac:dyDescent="0.35">
      <c r="C40" s="11">
        <v>177.5</v>
      </c>
      <c r="D40" s="11">
        <v>1.2376247752452819E-2</v>
      </c>
      <c r="E40" s="11">
        <v>1.0874856770867573E-2</v>
      </c>
      <c r="F40" s="11">
        <v>1.1511911884054362E-2</v>
      </c>
      <c r="G40" s="1"/>
      <c r="H40" s="1"/>
    </row>
    <row r="41" spans="3:8" x14ac:dyDescent="0.35">
      <c r="C41" s="11">
        <v>182.5</v>
      </c>
      <c r="D41" s="11">
        <v>1.0538149676573886E-2</v>
      </c>
      <c r="E41" s="11">
        <v>9.6252547162718766E-3</v>
      </c>
      <c r="F41" s="11">
        <v>1.0583216021580168E-2</v>
      </c>
      <c r="G41" s="1"/>
      <c r="H41" s="1"/>
    </row>
    <row r="42" spans="3:8" x14ac:dyDescent="0.35">
      <c r="C42" s="11">
        <v>187.5</v>
      </c>
      <c r="D42" s="11">
        <v>9.598950659727417E-3</v>
      </c>
      <c r="E42" s="11">
        <v>9.2183540472457973E-3</v>
      </c>
      <c r="F42" s="11">
        <v>9.1730223042752173E-3</v>
      </c>
      <c r="G42" s="1"/>
      <c r="H42" s="1"/>
    </row>
    <row r="43" spans="3:8" x14ac:dyDescent="0.35">
      <c r="C43" s="11">
        <v>192.5</v>
      </c>
      <c r="D43" s="11">
        <v>7.2508531177159228E-3</v>
      </c>
      <c r="E43" s="11">
        <v>6.7773500337469979E-3</v>
      </c>
      <c r="F43" s="11">
        <v>7.7628285869702695E-3</v>
      </c>
      <c r="G43" s="1"/>
      <c r="H43" s="1"/>
    </row>
    <row r="44" spans="3:8" x14ac:dyDescent="0.35">
      <c r="C44" s="11">
        <v>197.5</v>
      </c>
      <c r="D44" s="11">
        <v>5.842054592446219E-3</v>
      </c>
      <c r="E44" s="11">
        <v>5.5568480269975982E-3</v>
      </c>
      <c r="F44" s="11">
        <v>6.3526348696653192E-3</v>
      </c>
      <c r="G44" s="1"/>
      <c r="H44" s="1"/>
    </row>
    <row r="45" spans="3:8" x14ac:dyDescent="0.35">
      <c r="C45" s="11">
        <v>202.5</v>
      </c>
      <c r="D45" s="11">
        <v>5.3724550840229847E-3</v>
      </c>
      <c r="E45" s="11">
        <v>3.9295453513865384E-3</v>
      </c>
      <c r="F45" s="11">
        <v>5.4125390579801798E-3</v>
      </c>
      <c r="G45" s="1"/>
      <c r="H45" s="1"/>
    </row>
    <row r="46" spans="3:8" x14ac:dyDescent="0.35">
      <c r="C46" s="11">
        <v>207.5</v>
      </c>
      <c r="D46" s="11">
        <v>4.433156067281196E-3</v>
      </c>
      <c r="E46" s="11">
        <v>2.7090433446371387E-3</v>
      </c>
      <c r="F46" s="11">
        <v>4.9424411523603697E-3</v>
      </c>
      <c r="G46" s="1"/>
      <c r="H46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991"/>
  <sheetViews>
    <sheetView workbookViewId="0">
      <selection activeCell="A3" sqref="A3"/>
    </sheetView>
  </sheetViews>
  <sheetFormatPr baseColWidth="10" defaultRowHeight="14.5" x14ac:dyDescent="0.35"/>
  <cols>
    <col min="2" max="2" width="15.1796875" style="11" customWidth="1"/>
    <col min="3" max="5" width="10.90625" style="11"/>
    <col min="9" max="9" width="11.81640625" bestFit="1" customWidth="1"/>
  </cols>
  <sheetData>
    <row r="1" spans="1:14" s="1" customFormat="1" x14ac:dyDescent="0.35">
      <c r="A1" s="2" t="s">
        <v>145</v>
      </c>
      <c r="B1" s="11"/>
      <c r="C1" s="11"/>
      <c r="D1" s="11"/>
      <c r="E1" s="11"/>
    </row>
    <row r="2" spans="1:14" s="1" customFormat="1" x14ac:dyDescent="0.35">
      <c r="A2" s="2" t="s">
        <v>176</v>
      </c>
      <c r="B2" s="11"/>
      <c r="C2" s="11"/>
      <c r="D2" s="11"/>
      <c r="E2" s="11"/>
    </row>
    <row r="3" spans="1:14" x14ac:dyDescent="0.35">
      <c r="B3" s="4" t="s">
        <v>128</v>
      </c>
      <c r="C3" s="4" t="s">
        <v>21</v>
      </c>
      <c r="D3" s="4" t="s">
        <v>22</v>
      </c>
      <c r="E3" s="4" t="s">
        <v>25</v>
      </c>
      <c r="F3" s="64"/>
      <c r="G3" s="65"/>
    </row>
    <row r="4" spans="1:14" x14ac:dyDescent="0.35">
      <c r="B4" s="11">
        <v>0</v>
      </c>
      <c r="C4" s="11">
        <v>0</v>
      </c>
      <c r="D4" s="11">
        <v>0</v>
      </c>
      <c r="E4" s="11">
        <v>0</v>
      </c>
      <c r="M4" s="38"/>
    </row>
    <row r="5" spans="1:14" x14ac:dyDescent="0.35">
      <c r="B5" s="11">
        <v>2</v>
      </c>
      <c r="C5" s="11">
        <v>0</v>
      </c>
      <c r="D5" s="11">
        <v>0</v>
      </c>
      <c r="E5" s="11">
        <v>0</v>
      </c>
      <c r="I5" s="1"/>
      <c r="M5" s="38"/>
    </row>
    <row r="6" spans="1:14" x14ac:dyDescent="0.35">
      <c r="B6" s="11">
        <v>4</v>
      </c>
      <c r="C6" s="11">
        <v>0</v>
      </c>
      <c r="D6" s="11">
        <v>0</v>
      </c>
      <c r="E6" s="11">
        <v>0</v>
      </c>
      <c r="I6" s="1"/>
      <c r="J6" s="1"/>
      <c r="M6" s="38"/>
    </row>
    <row r="7" spans="1:14" x14ac:dyDescent="0.35">
      <c r="B7" s="11">
        <v>6</v>
      </c>
      <c r="C7" s="11">
        <v>0</v>
      </c>
      <c r="D7" s="11">
        <v>0</v>
      </c>
      <c r="E7" s="11">
        <v>0</v>
      </c>
      <c r="I7" s="1"/>
      <c r="J7" s="1"/>
      <c r="M7" s="38"/>
      <c r="N7" s="1"/>
    </row>
    <row r="8" spans="1:14" x14ac:dyDescent="0.35">
      <c r="B8" s="11">
        <v>8</v>
      </c>
      <c r="C8" s="11">
        <v>0</v>
      </c>
      <c r="D8" s="11">
        <v>0</v>
      </c>
      <c r="E8" s="11">
        <v>0</v>
      </c>
      <c r="I8" s="1"/>
      <c r="J8" s="1"/>
      <c r="M8" s="38"/>
      <c r="N8" s="1"/>
    </row>
    <row r="9" spans="1:14" x14ac:dyDescent="0.35">
      <c r="B9" s="11">
        <v>10</v>
      </c>
      <c r="C9" s="11">
        <v>2.3617600000000001E-3</v>
      </c>
      <c r="D9" s="11">
        <v>2.7553600000000001E-3</v>
      </c>
      <c r="E9" s="11">
        <v>3.2044600000000001E-3</v>
      </c>
      <c r="I9" s="1"/>
      <c r="J9" s="1"/>
      <c r="M9" s="38"/>
      <c r="N9" s="1"/>
    </row>
    <row r="10" spans="1:14" x14ac:dyDescent="0.35">
      <c r="B10" s="11">
        <v>12</v>
      </c>
      <c r="C10" s="11">
        <v>2.5585999999999999E-3</v>
      </c>
      <c r="D10" s="11">
        <v>9.2501000000000007E-3</v>
      </c>
      <c r="E10" s="11">
        <v>5.4076000000000003E-3</v>
      </c>
      <c r="I10" s="1"/>
      <c r="J10" s="1"/>
      <c r="M10" s="38"/>
      <c r="N10" s="1"/>
    </row>
    <row r="11" spans="1:14" x14ac:dyDescent="0.35">
      <c r="B11" s="11">
        <v>14</v>
      </c>
      <c r="C11" s="11">
        <v>8.0692999999999997E-3</v>
      </c>
      <c r="D11" s="11">
        <v>3.3700000000000001E-2</v>
      </c>
      <c r="E11" s="11">
        <v>1.9400000000000001E-2</v>
      </c>
      <c r="I11" s="1"/>
      <c r="J11" s="1"/>
      <c r="M11" s="38"/>
      <c r="N11" s="1"/>
    </row>
    <row r="12" spans="1:14" x14ac:dyDescent="0.35">
      <c r="B12" s="11">
        <v>16</v>
      </c>
      <c r="C12" s="11">
        <v>1.83E-2</v>
      </c>
      <c r="D12" s="11">
        <v>9.2100000000000001E-2</v>
      </c>
      <c r="E12" s="11">
        <v>4.0099999999999997E-2</v>
      </c>
      <c r="I12" s="1"/>
      <c r="J12" s="1"/>
      <c r="M12" s="38"/>
      <c r="N12" s="1"/>
    </row>
    <row r="13" spans="1:14" x14ac:dyDescent="0.35">
      <c r="B13" s="11">
        <v>18</v>
      </c>
      <c r="C13" s="11">
        <v>3.7999999999999999E-2</v>
      </c>
      <c r="D13" s="11">
        <v>0.1817</v>
      </c>
      <c r="E13" s="11">
        <v>7.2499999999999995E-2</v>
      </c>
      <c r="I13" s="1"/>
      <c r="J13" s="1"/>
      <c r="M13" s="38"/>
      <c r="N13" s="1"/>
    </row>
    <row r="14" spans="1:14" x14ac:dyDescent="0.35">
      <c r="B14" s="11">
        <v>20</v>
      </c>
      <c r="C14" s="11">
        <v>8.4400000000000003E-2</v>
      </c>
      <c r="D14" s="11">
        <v>0.32219999999999999</v>
      </c>
      <c r="E14" s="11">
        <v>0.13159999999999999</v>
      </c>
      <c r="I14" s="1"/>
      <c r="J14" s="1"/>
      <c r="M14" s="38"/>
      <c r="N14" s="1"/>
    </row>
    <row r="15" spans="1:14" x14ac:dyDescent="0.35">
      <c r="B15" s="11">
        <v>22</v>
      </c>
      <c r="C15" s="11">
        <v>0.13150000000000001</v>
      </c>
      <c r="D15" s="11">
        <v>0.42530000000000001</v>
      </c>
      <c r="E15" s="11">
        <v>0.1825</v>
      </c>
      <c r="I15" s="1"/>
      <c r="J15" s="1"/>
      <c r="M15" s="38"/>
      <c r="N15" s="1"/>
    </row>
    <row r="16" spans="1:14" x14ac:dyDescent="0.35">
      <c r="B16" s="11">
        <v>24</v>
      </c>
      <c r="C16" s="11">
        <v>0.1822</v>
      </c>
      <c r="D16" s="11">
        <v>0.52410000000000001</v>
      </c>
      <c r="E16" s="11">
        <v>0.2417</v>
      </c>
      <c r="I16" s="1"/>
      <c r="J16" s="1"/>
      <c r="M16" s="38"/>
      <c r="N16" s="1"/>
    </row>
    <row r="17" spans="2:14" x14ac:dyDescent="0.35">
      <c r="B17" s="11">
        <v>26</v>
      </c>
      <c r="C17" s="11">
        <v>0.24379999999999999</v>
      </c>
      <c r="D17" s="11">
        <v>0.61839999999999995</v>
      </c>
      <c r="E17" s="11">
        <v>0.29599999999999999</v>
      </c>
      <c r="I17" s="1"/>
      <c r="J17" s="1"/>
      <c r="M17" s="38"/>
      <c r="N17" s="1"/>
    </row>
    <row r="18" spans="2:14" x14ac:dyDescent="0.35">
      <c r="B18" s="11">
        <v>28</v>
      </c>
      <c r="C18" s="11">
        <v>0.32569999999999999</v>
      </c>
      <c r="D18" s="11">
        <v>0.71340000000000003</v>
      </c>
      <c r="E18" s="11">
        <v>0.3589</v>
      </c>
      <c r="I18" s="1"/>
      <c r="J18" s="1"/>
      <c r="M18" s="38"/>
      <c r="N18" s="1"/>
    </row>
    <row r="19" spans="2:14" x14ac:dyDescent="0.35">
      <c r="B19" s="11">
        <v>30</v>
      </c>
      <c r="C19" s="11">
        <v>0.37630000000000002</v>
      </c>
      <c r="D19" s="11">
        <v>0.77580000000000005</v>
      </c>
      <c r="E19" s="11">
        <v>0.39460000000000001</v>
      </c>
      <c r="I19" s="1"/>
      <c r="J19" s="1"/>
      <c r="M19" s="38"/>
      <c r="N19" s="1"/>
    </row>
    <row r="20" spans="2:14" x14ac:dyDescent="0.35">
      <c r="B20" s="11">
        <v>32</v>
      </c>
      <c r="C20" s="11">
        <v>0.42549999999999999</v>
      </c>
      <c r="D20" s="11">
        <v>0.82069999999999999</v>
      </c>
      <c r="E20" s="11">
        <v>0.43540000000000001</v>
      </c>
      <c r="I20" s="1"/>
      <c r="J20" s="1"/>
      <c r="M20" s="38"/>
      <c r="N20" s="1"/>
    </row>
    <row r="21" spans="2:14" x14ac:dyDescent="0.35">
      <c r="B21" s="11">
        <v>34</v>
      </c>
      <c r="C21" s="11">
        <v>0.46960000000000002</v>
      </c>
      <c r="D21" s="11">
        <v>0.85850000000000004</v>
      </c>
      <c r="E21" s="11">
        <v>0.46789999999999998</v>
      </c>
      <c r="I21" s="1"/>
      <c r="J21" s="1"/>
      <c r="M21" s="38"/>
      <c r="N21" s="1"/>
    </row>
    <row r="22" spans="2:14" x14ac:dyDescent="0.35">
      <c r="B22" s="11">
        <v>36</v>
      </c>
      <c r="C22" s="11">
        <v>0.52410000000000001</v>
      </c>
      <c r="D22" s="11">
        <v>0.89159999999999995</v>
      </c>
      <c r="E22" s="11">
        <v>0.51049999999999995</v>
      </c>
      <c r="I22" s="1"/>
      <c r="J22" s="1"/>
      <c r="M22" s="38"/>
      <c r="N22" s="1"/>
    </row>
    <row r="23" spans="2:14" x14ac:dyDescent="0.35">
      <c r="B23" s="11">
        <v>38</v>
      </c>
      <c r="C23" s="11">
        <v>0.56410000000000005</v>
      </c>
      <c r="D23" s="11">
        <v>0.91320000000000001</v>
      </c>
      <c r="E23" s="11">
        <v>0.54600000000000004</v>
      </c>
      <c r="I23" s="1"/>
      <c r="J23" s="1"/>
      <c r="M23" s="38"/>
      <c r="N23" s="1"/>
    </row>
    <row r="24" spans="2:14" x14ac:dyDescent="0.35">
      <c r="B24" s="11">
        <v>40</v>
      </c>
      <c r="C24" s="11">
        <v>0.59540000000000004</v>
      </c>
      <c r="D24" s="11">
        <v>0.92700000000000005</v>
      </c>
      <c r="E24" s="11">
        <v>0.5776</v>
      </c>
      <c r="I24" s="1"/>
      <c r="J24" s="1"/>
      <c r="M24" s="38"/>
      <c r="N24" s="1"/>
    </row>
    <row r="25" spans="2:14" x14ac:dyDescent="0.35">
      <c r="B25" s="11">
        <v>42</v>
      </c>
      <c r="C25" s="11">
        <v>0.63449999999999995</v>
      </c>
      <c r="D25" s="11">
        <v>0.94120000000000004</v>
      </c>
      <c r="E25" s="11">
        <v>0.61729999999999996</v>
      </c>
      <c r="I25" s="1"/>
      <c r="J25" s="1"/>
      <c r="M25" s="38"/>
      <c r="N25" s="1"/>
    </row>
    <row r="26" spans="2:14" x14ac:dyDescent="0.35">
      <c r="B26" s="11">
        <v>44</v>
      </c>
      <c r="C26" s="11">
        <v>0.66900000000000004</v>
      </c>
      <c r="D26" s="11">
        <v>0.94979999999999998</v>
      </c>
      <c r="E26" s="11">
        <v>0.65029999999999999</v>
      </c>
      <c r="I26" s="1"/>
      <c r="J26" s="1"/>
      <c r="M26" s="38"/>
      <c r="N26" s="1"/>
    </row>
    <row r="27" spans="2:14" x14ac:dyDescent="0.35">
      <c r="B27" s="11">
        <v>46</v>
      </c>
      <c r="C27" s="11">
        <v>0.69869999999999999</v>
      </c>
      <c r="D27" s="11">
        <v>0.95730000000000004</v>
      </c>
      <c r="E27" s="11">
        <v>0.67920000000000003</v>
      </c>
      <c r="I27" s="1"/>
      <c r="J27" s="1"/>
      <c r="M27" s="38"/>
      <c r="N27" s="1"/>
    </row>
    <row r="28" spans="2:14" x14ac:dyDescent="0.35">
      <c r="B28" s="11">
        <v>48</v>
      </c>
      <c r="C28" s="11">
        <v>0.72089999999999999</v>
      </c>
      <c r="D28" s="11">
        <v>0.96299999999999997</v>
      </c>
      <c r="E28" s="11">
        <v>0.71060000000000001</v>
      </c>
      <c r="I28" s="1"/>
      <c r="J28" s="1"/>
      <c r="M28" s="38"/>
      <c r="N28" s="1"/>
    </row>
    <row r="29" spans="2:14" x14ac:dyDescent="0.35">
      <c r="B29" s="11">
        <v>50</v>
      </c>
      <c r="C29" s="11">
        <v>0.74829999999999997</v>
      </c>
      <c r="D29" s="11">
        <v>0.97050000000000003</v>
      </c>
      <c r="E29" s="11">
        <v>0.74199999999999999</v>
      </c>
      <c r="I29" s="1"/>
      <c r="J29" s="1"/>
      <c r="M29" s="38"/>
      <c r="N29" s="1"/>
    </row>
    <row r="30" spans="2:14" x14ac:dyDescent="0.35">
      <c r="B30" s="11">
        <v>52</v>
      </c>
      <c r="C30" s="11">
        <v>0.76680000000000004</v>
      </c>
      <c r="D30" s="11">
        <v>0.97440000000000004</v>
      </c>
      <c r="E30" s="11">
        <v>0.76429999999999998</v>
      </c>
      <c r="I30" s="1"/>
      <c r="J30" s="1"/>
      <c r="M30" s="38"/>
      <c r="N30" s="1"/>
    </row>
    <row r="31" spans="2:14" x14ac:dyDescent="0.35">
      <c r="B31" s="11">
        <v>54</v>
      </c>
      <c r="C31" s="11">
        <v>0.7843</v>
      </c>
      <c r="D31" s="11">
        <v>0.97819999999999996</v>
      </c>
      <c r="E31" s="11">
        <v>0.78690000000000004</v>
      </c>
      <c r="I31" s="1"/>
      <c r="J31" s="1"/>
      <c r="M31" s="38"/>
      <c r="N31" s="1"/>
    </row>
    <row r="32" spans="2:14" x14ac:dyDescent="0.35">
      <c r="B32" s="11">
        <v>56</v>
      </c>
      <c r="C32" s="11">
        <v>0.80810000000000004</v>
      </c>
      <c r="D32" s="11">
        <v>0.98150000000000004</v>
      </c>
      <c r="E32" s="11">
        <v>0.81210000000000004</v>
      </c>
      <c r="I32" s="1"/>
      <c r="J32" s="1"/>
      <c r="M32" s="38"/>
      <c r="N32" s="1"/>
    </row>
    <row r="33" spans="2:14" x14ac:dyDescent="0.35">
      <c r="B33" s="11">
        <v>58</v>
      </c>
      <c r="C33" s="11">
        <v>0.82069999999999999</v>
      </c>
      <c r="D33" s="11">
        <v>0.98370000000000002</v>
      </c>
      <c r="E33" s="11">
        <v>0.83120000000000005</v>
      </c>
      <c r="I33" s="1"/>
      <c r="J33" s="1"/>
      <c r="M33" s="38"/>
      <c r="N33" s="1"/>
    </row>
    <row r="34" spans="2:14" x14ac:dyDescent="0.35">
      <c r="B34" s="11">
        <v>60</v>
      </c>
      <c r="C34" s="11">
        <v>0.83189999999999997</v>
      </c>
      <c r="D34" s="11">
        <v>0.98560000000000003</v>
      </c>
      <c r="E34" s="11">
        <v>0.84499999999999997</v>
      </c>
      <c r="I34" s="1"/>
      <c r="J34" s="1"/>
      <c r="M34" s="38"/>
      <c r="N34" s="1"/>
    </row>
    <row r="35" spans="2:14" x14ac:dyDescent="0.35">
      <c r="B35" s="11">
        <v>62</v>
      </c>
      <c r="C35" s="11">
        <v>0.84530000000000005</v>
      </c>
      <c r="D35" s="11">
        <v>0.98680000000000001</v>
      </c>
      <c r="E35" s="11">
        <v>0.85960000000000003</v>
      </c>
      <c r="I35" s="1"/>
      <c r="J35" s="1"/>
      <c r="M35" s="38"/>
      <c r="N35" s="1"/>
    </row>
    <row r="36" spans="2:14" x14ac:dyDescent="0.35">
      <c r="B36" s="11">
        <v>64</v>
      </c>
      <c r="C36" s="11">
        <v>0.85729999999999995</v>
      </c>
      <c r="D36" s="11">
        <v>0.98880000000000001</v>
      </c>
      <c r="E36" s="11">
        <v>0.87380000000000002</v>
      </c>
      <c r="I36" s="1"/>
      <c r="J36" s="1"/>
      <c r="M36" s="38"/>
      <c r="N36" s="1"/>
    </row>
    <row r="37" spans="2:14" x14ac:dyDescent="0.35">
      <c r="B37" s="11">
        <v>66</v>
      </c>
      <c r="C37" s="11">
        <v>0.86950000000000005</v>
      </c>
      <c r="D37" s="11">
        <v>0.98980000000000001</v>
      </c>
      <c r="E37" s="11">
        <v>0.88900000000000001</v>
      </c>
      <c r="I37" s="1"/>
      <c r="J37" s="1"/>
      <c r="M37" s="38"/>
      <c r="N37" s="1"/>
    </row>
    <row r="38" spans="2:14" x14ac:dyDescent="0.35">
      <c r="B38" s="11">
        <v>68</v>
      </c>
      <c r="C38" s="11">
        <v>0.88070000000000004</v>
      </c>
      <c r="D38" s="11">
        <v>0.99039999999999995</v>
      </c>
      <c r="E38" s="11">
        <v>0.90210000000000001</v>
      </c>
      <c r="I38" s="1"/>
      <c r="J38" s="1"/>
      <c r="M38" s="38"/>
      <c r="N38" s="1"/>
    </row>
    <row r="39" spans="2:14" x14ac:dyDescent="0.35">
      <c r="B39" s="11">
        <v>70</v>
      </c>
      <c r="C39" s="11">
        <v>0.89</v>
      </c>
      <c r="D39" s="11">
        <v>0.9909</v>
      </c>
      <c r="E39" s="11">
        <v>0.91069999999999995</v>
      </c>
      <c r="I39" s="1"/>
      <c r="J39" s="1"/>
      <c r="M39" s="38"/>
      <c r="N39" s="1"/>
    </row>
    <row r="40" spans="2:14" x14ac:dyDescent="0.35">
      <c r="B40" s="11">
        <v>72</v>
      </c>
      <c r="C40" s="11">
        <v>0.89980000000000004</v>
      </c>
      <c r="D40" s="11">
        <v>0.9919</v>
      </c>
      <c r="E40" s="11">
        <v>0.91969999999999996</v>
      </c>
      <c r="I40" s="1"/>
      <c r="J40" s="1"/>
      <c r="M40" s="38"/>
      <c r="N40" s="1"/>
    </row>
    <row r="41" spans="2:14" x14ac:dyDescent="0.35">
      <c r="B41" s="11">
        <v>74</v>
      </c>
      <c r="C41" s="11">
        <v>0.9073</v>
      </c>
      <c r="D41" s="11">
        <v>0.9929</v>
      </c>
      <c r="E41" s="11">
        <v>0.92549999999999999</v>
      </c>
      <c r="I41" s="1"/>
      <c r="J41" s="1"/>
      <c r="M41" s="38"/>
      <c r="N41" s="1"/>
    </row>
    <row r="42" spans="2:14" x14ac:dyDescent="0.35">
      <c r="B42" s="11">
        <v>76</v>
      </c>
      <c r="C42" s="11">
        <v>0.91339999999999999</v>
      </c>
      <c r="D42" s="11">
        <v>0.99329999999999996</v>
      </c>
      <c r="E42" s="11">
        <v>0.93110000000000004</v>
      </c>
      <c r="I42" s="1"/>
      <c r="J42" s="1"/>
      <c r="M42" s="38"/>
      <c r="N42" s="1"/>
    </row>
    <row r="43" spans="2:14" x14ac:dyDescent="0.35">
      <c r="B43" s="11">
        <v>78</v>
      </c>
      <c r="C43" s="11">
        <v>0.92149999999999999</v>
      </c>
      <c r="D43" s="11">
        <v>0.99450000000000005</v>
      </c>
      <c r="E43" s="11">
        <v>0.93789999999999996</v>
      </c>
      <c r="I43" s="1"/>
      <c r="J43" s="1"/>
      <c r="M43" s="38"/>
      <c r="N43" s="1"/>
    </row>
    <row r="44" spans="2:14" x14ac:dyDescent="0.35">
      <c r="B44" s="11">
        <v>80</v>
      </c>
      <c r="C44" s="11">
        <v>0.92720000000000002</v>
      </c>
      <c r="D44" s="11">
        <v>0.99470000000000003</v>
      </c>
      <c r="E44" s="11">
        <v>0.94310000000000005</v>
      </c>
      <c r="I44" s="1"/>
      <c r="J44" s="1"/>
      <c r="M44" s="38"/>
      <c r="N44" s="1"/>
    </row>
    <row r="45" spans="2:14" x14ac:dyDescent="0.35">
      <c r="B45" s="11">
        <v>82</v>
      </c>
      <c r="C45" s="11">
        <v>0.9335</v>
      </c>
      <c r="D45" s="11">
        <v>0.99490000000000001</v>
      </c>
      <c r="E45" s="11">
        <v>0.94869999999999999</v>
      </c>
      <c r="I45" s="1"/>
      <c r="J45" s="1"/>
      <c r="M45" s="38"/>
      <c r="N45" s="1"/>
    </row>
    <row r="46" spans="2:14" x14ac:dyDescent="0.35">
      <c r="B46" s="11">
        <v>84</v>
      </c>
      <c r="C46" s="11">
        <v>0.93700000000000006</v>
      </c>
      <c r="D46" s="11">
        <v>0.99529999999999996</v>
      </c>
      <c r="E46" s="11">
        <v>0.95169999999999999</v>
      </c>
      <c r="I46" s="1"/>
      <c r="J46" s="1"/>
      <c r="M46" s="38"/>
      <c r="N46" s="1"/>
    </row>
    <row r="47" spans="2:14" x14ac:dyDescent="0.35">
      <c r="B47" s="11">
        <v>86</v>
      </c>
      <c r="C47" s="11">
        <v>0.94230000000000003</v>
      </c>
      <c r="D47" s="11">
        <v>0.99529999999999996</v>
      </c>
      <c r="E47" s="11">
        <v>0.95609999999999995</v>
      </c>
      <c r="I47" s="1"/>
      <c r="J47" s="1"/>
      <c r="M47" s="38"/>
      <c r="N47" s="1"/>
    </row>
    <row r="48" spans="2:14" x14ac:dyDescent="0.35">
      <c r="B48" s="11">
        <v>88</v>
      </c>
      <c r="C48" s="11">
        <v>0.94710000000000005</v>
      </c>
      <c r="D48" s="11">
        <v>0.99570000000000003</v>
      </c>
      <c r="E48" s="11">
        <v>0.96050000000000002</v>
      </c>
      <c r="I48" s="1"/>
      <c r="J48" s="1"/>
      <c r="M48" s="38"/>
      <c r="N48" s="1"/>
    </row>
    <row r="49" spans="2:14" x14ac:dyDescent="0.35">
      <c r="B49" s="11">
        <v>90</v>
      </c>
      <c r="C49" s="11">
        <v>0.95120000000000005</v>
      </c>
      <c r="D49" s="11">
        <v>0.99609999999999999</v>
      </c>
      <c r="E49" s="11">
        <v>0.9637</v>
      </c>
      <c r="I49" s="1"/>
      <c r="J49" s="1"/>
      <c r="M49" s="38"/>
      <c r="N49" s="1"/>
    </row>
    <row r="50" spans="2:14" x14ac:dyDescent="0.35">
      <c r="B50" s="11">
        <v>92</v>
      </c>
      <c r="C50" s="11">
        <v>0.95589999999999997</v>
      </c>
      <c r="D50" s="11">
        <v>0.99629999999999996</v>
      </c>
      <c r="E50" s="11">
        <v>0.96760000000000002</v>
      </c>
      <c r="I50" s="1"/>
      <c r="J50" s="1"/>
      <c r="M50" s="38"/>
      <c r="N50" s="1"/>
    </row>
    <row r="51" spans="2:14" x14ac:dyDescent="0.35">
      <c r="B51" s="11">
        <v>94</v>
      </c>
      <c r="C51" s="11">
        <v>0.9577</v>
      </c>
      <c r="D51" s="11">
        <v>0.99650000000000005</v>
      </c>
      <c r="E51" s="11">
        <v>0.96860000000000002</v>
      </c>
      <c r="I51" s="1"/>
      <c r="J51" s="1"/>
      <c r="M51" s="38"/>
      <c r="N51" s="1"/>
    </row>
    <row r="52" spans="2:14" x14ac:dyDescent="0.35">
      <c r="B52" s="11">
        <v>96</v>
      </c>
      <c r="C52" s="11">
        <v>0.96099999999999997</v>
      </c>
      <c r="D52" s="11">
        <v>0.99670000000000003</v>
      </c>
      <c r="E52" s="11">
        <v>0.97099999999999997</v>
      </c>
      <c r="I52" s="1"/>
      <c r="J52" s="1"/>
      <c r="M52" s="38"/>
      <c r="N52" s="1"/>
    </row>
    <row r="53" spans="2:14" x14ac:dyDescent="0.35">
      <c r="B53" s="11">
        <v>98</v>
      </c>
      <c r="C53" s="11">
        <v>0.96279999999999999</v>
      </c>
      <c r="D53" s="11">
        <v>0.99690000000000001</v>
      </c>
      <c r="E53" s="11">
        <v>0.97199999999999998</v>
      </c>
      <c r="I53" s="1"/>
      <c r="J53" s="1"/>
      <c r="M53" s="38"/>
      <c r="N53" s="1"/>
    </row>
    <row r="54" spans="2:14" x14ac:dyDescent="0.35">
      <c r="B54" s="11">
        <v>100</v>
      </c>
      <c r="C54" s="11">
        <v>0.96540000000000004</v>
      </c>
      <c r="D54" s="11">
        <v>0.99690000000000001</v>
      </c>
      <c r="E54" s="11">
        <v>0.9738</v>
      </c>
      <c r="I54" s="1"/>
      <c r="J54" s="1"/>
      <c r="M54" s="38"/>
      <c r="N54" s="1"/>
    </row>
    <row r="55" spans="2:14" x14ac:dyDescent="0.35">
      <c r="B55" s="11">
        <v>102</v>
      </c>
      <c r="C55" s="11">
        <v>0.96730000000000005</v>
      </c>
      <c r="D55" s="11">
        <v>0.99719999999999998</v>
      </c>
      <c r="E55" s="11">
        <v>0.97519999999999996</v>
      </c>
      <c r="I55" s="1"/>
      <c r="J55" s="1"/>
      <c r="M55" s="38"/>
      <c r="N55" s="1"/>
    </row>
    <row r="56" spans="2:14" x14ac:dyDescent="0.35">
      <c r="B56" s="11">
        <v>104</v>
      </c>
      <c r="C56" s="11">
        <v>0.96989999999999998</v>
      </c>
      <c r="D56" s="11">
        <v>0.99760000000000004</v>
      </c>
      <c r="E56" s="11">
        <v>0.97760000000000002</v>
      </c>
      <c r="I56" s="1"/>
      <c r="J56" s="1"/>
      <c r="M56" s="38"/>
      <c r="N56" s="1"/>
    </row>
    <row r="57" spans="2:14" x14ac:dyDescent="0.35">
      <c r="B57" s="11">
        <v>106</v>
      </c>
      <c r="C57" s="11">
        <v>0.97219999999999995</v>
      </c>
      <c r="D57" s="11">
        <v>0.998</v>
      </c>
      <c r="E57" s="11">
        <v>0.97940000000000005</v>
      </c>
      <c r="I57" s="1"/>
      <c r="J57" s="1"/>
      <c r="M57" s="38"/>
      <c r="N57" s="1"/>
    </row>
    <row r="58" spans="2:14" x14ac:dyDescent="0.35">
      <c r="B58" s="11">
        <v>108</v>
      </c>
      <c r="C58" s="11">
        <v>0.9748</v>
      </c>
      <c r="D58" s="11">
        <v>0.99819999999999998</v>
      </c>
      <c r="E58" s="11">
        <v>0.98119999999999996</v>
      </c>
      <c r="I58" s="1"/>
      <c r="J58" s="1"/>
      <c r="M58" s="38"/>
      <c r="N58" s="1"/>
    </row>
    <row r="59" spans="2:14" x14ac:dyDescent="0.35">
      <c r="B59" s="11">
        <v>110</v>
      </c>
      <c r="C59" s="11">
        <v>0.97660000000000002</v>
      </c>
      <c r="D59" s="11">
        <v>0.99819999999999998</v>
      </c>
      <c r="E59" s="11">
        <v>0.98280000000000001</v>
      </c>
      <c r="I59" s="1"/>
      <c r="J59" s="1"/>
      <c r="M59" s="38"/>
      <c r="N59" s="1"/>
    </row>
    <row r="60" spans="2:14" x14ac:dyDescent="0.35">
      <c r="B60" s="11">
        <v>112</v>
      </c>
      <c r="C60" s="11">
        <v>0.97870000000000001</v>
      </c>
      <c r="D60" s="11">
        <v>0.99819999999999998</v>
      </c>
      <c r="E60" s="11">
        <v>0.98460000000000003</v>
      </c>
      <c r="I60" s="1"/>
      <c r="J60" s="1"/>
      <c r="M60" s="38"/>
      <c r="N60" s="1"/>
    </row>
    <row r="61" spans="2:14" x14ac:dyDescent="0.35">
      <c r="B61" s="11">
        <v>114</v>
      </c>
      <c r="C61" s="11">
        <v>0.98029999999999995</v>
      </c>
      <c r="D61" s="11">
        <v>0.99819999999999998</v>
      </c>
      <c r="E61" s="11">
        <v>0.98540000000000005</v>
      </c>
      <c r="I61" s="1"/>
      <c r="J61" s="1"/>
      <c r="M61" s="38"/>
      <c r="N61" s="1"/>
    </row>
    <row r="62" spans="2:14" x14ac:dyDescent="0.35">
      <c r="B62" s="11">
        <v>116</v>
      </c>
      <c r="C62" s="11">
        <v>0.98209999999999997</v>
      </c>
      <c r="D62" s="11">
        <v>0.99819999999999998</v>
      </c>
      <c r="E62" s="11">
        <v>0.98660000000000003</v>
      </c>
      <c r="I62" s="1"/>
      <c r="J62" s="1"/>
      <c r="M62" s="38"/>
      <c r="N62" s="1"/>
    </row>
    <row r="63" spans="2:14" x14ac:dyDescent="0.35">
      <c r="B63" s="11">
        <v>118</v>
      </c>
      <c r="C63" s="11">
        <v>0.9829</v>
      </c>
      <c r="D63" s="11">
        <v>0.99819999999999998</v>
      </c>
      <c r="E63" s="11">
        <v>0.98760000000000003</v>
      </c>
      <c r="I63" s="1"/>
      <c r="J63" s="1"/>
      <c r="M63" s="38"/>
      <c r="N63" s="1"/>
    </row>
    <row r="64" spans="2:14" x14ac:dyDescent="0.35">
      <c r="B64" s="11">
        <v>120</v>
      </c>
      <c r="C64" s="11">
        <v>0.9839</v>
      </c>
      <c r="D64" s="11">
        <v>0.99819999999999998</v>
      </c>
      <c r="E64" s="11">
        <v>0.98819999999999997</v>
      </c>
      <c r="I64" s="1"/>
      <c r="J64" s="1"/>
      <c r="M64" s="38"/>
      <c r="N64" s="1"/>
    </row>
    <row r="65" spans="2:14" x14ac:dyDescent="0.35">
      <c r="B65" s="11">
        <v>122</v>
      </c>
      <c r="C65" s="11">
        <v>0.98450000000000004</v>
      </c>
      <c r="D65" s="11">
        <v>0.99880000000000002</v>
      </c>
      <c r="E65" s="11">
        <v>0.98860000000000003</v>
      </c>
      <c r="I65" s="1"/>
      <c r="J65" s="1"/>
      <c r="M65" s="38"/>
      <c r="N65" s="1"/>
    </row>
    <row r="66" spans="2:14" x14ac:dyDescent="0.35">
      <c r="B66" s="11">
        <v>124</v>
      </c>
      <c r="C66" s="11">
        <v>0.98580000000000001</v>
      </c>
      <c r="D66" s="11">
        <v>0.99880000000000002</v>
      </c>
      <c r="E66" s="11">
        <v>0.98960000000000004</v>
      </c>
      <c r="I66" s="1"/>
      <c r="J66" s="1"/>
      <c r="M66" s="38"/>
      <c r="N66" s="1"/>
    </row>
    <row r="67" spans="2:14" x14ac:dyDescent="0.35">
      <c r="B67" s="11">
        <v>126</v>
      </c>
      <c r="C67" s="11">
        <v>0.98640000000000005</v>
      </c>
      <c r="D67" s="11">
        <v>0.99880000000000002</v>
      </c>
      <c r="E67" s="11">
        <v>0.99</v>
      </c>
      <c r="I67" s="1"/>
      <c r="J67" s="1"/>
      <c r="M67" s="38"/>
      <c r="N67" s="1"/>
    </row>
    <row r="68" spans="2:14" x14ac:dyDescent="0.35">
      <c r="B68" s="11">
        <v>128</v>
      </c>
      <c r="C68" s="11">
        <v>0.98719999999999997</v>
      </c>
      <c r="D68" s="11">
        <v>0.99880000000000002</v>
      </c>
      <c r="E68" s="11">
        <v>0.99060000000000004</v>
      </c>
      <c r="I68" s="1"/>
      <c r="J68" s="1"/>
      <c r="M68" s="38"/>
      <c r="N68" s="1"/>
    </row>
    <row r="69" spans="2:14" x14ac:dyDescent="0.35">
      <c r="B69" s="11">
        <v>130</v>
      </c>
      <c r="C69" s="11">
        <v>0.98799999999999999</v>
      </c>
      <c r="D69" s="11">
        <v>0.99880000000000002</v>
      </c>
      <c r="E69" s="11">
        <v>0.99139999999999995</v>
      </c>
      <c r="I69" s="1"/>
      <c r="J69" s="1"/>
      <c r="M69" s="38"/>
      <c r="N69" s="1"/>
    </row>
    <row r="70" spans="2:14" x14ac:dyDescent="0.35">
      <c r="B70" s="11">
        <v>132</v>
      </c>
      <c r="C70" s="11">
        <v>0.98860000000000003</v>
      </c>
      <c r="D70" s="11">
        <v>0.99919999999999998</v>
      </c>
      <c r="E70" s="11">
        <v>0.99160000000000004</v>
      </c>
      <c r="I70" s="1"/>
      <c r="J70" s="1"/>
      <c r="M70" s="38"/>
      <c r="N70" s="1"/>
    </row>
    <row r="71" spans="2:14" x14ac:dyDescent="0.35">
      <c r="B71" s="11">
        <v>134</v>
      </c>
      <c r="C71" s="11">
        <v>0.98880000000000001</v>
      </c>
      <c r="D71" s="11">
        <v>0.99919999999999998</v>
      </c>
      <c r="E71" s="11">
        <v>0.99180000000000001</v>
      </c>
      <c r="I71" s="1"/>
      <c r="J71" s="1"/>
      <c r="M71" s="38"/>
      <c r="N71" s="1"/>
    </row>
    <row r="72" spans="2:14" x14ac:dyDescent="0.35">
      <c r="B72" s="11">
        <v>136</v>
      </c>
      <c r="C72" s="11">
        <v>0.98960000000000004</v>
      </c>
      <c r="D72" s="11">
        <v>0.99939999999999996</v>
      </c>
      <c r="E72" s="11">
        <v>0.99260000000000004</v>
      </c>
      <c r="I72" s="1"/>
      <c r="J72" s="1"/>
      <c r="M72" s="38"/>
      <c r="N72" s="1"/>
    </row>
    <row r="73" spans="2:14" x14ac:dyDescent="0.35">
      <c r="B73" s="11">
        <v>138</v>
      </c>
      <c r="C73" s="11">
        <v>0.99019999999999997</v>
      </c>
      <c r="D73" s="11">
        <v>0.99960000000000004</v>
      </c>
      <c r="E73" s="11">
        <v>0.99280000000000002</v>
      </c>
      <c r="I73" s="1"/>
      <c r="J73" s="1"/>
      <c r="M73" s="38"/>
      <c r="N73" s="1"/>
    </row>
    <row r="74" spans="2:14" x14ac:dyDescent="0.35">
      <c r="B74" s="11">
        <v>140</v>
      </c>
      <c r="C74" s="11">
        <v>0.99070000000000003</v>
      </c>
      <c r="D74" s="11">
        <v>0.99980000000000002</v>
      </c>
      <c r="E74" s="11">
        <v>0.99360000000000004</v>
      </c>
      <c r="I74" s="1"/>
      <c r="J74" s="1"/>
      <c r="M74" s="38"/>
      <c r="N74" s="1"/>
    </row>
    <row r="75" spans="2:14" x14ac:dyDescent="0.35">
      <c r="B75" s="11">
        <v>142</v>
      </c>
      <c r="C75" s="11">
        <v>0.99209999999999998</v>
      </c>
      <c r="D75" s="11">
        <v>0.99980000000000002</v>
      </c>
      <c r="E75" s="11">
        <v>0.99460000000000004</v>
      </c>
      <c r="I75" s="1"/>
      <c r="J75" s="1"/>
      <c r="M75" s="38"/>
      <c r="N75" s="1"/>
    </row>
    <row r="76" spans="2:14" x14ac:dyDescent="0.35">
      <c r="B76" s="11">
        <v>144</v>
      </c>
      <c r="C76" s="11">
        <v>0.99270000000000003</v>
      </c>
      <c r="D76" s="11">
        <v>0.99980000000000002</v>
      </c>
      <c r="E76" s="11">
        <v>0.995</v>
      </c>
      <c r="I76" s="1"/>
      <c r="J76" s="1"/>
      <c r="M76" s="38"/>
      <c r="N76" s="1"/>
    </row>
    <row r="77" spans="2:14" x14ac:dyDescent="0.35">
      <c r="B77" s="11">
        <v>146</v>
      </c>
      <c r="C77" s="11">
        <v>0.9929</v>
      </c>
      <c r="D77" s="11">
        <v>0.99980000000000002</v>
      </c>
      <c r="E77" s="11">
        <v>0.995</v>
      </c>
      <c r="I77" s="1"/>
      <c r="J77" s="1"/>
      <c r="M77" s="38"/>
      <c r="N77" s="1"/>
    </row>
    <row r="78" spans="2:14" x14ac:dyDescent="0.35">
      <c r="B78" s="11">
        <v>148</v>
      </c>
      <c r="C78" s="11">
        <v>0.99329999999999996</v>
      </c>
      <c r="D78" s="11">
        <v>0.99980000000000002</v>
      </c>
      <c r="E78" s="11">
        <v>0.99519999999999997</v>
      </c>
      <c r="I78" s="1"/>
      <c r="J78" s="1"/>
      <c r="M78" s="38"/>
      <c r="N78" s="1"/>
    </row>
    <row r="79" spans="2:14" x14ac:dyDescent="0.35">
      <c r="B79" s="11">
        <v>150</v>
      </c>
      <c r="C79" s="11">
        <v>0.99350000000000005</v>
      </c>
      <c r="D79" s="11">
        <v>1</v>
      </c>
      <c r="E79" s="11">
        <v>0.99539999999999995</v>
      </c>
      <c r="I79" s="1"/>
      <c r="J79" s="1"/>
      <c r="M79" s="38"/>
      <c r="N79" s="1"/>
    </row>
    <row r="80" spans="2:14" x14ac:dyDescent="0.35">
      <c r="B80" s="11">
        <v>152</v>
      </c>
      <c r="C80" s="11">
        <v>0.99370000000000003</v>
      </c>
      <c r="D80" s="11">
        <v>1</v>
      </c>
      <c r="E80" s="11">
        <v>0.99560000000000004</v>
      </c>
      <c r="I80" s="1"/>
      <c r="J80" s="1"/>
      <c r="M80" s="38"/>
      <c r="N80" s="1"/>
    </row>
    <row r="81" spans="2:14" x14ac:dyDescent="0.35">
      <c r="B81" s="11">
        <v>154</v>
      </c>
      <c r="C81" s="11">
        <v>0.99429999999999996</v>
      </c>
      <c r="D81" s="11">
        <v>1</v>
      </c>
      <c r="E81" s="11">
        <v>0.996</v>
      </c>
      <c r="I81" s="1"/>
      <c r="J81" s="1"/>
      <c r="M81" s="38"/>
      <c r="N81" s="1"/>
    </row>
    <row r="82" spans="2:14" x14ac:dyDescent="0.35">
      <c r="B82" s="11">
        <v>156</v>
      </c>
      <c r="C82" s="11">
        <v>0.99450000000000005</v>
      </c>
      <c r="D82" s="11">
        <v>1</v>
      </c>
      <c r="E82" s="11">
        <v>0.99619999999999997</v>
      </c>
      <c r="I82" s="1"/>
      <c r="J82" s="1"/>
      <c r="M82" s="38"/>
      <c r="N82" s="1"/>
    </row>
    <row r="83" spans="2:14" x14ac:dyDescent="0.35">
      <c r="B83" s="11">
        <v>158</v>
      </c>
      <c r="C83" s="11">
        <v>0.99529999999999996</v>
      </c>
      <c r="D83" s="11">
        <v>1</v>
      </c>
      <c r="E83" s="11">
        <v>0.99639999999999995</v>
      </c>
      <c r="I83" s="1"/>
      <c r="J83" s="1"/>
      <c r="M83" s="38"/>
      <c r="N83" s="1"/>
    </row>
    <row r="84" spans="2:14" x14ac:dyDescent="0.35">
      <c r="B84" s="11">
        <v>160</v>
      </c>
      <c r="C84" s="11">
        <v>0.99550000000000005</v>
      </c>
      <c r="D84" s="11">
        <v>1</v>
      </c>
      <c r="E84" s="11">
        <v>0.99639999999999995</v>
      </c>
      <c r="I84" s="1"/>
      <c r="J84" s="1"/>
      <c r="M84" s="38"/>
      <c r="N84" s="1"/>
    </row>
    <row r="85" spans="2:14" x14ac:dyDescent="0.35">
      <c r="B85" s="11">
        <v>162</v>
      </c>
      <c r="C85" s="11">
        <v>0.99570000000000003</v>
      </c>
      <c r="D85" s="11">
        <v>1</v>
      </c>
      <c r="E85" s="11">
        <v>0.99660000000000004</v>
      </c>
      <c r="I85" s="1"/>
      <c r="J85" s="1"/>
      <c r="M85" s="38"/>
      <c r="N85" s="1"/>
    </row>
    <row r="86" spans="2:14" x14ac:dyDescent="0.35">
      <c r="B86" s="11">
        <v>164</v>
      </c>
      <c r="C86" s="11">
        <v>0.99609999999999999</v>
      </c>
      <c r="D86" s="11">
        <v>1</v>
      </c>
      <c r="E86" s="11">
        <v>0.99660000000000004</v>
      </c>
      <c r="I86" s="1"/>
      <c r="J86" s="1"/>
      <c r="M86" s="38"/>
      <c r="N86" s="1"/>
    </row>
    <row r="87" spans="2:14" x14ac:dyDescent="0.35">
      <c r="B87" s="11">
        <v>166</v>
      </c>
      <c r="C87" s="11">
        <v>0.99650000000000005</v>
      </c>
      <c r="D87" s="11">
        <v>1</v>
      </c>
      <c r="E87" s="11">
        <v>0.99680000000000002</v>
      </c>
      <c r="I87" s="1"/>
      <c r="J87" s="1"/>
      <c r="M87" s="38"/>
      <c r="N87" s="1"/>
    </row>
    <row r="88" spans="2:14" x14ac:dyDescent="0.35">
      <c r="B88" s="11">
        <v>168</v>
      </c>
      <c r="C88" s="11">
        <v>0.99670000000000003</v>
      </c>
      <c r="D88" s="11">
        <v>1</v>
      </c>
      <c r="E88" s="11">
        <v>0.99680000000000002</v>
      </c>
      <c r="I88" s="1"/>
      <c r="J88" s="1"/>
      <c r="M88" s="38"/>
      <c r="N88" s="1"/>
    </row>
    <row r="89" spans="2:14" x14ac:dyDescent="0.35">
      <c r="B89" s="11">
        <v>170</v>
      </c>
      <c r="C89" s="11">
        <v>0.99670000000000003</v>
      </c>
      <c r="D89" s="11">
        <v>1</v>
      </c>
      <c r="E89" s="11">
        <v>0.99680000000000002</v>
      </c>
      <c r="I89" s="1"/>
      <c r="J89" s="1"/>
      <c r="M89" s="38"/>
      <c r="N89" s="1"/>
    </row>
    <row r="90" spans="2:14" x14ac:dyDescent="0.35">
      <c r="B90" s="11">
        <v>172</v>
      </c>
      <c r="C90" s="11">
        <v>0.99670000000000003</v>
      </c>
      <c r="D90" s="11">
        <v>1</v>
      </c>
      <c r="E90" s="11">
        <v>0.997</v>
      </c>
      <c r="I90" s="1"/>
      <c r="J90" s="1"/>
      <c r="M90" s="38"/>
      <c r="N90" s="1"/>
    </row>
    <row r="91" spans="2:14" x14ac:dyDescent="0.35">
      <c r="B91" s="11">
        <v>174</v>
      </c>
      <c r="C91" s="11">
        <v>0.99670000000000003</v>
      </c>
      <c r="D91" s="11">
        <v>1</v>
      </c>
      <c r="E91" s="11">
        <v>0.997</v>
      </c>
      <c r="I91" s="1"/>
      <c r="J91" s="1"/>
      <c r="M91" s="38"/>
      <c r="N91" s="1"/>
    </row>
    <row r="92" spans="2:14" x14ac:dyDescent="0.35">
      <c r="B92" s="11">
        <v>176</v>
      </c>
      <c r="C92" s="11">
        <v>0.99670000000000003</v>
      </c>
      <c r="D92" s="11">
        <v>1</v>
      </c>
      <c r="E92" s="11">
        <v>0.997</v>
      </c>
      <c r="I92" s="1"/>
      <c r="J92" s="1"/>
      <c r="M92" s="38"/>
      <c r="N92" s="1"/>
    </row>
    <row r="93" spans="2:14" x14ac:dyDescent="0.35">
      <c r="B93" s="11">
        <v>178</v>
      </c>
      <c r="C93" s="11">
        <v>0.99690000000000001</v>
      </c>
      <c r="D93" s="11">
        <v>1</v>
      </c>
      <c r="E93" s="11">
        <v>0.99719999999999998</v>
      </c>
      <c r="I93" s="1"/>
      <c r="J93" s="1"/>
      <c r="M93" s="38"/>
      <c r="N93" s="1"/>
    </row>
    <row r="94" spans="2:14" x14ac:dyDescent="0.35">
      <c r="B94" s="11">
        <v>180</v>
      </c>
      <c r="C94" s="11">
        <v>0.99690000000000001</v>
      </c>
      <c r="D94" s="11">
        <v>1</v>
      </c>
      <c r="E94" s="11">
        <v>0.99739999999999995</v>
      </c>
      <c r="I94" s="1"/>
      <c r="J94" s="1"/>
      <c r="M94" s="38"/>
      <c r="N94" s="1"/>
    </row>
    <row r="95" spans="2:14" x14ac:dyDescent="0.35">
      <c r="B95" s="11">
        <v>182</v>
      </c>
      <c r="C95" s="11">
        <v>0.997</v>
      </c>
      <c r="D95" s="11">
        <v>1</v>
      </c>
      <c r="E95" s="11">
        <v>0.99739999999999995</v>
      </c>
      <c r="I95" s="1"/>
      <c r="J95" s="1"/>
      <c r="M95" s="38"/>
      <c r="N95" s="1"/>
    </row>
    <row r="96" spans="2:14" x14ac:dyDescent="0.35">
      <c r="B96" s="11">
        <v>184</v>
      </c>
      <c r="C96" s="11">
        <v>0.997</v>
      </c>
      <c r="D96" s="11">
        <v>1</v>
      </c>
      <c r="E96" s="11">
        <v>0.99739999999999995</v>
      </c>
      <c r="I96" s="1"/>
      <c r="J96" s="1"/>
      <c r="M96" s="38"/>
      <c r="N96" s="1"/>
    </row>
    <row r="97" spans="2:14" x14ac:dyDescent="0.35">
      <c r="B97" s="11">
        <v>186</v>
      </c>
      <c r="C97" s="11">
        <v>0.99719999999999998</v>
      </c>
      <c r="D97" s="11">
        <v>1</v>
      </c>
      <c r="E97" s="11">
        <v>0.99739999999999995</v>
      </c>
      <c r="I97" s="1"/>
      <c r="J97" s="1"/>
      <c r="M97" s="38"/>
      <c r="N97" s="1"/>
    </row>
    <row r="98" spans="2:14" x14ac:dyDescent="0.35">
      <c r="B98" s="11">
        <v>188</v>
      </c>
      <c r="C98" s="11">
        <v>0.99719999999999998</v>
      </c>
      <c r="D98" s="11">
        <v>1</v>
      </c>
      <c r="E98" s="11">
        <v>0.99739999999999995</v>
      </c>
      <c r="I98" s="1"/>
      <c r="J98" s="1"/>
      <c r="M98" s="38"/>
      <c r="N98" s="1"/>
    </row>
    <row r="99" spans="2:14" x14ac:dyDescent="0.35">
      <c r="B99" s="11">
        <v>190</v>
      </c>
      <c r="C99" s="11">
        <v>0.99739999999999995</v>
      </c>
      <c r="D99" s="11">
        <v>1</v>
      </c>
      <c r="E99" s="11">
        <v>0.99760000000000004</v>
      </c>
      <c r="I99" s="1"/>
      <c r="J99" s="1"/>
      <c r="M99" s="38"/>
      <c r="N99" s="1"/>
    </row>
    <row r="100" spans="2:14" x14ac:dyDescent="0.35">
      <c r="B100" s="11">
        <v>192</v>
      </c>
      <c r="C100" s="11">
        <v>0.99739999999999995</v>
      </c>
      <c r="D100" s="11">
        <v>1</v>
      </c>
      <c r="E100" s="11">
        <v>0.99760000000000004</v>
      </c>
      <c r="I100" s="1"/>
      <c r="J100" s="1"/>
      <c r="M100" s="38"/>
      <c r="N100" s="1"/>
    </row>
    <row r="101" spans="2:14" x14ac:dyDescent="0.35">
      <c r="B101" s="11">
        <v>194</v>
      </c>
      <c r="C101" s="11">
        <v>0.99739999999999995</v>
      </c>
      <c r="D101" s="11">
        <v>1</v>
      </c>
      <c r="E101" s="11">
        <v>0.99760000000000004</v>
      </c>
      <c r="I101" s="1"/>
      <c r="J101" s="1"/>
      <c r="M101" s="38"/>
      <c r="N101" s="1"/>
    </row>
    <row r="102" spans="2:14" x14ac:dyDescent="0.35">
      <c r="B102" s="11">
        <v>196</v>
      </c>
      <c r="C102" s="11">
        <v>0.99739999999999995</v>
      </c>
      <c r="D102" s="11">
        <v>1</v>
      </c>
      <c r="E102" s="11">
        <v>0.99760000000000004</v>
      </c>
      <c r="I102" s="1"/>
      <c r="J102" s="1"/>
      <c r="M102" s="38"/>
      <c r="N102" s="1"/>
    </row>
    <row r="103" spans="2:14" x14ac:dyDescent="0.35">
      <c r="B103" s="11">
        <v>198</v>
      </c>
      <c r="C103" s="11">
        <v>0.99739999999999995</v>
      </c>
      <c r="D103" s="11">
        <v>1</v>
      </c>
      <c r="E103" s="11">
        <v>0.99760000000000004</v>
      </c>
      <c r="I103" s="1"/>
      <c r="J103" s="1"/>
      <c r="M103" s="38"/>
      <c r="N103" s="1"/>
    </row>
    <row r="104" spans="2:14" x14ac:dyDescent="0.35">
      <c r="B104" s="11">
        <v>200</v>
      </c>
      <c r="C104" s="11">
        <v>0.99739999999999995</v>
      </c>
      <c r="D104" s="11">
        <v>1</v>
      </c>
      <c r="E104" s="11">
        <v>0.99760000000000004</v>
      </c>
      <c r="M104" s="38"/>
      <c r="N104" s="1"/>
    </row>
    <row r="105" spans="2:14" x14ac:dyDescent="0.35">
      <c r="B105" s="11">
        <v>202</v>
      </c>
      <c r="C105" s="11">
        <v>0.99780000000000002</v>
      </c>
      <c r="D105" s="11">
        <v>1</v>
      </c>
      <c r="E105" s="11">
        <v>0.998</v>
      </c>
      <c r="M105" s="38"/>
      <c r="N105" s="1"/>
    </row>
    <row r="106" spans="2:14" x14ac:dyDescent="0.35">
      <c r="B106" s="11">
        <f>B105+2</f>
        <v>204</v>
      </c>
      <c r="C106" s="11">
        <v>0.99780000000000002</v>
      </c>
      <c r="D106" s="11">
        <v>1</v>
      </c>
      <c r="E106" s="11">
        <v>0.998</v>
      </c>
      <c r="M106" s="38"/>
      <c r="N106" s="1"/>
    </row>
    <row r="107" spans="2:14" x14ac:dyDescent="0.35">
      <c r="B107" s="11">
        <f t="shared" ref="B107:B170" si="0">B106+2</f>
        <v>206</v>
      </c>
      <c r="C107" s="11">
        <v>0.99780000000000002</v>
      </c>
      <c r="D107" s="11">
        <v>1</v>
      </c>
      <c r="E107" s="11">
        <v>0.998</v>
      </c>
      <c r="M107" s="38"/>
      <c r="N107" s="1"/>
    </row>
    <row r="108" spans="2:14" x14ac:dyDescent="0.35">
      <c r="B108" s="11">
        <f t="shared" si="0"/>
        <v>208</v>
      </c>
      <c r="C108" s="11">
        <v>0.998</v>
      </c>
      <c r="D108" s="11">
        <v>1</v>
      </c>
      <c r="E108" s="11">
        <v>0.99819999999999998</v>
      </c>
      <c r="M108" s="38"/>
      <c r="N108" s="1"/>
    </row>
    <row r="109" spans="2:14" x14ac:dyDescent="0.35">
      <c r="B109" s="11">
        <f t="shared" si="0"/>
        <v>210</v>
      </c>
      <c r="C109" s="11">
        <v>0.99839999999999995</v>
      </c>
      <c r="D109" s="11">
        <v>1</v>
      </c>
      <c r="E109" s="11">
        <v>0.99860000000000004</v>
      </c>
      <c r="M109" s="38"/>
      <c r="N109" s="1"/>
    </row>
    <row r="110" spans="2:14" x14ac:dyDescent="0.35">
      <c r="B110" s="11">
        <f t="shared" si="0"/>
        <v>212</v>
      </c>
      <c r="C110" s="11">
        <v>0.99839999999999995</v>
      </c>
      <c r="D110" s="11">
        <v>1</v>
      </c>
      <c r="E110" s="11">
        <v>0.99860000000000004</v>
      </c>
      <c r="M110" s="38"/>
      <c r="N110" s="1"/>
    </row>
    <row r="111" spans="2:14" x14ac:dyDescent="0.35">
      <c r="B111" s="11">
        <f t="shared" si="0"/>
        <v>214</v>
      </c>
      <c r="C111" s="11">
        <v>0.99860000000000004</v>
      </c>
      <c r="D111" s="11">
        <v>1</v>
      </c>
      <c r="E111" s="11">
        <v>0.99880000000000002</v>
      </c>
      <c r="M111" s="38"/>
      <c r="N111" s="1"/>
    </row>
    <row r="112" spans="2:14" x14ac:dyDescent="0.35">
      <c r="B112" s="11">
        <f t="shared" si="0"/>
        <v>216</v>
      </c>
      <c r="C112" s="11">
        <v>0.99860000000000004</v>
      </c>
      <c r="D112" s="11">
        <v>1</v>
      </c>
      <c r="E112" s="11">
        <v>0.99880000000000002</v>
      </c>
      <c r="M112" s="38"/>
      <c r="N112" s="1"/>
    </row>
    <row r="113" spans="2:14" x14ac:dyDescent="0.35">
      <c r="B113" s="11">
        <f t="shared" si="0"/>
        <v>218</v>
      </c>
      <c r="C113" s="11">
        <v>0.99860000000000004</v>
      </c>
      <c r="D113" s="11">
        <v>1</v>
      </c>
      <c r="E113" s="11">
        <v>0.99880000000000002</v>
      </c>
      <c r="M113" s="38"/>
      <c r="N113" s="1"/>
    </row>
    <row r="114" spans="2:14" x14ac:dyDescent="0.35">
      <c r="B114" s="11">
        <f t="shared" si="0"/>
        <v>220</v>
      </c>
      <c r="C114" s="11">
        <v>0.99860000000000004</v>
      </c>
      <c r="D114" s="11">
        <v>1</v>
      </c>
      <c r="E114" s="11">
        <v>0.99880000000000002</v>
      </c>
      <c r="M114" s="38"/>
      <c r="N114" s="1"/>
    </row>
    <row r="115" spans="2:14" x14ac:dyDescent="0.35">
      <c r="B115" s="11">
        <f t="shared" si="0"/>
        <v>222</v>
      </c>
      <c r="C115" s="11">
        <v>0.99860000000000004</v>
      </c>
      <c r="D115" s="11">
        <v>1</v>
      </c>
      <c r="E115" s="11">
        <v>0.99880000000000002</v>
      </c>
      <c r="M115" s="38"/>
      <c r="N115" s="1"/>
    </row>
    <row r="116" spans="2:14" x14ac:dyDescent="0.35">
      <c r="B116" s="11">
        <f t="shared" si="0"/>
        <v>224</v>
      </c>
      <c r="C116" s="11">
        <v>0.99880000000000002</v>
      </c>
      <c r="D116" s="11">
        <v>1</v>
      </c>
      <c r="E116" s="11">
        <v>0.999</v>
      </c>
      <c r="M116" s="38"/>
      <c r="N116" s="1"/>
    </row>
    <row r="117" spans="2:14" x14ac:dyDescent="0.35">
      <c r="B117" s="11">
        <f t="shared" si="0"/>
        <v>226</v>
      </c>
      <c r="C117" s="11">
        <v>0.99880000000000002</v>
      </c>
      <c r="D117" s="11">
        <v>1</v>
      </c>
      <c r="E117" s="11">
        <v>0.999</v>
      </c>
      <c r="M117" s="38"/>
      <c r="N117" s="1"/>
    </row>
    <row r="118" spans="2:14" x14ac:dyDescent="0.35">
      <c r="B118" s="11">
        <f t="shared" si="0"/>
        <v>228</v>
      </c>
      <c r="C118" s="11">
        <v>0.99880000000000002</v>
      </c>
      <c r="D118" s="11">
        <v>1</v>
      </c>
      <c r="E118" s="11">
        <v>0.999</v>
      </c>
      <c r="M118" s="38"/>
      <c r="N118" s="1"/>
    </row>
    <row r="119" spans="2:14" x14ac:dyDescent="0.35">
      <c r="B119" s="11">
        <f t="shared" si="0"/>
        <v>230</v>
      </c>
      <c r="C119" s="11">
        <v>0.99880000000000002</v>
      </c>
      <c r="D119" s="11">
        <v>1</v>
      </c>
      <c r="E119" s="11">
        <v>0.999</v>
      </c>
      <c r="M119" s="38"/>
      <c r="N119" s="1"/>
    </row>
    <row r="120" spans="2:14" x14ac:dyDescent="0.35">
      <c r="B120" s="11">
        <f t="shared" si="0"/>
        <v>232</v>
      </c>
      <c r="C120" s="11">
        <v>0.99880000000000002</v>
      </c>
      <c r="D120" s="11">
        <v>1</v>
      </c>
      <c r="E120" s="11">
        <v>0.999</v>
      </c>
      <c r="M120" s="38"/>
      <c r="N120" s="1"/>
    </row>
    <row r="121" spans="2:14" x14ac:dyDescent="0.35">
      <c r="B121" s="11">
        <f t="shared" si="0"/>
        <v>234</v>
      </c>
      <c r="C121" s="11">
        <v>0.99880000000000002</v>
      </c>
      <c r="D121" s="11">
        <v>1</v>
      </c>
      <c r="E121" s="11">
        <v>0.999</v>
      </c>
      <c r="M121" s="38"/>
      <c r="N121" s="1"/>
    </row>
    <row r="122" spans="2:14" x14ac:dyDescent="0.35">
      <c r="B122" s="11">
        <f t="shared" si="0"/>
        <v>236</v>
      </c>
      <c r="C122" s="11">
        <v>0.99880000000000002</v>
      </c>
      <c r="D122" s="11">
        <v>1</v>
      </c>
      <c r="E122" s="11">
        <v>0.999</v>
      </c>
      <c r="M122" s="38"/>
      <c r="N122" s="1"/>
    </row>
    <row r="123" spans="2:14" x14ac:dyDescent="0.35">
      <c r="B123" s="11">
        <f t="shared" si="0"/>
        <v>238</v>
      </c>
      <c r="C123" s="11">
        <v>0.99880000000000002</v>
      </c>
      <c r="D123" s="11">
        <v>1</v>
      </c>
      <c r="E123" s="11">
        <v>0.999</v>
      </c>
      <c r="M123" s="38"/>
      <c r="N123" s="1"/>
    </row>
    <row r="124" spans="2:14" x14ac:dyDescent="0.35">
      <c r="B124" s="11">
        <f t="shared" si="0"/>
        <v>240</v>
      </c>
      <c r="C124" s="11">
        <v>0.999</v>
      </c>
      <c r="D124" s="11">
        <v>1</v>
      </c>
      <c r="E124" s="11">
        <v>0.99919999999999998</v>
      </c>
      <c r="M124" s="38"/>
      <c r="N124" s="1"/>
    </row>
    <row r="125" spans="2:14" x14ac:dyDescent="0.35">
      <c r="B125" s="11">
        <f t="shared" si="0"/>
        <v>242</v>
      </c>
      <c r="C125" s="11">
        <v>0.999</v>
      </c>
      <c r="D125" s="11">
        <v>1</v>
      </c>
      <c r="E125" s="11">
        <v>0.99919999999999998</v>
      </c>
      <c r="M125" s="38"/>
      <c r="N125" s="1"/>
    </row>
    <row r="126" spans="2:14" x14ac:dyDescent="0.35">
      <c r="B126" s="11">
        <f t="shared" si="0"/>
        <v>244</v>
      </c>
      <c r="C126" s="11">
        <v>0.999</v>
      </c>
      <c r="D126" s="11">
        <v>1</v>
      </c>
      <c r="E126" s="11">
        <v>0.99919999999999998</v>
      </c>
      <c r="M126" s="38"/>
      <c r="N126" s="1"/>
    </row>
    <row r="127" spans="2:14" x14ac:dyDescent="0.35">
      <c r="B127" s="11">
        <f t="shared" si="0"/>
        <v>246</v>
      </c>
      <c r="C127" s="11">
        <v>0.999</v>
      </c>
      <c r="D127" s="11">
        <v>1</v>
      </c>
      <c r="E127" s="11">
        <v>0.99919999999999998</v>
      </c>
      <c r="M127" s="38"/>
      <c r="N127" s="1"/>
    </row>
    <row r="128" spans="2:14" x14ac:dyDescent="0.35">
      <c r="B128" s="11">
        <f t="shared" si="0"/>
        <v>248</v>
      </c>
      <c r="C128" s="11">
        <v>0.999</v>
      </c>
      <c r="D128" s="11">
        <v>1</v>
      </c>
      <c r="E128" s="11">
        <v>0.99919999999999998</v>
      </c>
      <c r="M128" s="38"/>
      <c r="N128" s="1"/>
    </row>
    <row r="129" spans="2:14" x14ac:dyDescent="0.35">
      <c r="B129" s="11">
        <f t="shared" si="0"/>
        <v>250</v>
      </c>
      <c r="C129" s="11">
        <v>0.999</v>
      </c>
      <c r="D129" s="11">
        <v>1</v>
      </c>
      <c r="E129" s="11">
        <v>0.99919999999999998</v>
      </c>
      <c r="M129" s="38"/>
      <c r="N129" s="1"/>
    </row>
    <row r="130" spans="2:14" x14ac:dyDescent="0.35">
      <c r="B130" s="11">
        <f t="shared" si="0"/>
        <v>252</v>
      </c>
      <c r="C130" s="11">
        <v>0.99919999999999998</v>
      </c>
      <c r="D130" s="11">
        <v>1</v>
      </c>
      <c r="E130" s="11">
        <v>0.99939999999999996</v>
      </c>
      <c r="M130" s="38"/>
      <c r="N130" s="1"/>
    </row>
    <row r="131" spans="2:14" x14ac:dyDescent="0.35">
      <c r="B131" s="11">
        <f t="shared" si="0"/>
        <v>254</v>
      </c>
      <c r="C131" s="11">
        <v>0.99919999999999998</v>
      </c>
      <c r="D131" s="11">
        <v>1</v>
      </c>
      <c r="E131" s="11">
        <v>0.99939999999999996</v>
      </c>
      <c r="M131" s="38"/>
      <c r="N131" s="1"/>
    </row>
    <row r="132" spans="2:14" x14ac:dyDescent="0.35">
      <c r="B132" s="11">
        <f t="shared" si="0"/>
        <v>256</v>
      </c>
      <c r="C132" s="11">
        <v>0.99919999999999998</v>
      </c>
      <c r="D132" s="11">
        <v>1</v>
      </c>
      <c r="E132" s="11">
        <v>0.99939999999999996</v>
      </c>
      <c r="M132" s="38"/>
      <c r="N132" s="1"/>
    </row>
    <row r="133" spans="2:14" x14ac:dyDescent="0.35">
      <c r="B133" s="11">
        <f t="shared" si="0"/>
        <v>258</v>
      </c>
      <c r="C133" s="11">
        <v>0.99919999999999998</v>
      </c>
      <c r="D133" s="11">
        <v>1</v>
      </c>
      <c r="E133" s="11">
        <v>0.99939999999999996</v>
      </c>
      <c r="M133" s="38"/>
      <c r="N133" s="1"/>
    </row>
    <row r="134" spans="2:14" x14ac:dyDescent="0.35">
      <c r="B134" s="11">
        <f t="shared" si="0"/>
        <v>260</v>
      </c>
      <c r="C134" s="11">
        <v>0.99919999999999998</v>
      </c>
      <c r="D134" s="11">
        <v>1</v>
      </c>
      <c r="E134" s="11">
        <v>0.99939999999999996</v>
      </c>
      <c r="M134" s="38"/>
      <c r="N134" s="1"/>
    </row>
    <row r="135" spans="2:14" x14ac:dyDescent="0.35">
      <c r="B135" s="11">
        <f t="shared" si="0"/>
        <v>262</v>
      </c>
      <c r="C135" s="11">
        <v>0.99919999999999998</v>
      </c>
      <c r="D135" s="11">
        <v>1</v>
      </c>
      <c r="E135" s="11">
        <v>0.99939999999999996</v>
      </c>
      <c r="M135" s="38"/>
      <c r="N135" s="1"/>
    </row>
    <row r="136" spans="2:14" x14ac:dyDescent="0.35">
      <c r="B136" s="11">
        <f t="shared" si="0"/>
        <v>264</v>
      </c>
      <c r="C136" s="11">
        <v>0.99919999999999998</v>
      </c>
      <c r="D136" s="11">
        <v>1</v>
      </c>
      <c r="E136" s="11">
        <v>0.99939999999999996</v>
      </c>
      <c r="M136" s="38"/>
      <c r="N136" s="1"/>
    </row>
    <row r="137" spans="2:14" x14ac:dyDescent="0.35">
      <c r="B137" s="11">
        <f t="shared" si="0"/>
        <v>266</v>
      </c>
      <c r="C137" s="11">
        <v>0.99919999999999998</v>
      </c>
      <c r="D137" s="11">
        <v>1</v>
      </c>
      <c r="E137" s="11">
        <v>0.99939999999999996</v>
      </c>
      <c r="M137" s="38"/>
      <c r="N137" s="1"/>
    </row>
    <row r="138" spans="2:14" x14ac:dyDescent="0.35">
      <c r="B138" s="11">
        <f t="shared" si="0"/>
        <v>268</v>
      </c>
      <c r="C138" s="11">
        <v>0.99919999999999998</v>
      </c>
      <c r="D138" s="11">
        <v>1</v>
      </c>
      <c r="E138" s="11">
        <v>0.99939999999999996</v>
      </c>
      <c r="M138" s="38"/>
      <c r="N138" s="1"/>
    </row>
    <row r="139" spans="2:14" x14ac:dyDescent="0.35">
      <c r="B139" s="11">
        <f t="shared" si="0"/>
        <v>270</v>
      </c>
      <c r="C139" s="11">
        <v>0.99919999999999998</v>
      </c>
      <c r="D139" s="11">
        <v>1</v>
      </c>
      <c r="E139" s="11">
        <v>0.99939999999999996</v>
      </c>
      <c r="M139" s="38"/>
      <c r="N139" s="1"/>
    </row>
    <row r="140" spans="2:14" x14ac:dyDescent="0.35">
      <c r="B140" s="11">
        <f t="shared" si="0"/>
        <v>272</v>
      </c>
      <c r="C140" s="11">
        <v>0.99919999999999998</v>
      </c>
      <c r="D140" s="11">
        <v>1</v>
      </c>
      <c r="E140" s="11">
        <v>0.99939999999999996</v>
      </c>
      <c r="M140" s="38"/>
      <c r="N140" s="1"/>
    </row>
    <row r="141" spans="2:14" x14ac:dyDescent="0.35">
      <c r="B141" s="11">
        <f t="shared" si="0"/>
        <v>274</v>
      </c>
      <c r="C141" s="11">
        <v>0.99919999999999998</v>
      </c>
      <c r="D141" s="11">
        <v>1</v>
      </c>
      <c r="E141" s="11">
        <v>0.99939999999999996</v>
      </c>
      <c r="M141" s="38"/>
      <c r="N141" s="1"/>
    </row>
    <row r="142" spans="2:14" x14ac:dyDescent="0.35">
      <c r="B142" s="11">
        <f t="shared" si="0"/>
        <v>276</v>
      </c>
      <c r="C142" s="11">
        <v>0.99919999999999998</v>
      </c>
      <c r="D142" s="11">
        <v>1</v>
      </c>
      <c r="E142" s="11">
        <v>0.99939999999999996</v>
      </c>
      <c r="M142" s="38"/>
      <c r="N142" s="1"/>
    </row>
    <row r="143" spans="2:14" x14ac:dyDescent="0.35">
      <c r="B143" s="11">
        <f t="shared" si="0"/>
        <v>278</v>
      </c>
      <c r="C143" s="11">
        <v>0.99919999999999998</v>
      </c>
      <c r="D143" s="11">
        <v>1</v>
      </c>
      <c r="E143" s="11">
        <v>0.99939999999999996</v>
      </c>
      <c r="M143" s="38"/>
      <c r="N143" s="1"/>
    </row>
    <row r="144" spans="2:14" x14ac:dyDescent="0.35">
      <c r="B144" s="11">
        <f t="shared" si="0"/>
        <v>280</v>
      </c>
      <c r="C144" s="11">
        <v>0.99919999999999998</v>
      </c>
      <c r="D144" s="11">
        <v>1</v>
      </c>
      <c r="E144" s="11">
        <v>0.99939999999999996</v>
      </c>
      <c r="M144" s="38"/>
      <c r="N144" s="1"/>
    </row>
    <row r="145" spans="2:14" x14ac:dyDescent="0.35">
      <c r="B145" s="11">
        <f t="shared" si="0"/>
        <v>282</v>
      </c>
      <c r="C145" s="11">
        <v>0.99919999999999998</v>
      </c>
      <c r="D145" s="11">
        <v>1</v>
      </c>
      <c r="E145" s="11">
        <v>0.99939999999999996</v>
      </c>
      <c r="M145" s="38"/>
      <c r="N145" s="1"/>
    </row>
    <row r="146" spans="2:14" x14ac:dyDescent="0.35">
      <c r="B146" s="11">
        <f t="shared" si="0"/>
        <v>284</v>
      </c>
      <c r="C146" s="11">
        <v>0.99919999999999998</v>
      </c>
      <c r="D146" s="11">
        <v>1</v>
      </c>
      <c r="E146" s="11">
        <v>0.99939999999999996</v>
      </c>
      <c r="M146" s="38"/>
      <c r="N146" s="1"/>
    </row>
    <row r="147" spans="2:14" x14ac:dyDescent="0.35">
      <c r="B147" s="11">
        <f t="shared" si="0"/>
        <v>286</v>
      </c>
      <c r="C147" s="11">
        <v>0.99919999999999998</v>
      </c>
      <c r="D147" s="11">
        <v>1</v>
      </c>
      <c r="E147" s="11">
        <v>0.99939999999999996</v>
      </c>
      <c r="M147" s="38"/>
      <c r="N147" s="1"/>
    </row>
    <row r="148" spans="2:14" x14ac:dyDescent="0.35">
      <c r="B148" s="11">
        <f t="shared" si="0"/>
        <v>288</v>
      </c>
      <c r="C148" s="11">
        <v>0.99939999999999996</v>
      </c>
      <c r="D148" s="11">
        <v>1</v>
      </c>
      <c r="E148" s="11">
        <v>0.99960000000000004</v>
      </c>
      <c r="M148" s="38"/>
      <c r="N148" s="1"/>
    </row>
    <row r="149" spans="2:14" x14ac:dyDescent="0.35">
      <c r="B149" s="11">
        <f t="shared" si="0"/>
        <v>290</v>
      </c>
      <c r="C149" s="11">
        <v>0.99939999999999996</v>
      </c>
      <c r="D149" s="11">
        <v>1</v>
      </c>
      <c r="E149" s="11">
        <v>0.99960000000000004</v>
      </c>
      <c r="M149" s="38"/>
      <c r="N149" s="1"/>
    </row>
    <row r="150" spans="2:14" x14ac:dyDescent="0.35">
      <c r="B150" s="11">
        <f t="shared" si="0"/>
        <v>292</v>
      </c>
      <c r="C150" s="11">
        <v>0.99960000000000004</v>
      </c>
      <c r="D150" s="11">
        <v>1</v>
      </c>
      <c r="E150" s="11">
        <v>0.99980000000000002</v>
      </c>
      <c r="M150" s="38"/>
      <c r="N150" s="1"/>
    </row>
    <row r="151" spans="2:14" x14ac:dyDescent="0.35">
      <c r="B151" s="11">
        <f t="shared" si="0"/>
        <v>294</v>
      </c>
      <c r="C151" s="11">
        <v>0.99960000000000004</v>
      </c>
      <c r="D151" s="11">
        <v>1</v>
      </c>
      <c r="E151" s="11">
        <v>0.99980000000000002</v>
      </c>
      <c r="M151" s="38"/>
      <c r="N151" s="1"/>
    </row>
    <row r="152" spans="2:14" x14ac:dyDescent="0.35">
      <c r="B152" s="11">
        <f t="shared" si="0"/>
        <v>296</v>
      </c>
      <c r="C152" s="11">
        <v>0.99960000000000004</v>
      </c>
      <c r="D152" s="11">
        <v>1</v>
      </c>
      <c r="E152" s="11">
        <v>0.99980000000000002</v>
      </c>
      <c r="M152" s="38"/>
      <c r="N152" s="1"/>
    </row>
    <row r="153" spans="2:14" x14ac:dyDescent="0.35">
      <c r="B153" s="11">
        <f t="shared" si="0"/>
        <v>298</v>
      </c>
      <c r="C153" s="11">
        <v>0.99960000000000004</v>
      </c>
      <c r="D153" s="11">
        <v>1</v>
      </c>
      <c r="E153" s="11">
        <v>0.99980000000000002</v>
      </c>
      <c r="M153" s="38"/>
      <c r="N153" s="1"/>
    </row>
    <row r="154" spans="2:14" x14ac:dyDescent="0.35">
      <c r="B154" s="11">
        <f t="shared" si="0"/>
        <v>300</v>
      </c>
      <c r="C154" s="11">
        <v>0.99960000000000004</v>
      </c>
      <c r="D154" s="11">
        <v>1</v>
      </c>
      <c r="E154" s="11">
        <v>0.99980000000000002</v>
      </c>
      <c r="M154" s="38"/>
      <c r="N154" s="1"/>
    </row>
    <row r="155" spans="2:14" x14ac:dyDescent="0.35">
      <c r="B155" s="11">
        <f t="shared" si="0"/>
        <v>302</v>
      </c>
      <c r="C155" s="11">
        <v>0.99980000000000002</v>
      </c>
      <c r="D155" s="11">
        <v>1</v>
      </c>
      <c r="E155" s="11">
        <v>0.99980000000000002</v>
      </c>
      <c r="M155" s="38"/>
      <c r="N155" s="1"/>
    </row>
    <row r="156" spans="2:14" x14ac:dyDescent="0.35">
      <c r="B156" s="11">
        <f t="shared" si="0"/>
        <v>304</v>
      </c>
      <c r="C156" s="11">
        <v>0.99980000000000002</v>
      </c>
      <c r="D156" s="11">
        <v>1</v>
      </c>
      <c r="E156" s="11">
        <v>0.99980000000000002</v>
      </c>
      <c r="M156" s="38"/>
      <c r="N156" s="1"/>
    </row>
    <row r="157" spans="2:14" x14ac:dyDescent="0.35">
      <c r="B157" s="11">
        <f t="shared" si="0"/>
        <v>306</v>
      </c>
      <c r="C157" s="11">
        <v>0.99980000000000002</v>
      </c>
      <c r="D157" s="11">
        <v>1</v>
      </c>
      <c r="E157" s="11">
        <v>0.99980000000000002</v>
      </c>
      <c r="M157" s="38"/>
      <c r="N157" s="1"/>
    </row>
    <row r="158" spans="2:14" x14ac:dyDescent="0.35">
      <c r="B158" s="11">
        <f t="shared" si="0"/>
        <v>308</v>
      </c>
      <c r="C158" s="11">
        <v>0.99980000000000002</v>
      </c>
      <c r="D158" s="11">
        <v>1</v>
      </c>
      <c r="E158" s="11">
        <v>0.99980000000000002</v>
      </c>
      <c r="M158" s="38"/>
      <c r="N158" s="1"/>
    </row>
    <row r="159" spans="2:14" x14ac:dyDescent="0.35">
      <c r="B159" s="11">
        <f t="shared" si="0"/>
        <v>310</v>
      </c>
      <c r="C159" s="11">
        <v>0.99980000000000002</v>
      </c>
      <c r="D159" s="11">
        <v>1</v>
      </c>
      <c r="E159" s="11">
        <v>0.99980000000000002</v>
      </c>
      <c r="M159" s="38"/>
      <c r="N159" s="1"/>
    </row>
    <row r="160" spans="2:14" x14ac:dyDescent="0.35">
      <c r="B160" s="11">
        <f t="shared" si="0"/>
        <v>312</v>
      </c>
      <c r="C160" s="11">
        <v>0.99980000000000002</v>
      </c>
      <c r="D160" s="11">
        <v>1</v>
      </c>
      <c r="E160" s="11">
        <v>0.99980000000000002</v>
      </c>
      <c r="M160" s="38"/>
      <c r="N160" s="1"/>
    </row>
    <row r="161" spans="2:14" x14ac:dyDescent="0.35">
      <c r="B161" s="11">
        <f t="shared" si="0"/>
        <v>314</v>
      </c>
      <c r="C161" s="11">
        <v>0.99980000000000002</v>
      </c>
      <c r="D161" s="11">
        <v>1</v>
      </c>
      <c r="E161" s="11">
        <v>0.99980000000000002</v>
      </c>
      <c r="M161" s="38"/>
      <c r="N161" s="1"/>
    </row>
    <row r="162" spans="2:14" x14ac:dyDescent="0.35">
      <c r="B162" s="11">
        <f t="shared" si="0"/>
        <v>316</v>
      </c>
      <c r="C162" s="11">
        <v>0.99980000000000002</v>
      </c>
      <c r="D162" s="11">
        <v>1</v>
      </c>
      <c r="E162" s="11">
        <v>0.99980000000000002</v>
      </c>
      <c r="M162" s="38"/>
      <c r="N162" s="1"/>
    </row>
    <row r="163" spans="2:14" x14ac:dyDescent="0.35">
      <c r="B163" s="11">
        <f t="shared" si="0"/>
        <v>318</v>
      </c>
      <c r="C163" s="11">
        <v>0.99980000000000002</v>
      </c>
      <c r="D163" s="11">
        <v>1</v>
      </c>
      <c r="E163" s="11">
        <v>0.99980000000000002</v>
      </c>
      <c r="M163" s="38"/>
      <c r="N163" s="1"/>
    </row>
    <row r="164" spans="2:14" x14ac:dyDescent="0.35">
      <c r="B164" s="11">
        <f t="shared" si="0"/>
        <v>320</v>
      </c>
      <c r="C164" s="11">
        <v>0.99980000000000002</v>
      </c>
      <c r="D164" s="11">
        <v>1</v>
      </c>
      <c r="E164" s="11">
        <v>0.99980000000000002</v>
      </c>
      <c r="M164" s="38"/>
      <c r="N164" s="1"/>
    </row>
    <row r="165" spans="2:14" x14ac:dyDescent="0.35">
      <c r="B165" s="11">
        <f t="shared" si="0"/>
        <v>322</v>
      </c>
      <c r="C165" s="11">
        <v>0.99980000000000002</v>
      </c>
      <c r="D165" s="11">
        <v>1</v>
      </c>
      <c r="E165" s="11">
        <v>0.99980000000000002</v>
      </c>
      <c r="M165" s="38"/>
      <c r="N165" s="1"/>
    </row>
    <row r="166" spans="2:14" x14ac:dyDescent="0.35">
      <c r="B166" s="11">
        <f t="shared" si="0"/>
        <v>324</v>
      </c>
      <c r="C166" s="11">
        <v>0.99980000000000002</v>
      </c>
      <c r="D166" s="11">
        <v>1</v>
      </c>
      <c r="E166" s="11">
        <v>0.99980000000000002</v>
      </c>
      <c r="M166" s="38"/>
      <c r="N166" s="1"/>
    </row>
    <row r="167" spans="2:14" x14ac:dyDescent="0.35">
      <c r="B167" s="11">
        <f t="shared" si="0"/>
        <v>326</v>
      </c>
      <c r="C167" s="11">
        <v>0.99980000000000002</v>
      </c>
      <c r="D167" s="11">
        <v>1</v>
      </c>
      <c r="E167" s="11">
        <v>0.99980000000000002</v>
      </c>
      <c r="M167" s="38"/>
      <c r="N167" s="1"/>
    </row>
    <row r="168" spans="2:14" x14ac:dyDescent="0.35">
      <c r="B168" s="11">
        <f t="shared" si="0"/>
        <v>328</v>
      </c>
      <c r="C168" s="11">
        <v>0.99980000000000002</v>
      </c>
      <c r="D168" s="11">
        <v>1</v>
      </c>
      <c r="E168" s="11">
        <v>0.99980000000000002</v>
      </c>
      <c r="M168" s="38"/>
      <c r="N168" s="1"/>
    </row>
    <row r="169" spans="2:14" x14ac:dyDescent="0.35">
      <c r="B169" s="11">
        <f t="shared" si="0"/>
        <v>330</v>
      </c>
      <c r="C169" s="11">
        <v>0.99980000000000002</v>
      </c>
      <c r="D169" s="11">
        <v>1</v>
      </c>
      <c r="E169" s="11">
        <v>0.99980000000000002</v>
      </c>
      <c r="M169" s="38"/>
      <c r="N169" s="1"/>
    </row>
    <row r="170" spans="2:14" x14ac:dyDescent="0.35">
      <c r="B170" s="11">
        <f t="shared" si="0"/>
        <v>332</v>
      </c>
      <c r="C170" s="11">
        <v>0.99980000000000002</v>
      </c>
      <c r="D170" s="11">
        <v>1</v>
      </c>
      <c r="E170" s="11">
        <v>0.99980000000000002</v>
      </c>
      <c r="M170" s="38"/>
      <c r="N170" s="1"/>
    </row>
    <row r="171" spans="2:14" x14ac:dyDescent="0.35">
      <c r="B171" s="11">
        <f t="shared" ref="B171:B177" si="1">B170+2</f>
        <v>334</v>
      </c>
      <c r="C171" s="11">
        <v>0.99980000000000002</v>
      </c>
      <c r="D171" s="11">
        <v>1</v>
      </c>
      <c r="E171" s="11">
        <v>0.99980000000000002</v>
      </c>
      <c r="M171" s="38"/>
      <c r="N171" s="1"/>
    </row>
    <row r="172" spans="2:14" x14ac:dyDescent="0.35">
      <c r="B172" s="11">
        <f t="shared" si="1"/>
        <v>336</v>
      </c>
      <c r="C172" s="11">
        <v>0.99980000000000002</v>
      </c>
      <c r="D172" s="11">
        <v>1</v>
      </c>
      <c r="E172" s="11">
        <v>0.99980000000000002</v>
      </c>
      <c r="M172" s="38"/>
      <c r="N172" s="1"/>
    </row>
    <row r="173" spans="2:14" x14ac:dyDescent="0.35">
      <c r="B173" s="11">
        <f t="shared" si="1"/>
        <v>338</v>
      </c>
      <c r="C173" s="11">
        <v>0.99980000000000002</v>
      </c>
      <c r="D173" s="11">
        <v>1</v>
      </c>
      <c r="E173" s="11">
        <v>0.99980000000000002</v>
      </c>
      <c r="M173" s="38"/>
      <c r="N173" s="1"/>
    </row>
    <row r="174" spans="2:14" x14ac:dyDescent="0.35">
      <c r="B174" s="11">
        <f t="shared" si="1"/>
        <v>340</v>
      </c>
      <c r="C174" s="11">
        <v>0.99980000000000002</v>
      </c>
      <c r="D174" s="11">
        <v>1</v>
      </c>
      <c r="E174" s="11">
        <v>0.99980000000000002</v>
      </c>
      <c r="M174" s="38"/>
      <c r="N174" s="1"/>
    </row>
    <row r="175" spans="2:14" x14ac:dyDescent="0.35">
      <c r="B175" s="11">
        <f t="shared" si="1"/>
        <v>342</v>
      </c>
      <c r="C175" s="11">
        <v>0.99980000000000002</v>
      </c>
      <c r="D175" s="11">
        <v>1</v>
      </c>
      <c r="E175" s="11">
        <v>0.99980000000000002</v>
      </c>
      <c r="M175" s="38"/>
      <c r="N175" s="1"/>
    </row>
    <row r="176" spans="2:14" x14ac:dyDescent="0.35">
      <c r="B176" s="11">
        <f t="shared" si="1"/>
        <v>344</v>
      </c>
      <c r="C176" s="11">
        <v>0.99980000000000002</v>
      </c>
      <c r="D176" s="11">
        <v>1</v>
      </c>
      <c r="E176" s="11">
        <v>0.99980000000000002</v>
      </c>
      <c r="M176" s="38"/>
      <c r="N176" s="1"/>
    </row>
    <row r="177" spans="2:14" x14ac:dyDescent="0.35">
      <c r="B177" s="11">
        <f t="shared" si="1"/>
        <v>346</v>
      </c>
      <c r="C177" s="11">
        <v>1</v>
      </c>
      <c r="D177" s="11">
        <v>1</v>
      </c>
      <c r="E177" s="11">
        <v>1</v>
      </c>
      <c r="M177" s="38"/>
      <c r="N177" s="1"/>
    </row>
    <row r="178" spans="2:14" x14ac:dyDescent="0.35">
      <c r="M178" s="38"/>
      <c r="N178" s="1"/>
    </row>
    <row r="179" spans="2:14" x14ac:dyDescent="0.35">
      <c r="M179" s="38"/>
      <c r="N179" s="1"/>
    </row>
    <row r="180" spans="2:14" x14ac:dyDescent="0.35">
      <c r="M180" s="38"/>
      <c r="N180" s="1"/>
    </row>
    <row r="181" spans="2:14" x14ac:dyDescent="0.35">
      <c r="M181" s="38"/>
      <c r="N181" s="1"/>
    </row>
    <row r="182" spans="2:14" x14ac:dyDescent="0.35">
      <c r="M182" s="38"/>
      <c r="N182" s="1"/>
    </row>
    <row r="183" spans="2:14" x14ac:dyDescent="0.35">
      <c r="M183" s="38"/>
      <c r="N183" s="1"/>
    </row>
    <row r="184" spans="2:14" x14ac:dyDescent="0.35">
      <c r="M184" s="38"/>
      <c r="N184" s="1"/>
    </row>
    <row r="185" spans="2:14" x14ac:dyDescent="0.35">
      <c r="M185" s="38"/>
      <c r="N185" s="1"/>
    </row>
    <row r="186" spans="2:14" x14ac:dyDescent="0.35">
      <c r="M186" s="38"/>
      <c r="N186" s="1"/>
    </row>
    <row r="187" spans="2:14" x14ac:dyDescent="0.35">
      <c r="M187" s="38"/>
      <c r="N187" s="1"/>
    </row>
    <row r="188" spans="2:14" x14ac:dyDescent="0.35">
      <c r="M188" s="38"/>
      <c r="N188" s="1"/>
    </row>
    <row r="189" spans="2:14" x14ac:dyDescent="0.35">
      <c r="M189" s="38"/>
      <c r="N189" s="1"/>
    </row>
    <row r="190" spans="2:14" x14ac:dyDescent="0.35">
      <c r="M190" s="38"/>
      <c r="N190" s="1"/>
    </row>
    <row r="191" spans="2:14" x14ac:dyDescent="0.35">
      <c r="M191" s="38"/>
      <c r="N191" s="1"/>
    </row>
    <row r="192" spans="2:14" x14ac:dyDescent="0.35">
      <c r="M192" s="38"/>
      <c r="N192" s="1"/>
    </row>
    <row r="193" spans="13:14" x14ac:dyDescent="0.35">
      <c r="M193" s="38"/>
      <c r="N193" s="1"/>
    </row>
    <row r="194" spans="13:14" x14ac:dyDescent="0.35">
      <c r="M194" s="38"/>
      <c r="N194" s="1"/>
    </row>
    <row r="195" spans="13:14" x14ac:dyDescent="0.35">
      <c r="M195" s="38"/>
      <c r="N195" s="1"/>
    </row>
    <row r="196" spans="13:14" x14ac:dyDescent="0.35">
      <c r="M196" s="38"/>
      <c r="N196" s="1"/>
    </row>
    <row r="197" spans="13:14" x14ac:dyDescent="0.35">
      <c r="M197" s="38"/>
      <c r="N197" s="1"/>
    </row>
    <row r="198" spans="13:14" x14ac:dyDescent="0.35">
      <c r="M198" s="38"/>
      <c r="N198" s="1"/>
    </row>
    <row r="199" spans="13:14" x14ac:dyDescent="0.35">
      <c r="M199" s="38"/>
      <c r="N199" s="1"/>
    </row>
    <row r="200" spans="13:14" x14ac:dyDescent="0.35">
      <c r="M200" s="38"/>
      <c r="N200" s="1"/>
    </row>
    <row r="201" spans="13:14" x14ac:dyDescent="0.35">
      <c r="M201" s="38"/>
      <c r="N201" s="1"/>
    </row>
    <row r="202" spans="13:14" x14ac:dyDescent="0.35">
      <c r="M202" s="38"/>
      <c r="N202" s="1"/>
    </row>
    <row r="203" spans="13:14" x14ac:dyDescent="0.35">
      <c r="M203" s="38"/>
      <c r="N203" s="1"/>
    </row>
    <row r="204" spans="13:14" x14ac:dyDescent="0.35">
      <c r="M204" s="38"/>
      <c r="N204" s="1"/>
    </row>
    <row r="205" spans="13:14" x14ac:dyDescent="0.35">
      <c r="M205" s="38"/>
      <c r="N205" s="1"/>
    </row>
    <row r="206" spans="13:14" x14ac:dyDescent="0.35">
      <c r="M206" s="38"/>
      <c r="N206" s="1"/>
    </row>
    <row r="207" spans="13:14" x14ac:dyDescent="0.35">
      <c r="M207" s="38"/>
      <c r="N207" s="1"/>
    </row>
    <row r="208" spans="13:14" x14ac:dyDescent="0.35">
      <c r="M208" s="38"/>
      <c r="N208" s="1"/>
    </row>
    <row r="209" spans="13:14" x14ac:dyDescent="0.35">
      <c r="M209" s="38"/>
      <c r="N209" s="1"/>
    </row>
    <row r="210" spans="13:14" x14ac:dyDescent="0.35">
      <c r="M210" s="38"/>
      <c r="N210" s="1"/>
    </row>
    <row r="211" spans="13:14" x14ac:dyDescent="0.35">
      <c r="M211" s="38"/>
      <c r="N211" s="1"/>
    </row>
    <row r="212" spans="13:14" x14ac:dyDescent="0.35">
      <c r="M212" s="38"/>
      <c r="N212" s="1"/>
    </row>
    <row r="213" spans="13:14" x14ac:dyDescent="0.35">
      <c r="M213" s="38"/>
      <c r="N213" s="1"/>
    </row>
    <row r="214" spans="13:14" x14ac:dyDescent="0.35">
      <c r="M214" s="38"/>
    </row>
    <row r="215" spans="13:14" x14ac:dyDescent="0.35">
      <c r="M215" s="38"/>
    </row>
    <row r="216" spans="13:14" x14ac:dyDescent="0.35">
      <c r="M216" s="38"/>
    </row>
    <row r="217" spans="13:14" x14ac:dyDescent="0.35">
      <c r="M217" s="38"/>
    </row>
    <row r="218" spans="13:14" x14ac:dyDescent="0.35">
      <c r="M218" s="38"/>
    </row>
    <row r="219" spans="13:14" x14ac:dyDescent="0.35">
      <c r="M219" s="38"/>
    </row>
    <row r="220" spans="13:14" x14ac:dyDescent="0.35">
      <c r="M220" s="38"/>
    </row>
    <row r="221" spans="13:14" x14ac:dyDescent="0.35">
      <c r="M221" s="38"/>
    </row>
    <row r="222" spans="13:14" x14ac:dyDescent="0.35">
      <c r="M222" s="38"/>
    </row>
    <row r="223" spans="13:14" x14ac:dyDescent="0.35">
      <c r="M223" s="38"/>
    </row>
    <row r="224" spans="13:14" x14ac:dyDescent="0.35">
      <c r="M224" s="38"/>
    </row>
    <row r="225" spans="13:13" x14ac:dyDescent="0.35">
      <c r="M225" s="38"/>
    </row>
    <row r="226" spans="13:13" x14ac:dyDescent="0.35">
      <c r="M226" s="38"/>
    </row>
    <row r="227" spans="13:13" x14ac:dyDescent="0.35">
      <c r="M227" s="38"/>
    </row>
    <row r="228" spans="13:13" x14ac:dyDescent="0.35">
      <c r="M228" s="38"/>
    </row>
    <row r="229" spans="13:13" x14ac:dyDescent="0.35">
      <c r="M229" s="38"/>
    </row>
    <row r="230" spans="13:13" x14ac:dyDescent="0.35">
      <c r="M230" s="38"/>
    </row>
    <row r="231" spans="13:13" x14ac:dyDescent="0.35">
      <c r="M231" s="38"/>
    </row>
    <row r="232" spans="13:13" x14ac:dyDescent="0.35">
      <c r="M232" s="38"/>
    </row>
    <row r="233" spans="13:13" x14ac:dyDescent="0.35">
      <c r="M233" s="38"/>
    </row>
    <row r="234" spans="13:13" x14ac:dyDescent="0.35">
      <c r="M234" s="38"/>
    </row>
    <row r="235" spans="13:13" x14ac:dyDescent="0.35">
      <c r="M235" s="38"/>
    </row>
    <row r="236" spans="13:13" x14ac:dyDescent="0.35">
      <c r="M236" s="38"/>
    </row>
    <row r="237" spans="13:13" x14ac:dyDescent="0.35">
      <c r="M237" s="38"/>
    </row>
    <row r="238" spans="13:13" x14ac:dyDescent="0.35">
      <c r="M238" s="38"/>
    </row>
    <row r="239" spans="13:13" x14ac:dyDescent="0.35">
      <c r="M239" s="38"/>
    </row>
    <row r="240" spans="13:13" x14ac:dyDescent="0.35">
      <c r="M240" s="38"/>
    </row>
    <row r="241" spans="13:13" x14ac:dyDescent="0.35">
      <c r="M241" s="38"/>
    </row>
    <row r="242" spans="13:13" x14ac:dyDescent="0.35">
      <c r="M242" s="38"/>
    </row>
    <row r="243" spans="13:13" x14ac:dyDescent="0.35">
      <c r="M243" s="38"/>
    </row>
    <row r="244" spans="13:13" x14ac:dyDescent="0.35">
      <c r="M244" s="38"/>
    </row>
    <row r="245" spans="13:13" x14ac:dyDescent="0.35">
      <c r="M245" s="38"/>
    </row>
    <row r="246" spans="13:13" x14ac:dyDescent="0.35">
      <c r="M246" s="38"/>
    </row>
    <row r="247" spans="13:13" x14ac:dyDescent="0.35">
      <c r="M247" s="38"/>
    </row>
    <row r="248" spans="13:13" x14ac:dyDescent="0.35">
      <c r="M248" s="38"/>
    </row>
    <row r="249" spans="13:13" x14ac:dyDescent="0.35">
      <c r="M249" s="38"/>
    </row>
    <row r="250" spans="13:13" x14ac:dyDescent="0.35">
      <c r="M250" s="38"/>
    </row>
    <row r="251" spans="13:13" x14ac:dyDescent="0.35">
      <c r="M251" s="38"/>
    </row>
    <row r="252" spans="13:13" x14ac:dyDescent="0.35">
      <c r="M252" s="38"/>
    </row>
    <row r="253" spans="13:13" x14ac:dyDescent="0.35">
      <c r="M253" s="38"/>
    </row>
    <row r="254" spans="13:13" x14ac:dyDescent="0.35">
      <c r="M254" s="38"/>
    </row>
    <row r="255" spans="13:13" x14ac:dyDescent="0.35">
      <c r="M255" s="38"/>
    </row>
    <row r="256" spans="13:13" x14ac:dyDescent="0.35">
      <c r="M256" s="38"/>
    </row>
    <row r="257" spans="13:13" x14ac:dyDescent="0.35">
      <c r="M257" s="38"/>
    </row>
    <row r="258" spans="13:13" x14ac:dyDescent="0.35">
      <c r="M258" s="38"/>
    </row>
    <row r="259" spans="13:13" x14ac:dyDescent="0.35">
      <c r="M259" s="38"/>
    </row>
    <row r="260" spans="13:13" x14ac:dyDescent="0.35">
      <c r="M260" s="38"/>
    </row>
    <row r="261" spans="13:13" x14ac:dyDescent="0.35">
      <c r="M261" s="38"/>
    </row>
    <row r="262" spans="13:13" x14ac:dyDescent="0.35">
      <c r="M262" s="38"/>
    </row>
    <row r="263" spans="13:13" x14ac:dyDescent="0.35">
      <c r="M263" s="38"/>
    </row>
    <row r="264" spans="13:13" x14ac:dyDescent="0.35">
      <c r="M264" s="38"/>
    </row>
    <row r="265" spans="13:13" x14ac:dyDescent="0.35">
      <c r="M265" s="38"/>
    </row>
    <row r="266" spans="13:13" x14ac:dyDescent="0.35">
      <c r="M266" s="38"/>
    </row>
    <row r="267" spans="13:13" x14ac:dyDescent="0.35">
      <c r="M267" s="38"/>
    </row>
    <row r="268" spans="13:13" x14ac:dyDescent="0.35">
      <c r="M268" s="38"/>
    </row>
    <row r="269" spans="13:13" x14ac:dyDescent="0.35">
      <c r="M269" s="38"/>
    </row>
    <row r="270" spans="13:13" x14ac:dyDescent="0.35">
      <c r="M270" s="38"/>
    </row>
    <row r="271" spans="13:13" x14ac:dyDescent="0.35">
      <c r="M271" s="38"/>
    </row>
    <row r="272" spans="13:13" x14ac:dyDescent="0.35">
      <c r="M272" s="38"/>
    </row>
    <row r="273" spans="13:13" x14ac:dyDescent="0.35">
      <c r="M273" s="38"/>
    </row>
    <row r="274" spans="13:13" x14ac:dyDescent="0.35">
      <c r="M274" s="38"/>
    </row>
    <row r="275" spans="13:13" x14ac:dyDescent="0.35">
      <c r="M275" s="38"/>
    </row>
    <row r="276" spans="13:13" x14ac:dyDescent="0.35">
      <c r="M276" s="38"/>
    </row>
    <row r="277" spans="13:13" x14ac:dyDescent="0.35">
      <c r="M277" s="38"/>
    </row>
    <row r="278" spans="13:13" x14ac:dyDescent="0.35">
      <c r="M278" s="38"/>
    </row>
    <row r="279" spans="13:13" x14ac:dyDescent="0.35">
      <c r="M279" s="38"/>
    </row>
    <row r="280" spans="13:13" x14ac:dyDescent="0.35">
      <c r="M280" s="38"/>
    </row>
    <row r="281" spans="13:13" x14ac:dyDescent="0.35">
      <c r="M281" s="38"/>
    </row>
    <row r="282" spans="13:13" x14ac:dyDescent="0.35">
      <c r="M282" s="38"/>
    </row>
    <row r="283" spans="13:13" x14ac:dyDescent="0.35">
      <c r="M283" s="38"/>
    </row>
    <row r="284" spans="13:13" x14ac:dyDescent="0.35">
      <c r="M284" s="38"/>
    </row>
    <row r="285" spans="13:13" x14ac:dyDescent="0.35">
      <c r="M285" s="38"/>
    </row>
    <row r="286" spans="13:13" x14ac:dyDescent="0.35">
      <c r="M286" s="38"/>
    </row>
    <row r="287" spans="13:13" x14ac:dyDescent="0.35">
      <c r="M287" s="38"/>
    </row>
    <row r="288" spans="13:13" x14ac:dyDescent="0.35">
      <c r="M288" s="38"/>
    </row>
    <row r="289" spans="13:13" x14ac:dyDescent="0.35">
      <c r="M289" s="38"/>
    </row>
    <row r="290" spans="13:13" x14ac:dyDescent="0.35">
      <c r="M290" s="38"/>
    </row>
    <row r="291" spans="13:13" x14ac:dyDescent="0.35">
      <c r="M291" s="38"/>
    </row>
    <row r="292" spans="13:13" x14ac:dyDescent="0.35">
      <c r="M292" s="38"/>
    </row>
    <row r="293" spans="13:13" x14ac:dyDescent="0.35">
      <c r="M293" s="38"/>
    </row>
    <row r="294" spans="13:13" x14ac:dyDescent="0.35">
      <c r="M294" s="38"/>
    </row>
    <row r="295" spans="13:13" x14ac:dyDescent="0.35">
      <c r="M295" s="38"/>
    </row>
    <row r="296" spans="13:13" x14ac:dyDescent="0.35">
      <c r="M296" s="38"/>
    </row>
    <row r="297" spans="13:13" x14ac:dyDescent="0.35">
      <c r="M297" s="38"/>
    </row>
    <row r="298" spans="13:13" x14ac:dyDescent="0.35">
      <c r="M298" s="38"/>
    </row>
    <row r="299" spans="13:13" x14ac:dyDescent="0.35">
      <c r="M299" s="38"/>
    </row>
    <row r="300" spans="13:13" x14ac:dyDescent="0.35">
      <c r="M300" s="38"/>
    </row>
    <row r="301" spans="13:13" x14ac:dyDescent="0.35">
      <c r="M301" s="38"/>
    </row>
    <row r="302" spans="13:13" x14ac:dyDescent="0.35">
      <c r="M302" s="38"/>
    </row>
    <row r="303" spans="13:13" x14ac:dyDescent="0.35">
      <c r="M303" s="38"/>
    </row>
    <row r="304" spans="13:13" x14ac:dyDescent="0.35">
      <c r="M304" s="38"/>
    </row>
    <row r="305" spans="13:13" x14ac:dyDescent="0.35">
      <c r="M305" s="38"/>
    </row>
    <row r="306" spans="13:13" x14ac:dyDescent="0.35">
      <c r="M306" s="38"/>
    </row>
    <row r="307" spans="13:13" x14ac:dyDescent="0.35">
      <c r="M307" s="38"/>
    </row>
    <row r="308" spans="13:13" x14ac:dyDescent="0.35">
      <c r="M308" s="38"/>
    </row>
    <row r="309" spans="13:13" x14ac:dyDescent="0.35">
      <c r="M309" s="38"/>
    </row>
    <row r="310" spans="13:13" x14ac:dyDescent="0.35">
      <c r="M310" s="38"/>
    </row>
    <row r="311" spans="13:13" x14ac:dyDescent="0.35">
      <c r="M311" s="38"/>
    </row>
    <row r="312" spans="13:13" x14ac:dyDescent="0.35">
      <c r="M312" s="38"/>
    </row>
    <row r="313" spans="13:13" x14ac:dyDescent="0.35">
      <c r="M313" s="38"/>
    </row>
    <row r="314" spans="13:13" x14ac:dyDescent="0.35">
      <c r="M314" s="38"/>
    </row>
    <row r="315" spans="13:13" x14ac:dyDescent="0.35">
      <c r="M315" s="38"/>
    </row>
    <row r="316" spans="13:13" x14ac:dyDescent="0.35">
      <c r="M316" s="38"/>
    </row>
    <row r="317" spans="13:13" x14ac:dyDescent="0.35">
      <c r="M317" s="38"/>
    </row>
    <row r="318" spans="13:13" x14ac:dyDescent="0.35">
      <c r="M318" s="38"/>
    </row>
    <row r="319" spans="13:13" x14ac:dyDescent="0.35">
      <c r="M319" s="38"/>
    </row>
    <row r="320" spans="13:13" x14ac:dyDescent="0.35">
      <c r="M320" s="38"/>
    </row>
    <row r="321" spans="13:13" x14ac:dyDescent="0.35">
      <c r="M321" s="38"/>
    </row>
    <row r="322" spans="13:13" x14ac:dyDescent="0.35">
      <c r="M322" s="38"/>
    </row>
    <row r="323" spans="13:13" x14ac:dyDescent="0.35">
      <c r="M323" s="38"/>
    </row>
    <row r="324" spans="13:13" x14ac:dyDescent="0.35">
      <c r="M324" s="38"/>
    </row>
    <row r="325" spans="13:13" x14ac:dyDescent="0.35">
      <c r="M325" s="38"/>
    </row>
    <row r="326" spans="13:13" x14ac:dyDescent="0.35">
      <c r="M326" s="38"/>
    </row>
    <row r="327" spans="13:13" x14ac:dyDescent="0.35">
      <c r="M327" s="38"/>
    </row>
    <row r="328" spans="13:13" x14ac:dyDescent="0.35">
      <c r="M328" s="38"/>
    </row>
    <row r="329" spans="13:13" x14ac:dyDescent="0.35">
      <c r="M329" s="38"/>
    </row>
    <row r="330" spans="13:13" x14ac:dyDescent="0.35">
      <c r="M330" s="38"/>
    </row>
    <row r="331" spans="13:13" x14ac:dyDescent="0.35">
      <c r="M331" s="38"/>
    </row>
    <row r="332" spans="13:13" x14ac:dyDescent="0.35">
      <c r="M332" s="38"/>
    </row>
    <row r="333" spans="13:13" x14ac:dyDescent="0.35">
      <c r="M333" s="38"/>
    </row>
    <row r="334" spans="13:13" x14ac:dyDescent="0.35">
      <c r="M334" s="38"/>
    </row>
    <row r="335" spans="13:13" x14ac:dyDescent="0.35">
      <c r="M335" s="38"/>
    </row>
    <row r="336" spans="13:13" x14ac:dyDescent="0.35">
      <c r="M336" s="38"/>
    </row>
    <row r="337" spans="13:13" x14ac:dyDescent="0.35">
      <c r="M337" s="38"/>
    </row>
    <row r="338" spans="13:13" x14ac:dyDescent="0.35">
      <c r="M338" s="38"/>
    </row>
    <row r="339" spans="13:13" x14ac:dyDescent="0.35">
      <c r="M339" s="38"/>
    </row>
    <row r="340" spans="13:13" x14ac:dyDescent="0.35">
      <c r="M340" s="38"/>
    </row>
    <row r="341" spans="13:13" x14ac:dyDescent="0.35">
      <c r="M341" s="38"/>
    </row>
    <row r="342" spans="13:13" x14ac:dyDescent="0.35">
      <c r="M342" s="38"/>
    </row>
    <row r="343" spans="13:13" x14ac:dyDescent="0.35">
      <c r="M343" s="38"/>
    </row>
    <row r="344" spans="13:13" x14ac:dyDescent="0.35">
      <c r="M344" s="38"/>
    </row>
    <row r="345" spans="13:13" x14ac:dyDescent="0.35">
      <c r="M345" s="38"/>
    </row>
    <row r="346" spans="13:13" x14ac:dyDescent="0.35">
      <c r="M346" s="38"/>
    </row>
    <row r="347" spans="13:13" x14ac:dyDescent="0.35">
      <c r="M347" s="38"/>
    </row>
    <row r="348" spans="13:13" x14ac:dyDescent="0.35">
      <c r="M348" s="38"/>
    </row>
    <row r="349" spans="13:13" x14ac:dyDescent="0.35">
      <c r="M349" s="38"/>
    </row>
    <row r="350" spans="13:13" x14ac:dyDescent="0.35">
      <c r="M350" s="38"/>
    </row>
    <row r="351" spans="13:13" x14ac:dyDescent="0.35">
      <c r="M351" s="38"/>
    </row>
    <row r="352" spans="13:13" x14ac:dyDescent="0.35">
      <c r="M352" s="38"/>
    </row>
    <row r="353" spans="13:13" x14ac:dyDescent="0.35">
      <c r="M353" s="38"/>
    </row>
    <row r="354" spans="13:13" x14ac:dyDescent="0.35">
      <c r="M354" s="38"/>
    </row>
    <row r="355" spans="13:13" x14ac:dyDescent="0.35">
      <c r="M355" s="38"/>
    </row>
    <row r="356" spans="13:13" x14ac:dyDescent="0.35">
      <c r="M356" s="38"/>
    </row>
    <row r="357" spans="13:13" x14ac:dyDescent="0.35">
      <c r="M357" s="38"/>
    </row>
    <row r="358" spans="13:13" x14ac:dyDescent="0.35">
      <c r="M358" s="38"/>
    </row>
    <row r="359" spans="13:13" x14ac:dyDescent="0.35">
      <c r="M359" s="38"/>
    </row>
    <row r="360" spans="13:13" x14ac:dyDescent="0.35">
      <c r="M360" s="38"/>
    </row>
    <row r="361" spans="13:13" x14ac:dyDescent="0.35">
      <c r="M361" s="38"/>
    </row>
    <row r="362" spans="13:13" x14ac:dyDescent="0.35">
      <c r="M362" s="38"/>
    </row>
    <row r="363" spans="13:13" x14ac:dyDescent="0.35">
      <c r="M363" s="38"/>
    </row>
    <row r="364" spans="13:13" x14ac:dyDescent="0.35">
      <c r="M364" s="38"/>
    </row>
    <row r="365" spans="13:13" x14ac:dyDescent="0.35">
      <c r="M365" s="38"/>
    </row>
    <row r="366" spans="13:13" x14ac:dyDescent="0.35">
      <c r="M366" s="38"/>
    </row>
    <row r="367" spans="13:13" x14ac:dyDescent="0.35">
      <c r="M367" s="38"/>
    </row>
    <row r="368" spans="13:13" x14ac:dyDescent="0.35">
      <c r="M368" s="38"/>
    </row>
    <row r="369" spans="13:13" x14ac:dyDescent="0.35">
      <c r="M369" s="38"/>
    </row>
    <row r="370" spans="13:13" x14ac:dyDescent="0.35">
      <c r="M370" s="38"/>
    </row>
    <row r="371" spans="13:13" x14ac:dyDescent="0.35">
      <c r="M371" s="38"/>
    </row>
    <row r="372" spans="13:13" x14ac:dyDescent="0.35">
      <c r="M372" s="38"/>
    </row>
    <row r="373" spans="13:13" x14ac:dyDescent="0.35">
      <c r="M373" s="38"/>
    </row>
    <row r="374" spans="13:13" x14ac:dyDescent="0.35">
      <c r="M374" s="38"/>
    </row>
    <row r="375" spans="13:13" x14ac:dyDescent="0.35">
      <c r="M375" s="38"/>
    </row>
    <row r="376" spans="13:13" x14ac:dyDescent="0.35">
      <c r="M376" s="38"/>
    </row>
    <row r="377" spans="13:13" x14ac:dyDescent="0.35">
      <c r="M377" s="38"/>
    </row>
    <row r="378" spans="13:13" x14ac:dyDescent="0.35">
      <c r="M378" s="38"/>
    </row>
    <row r="379" spans="13:13" x14ac:dyDescent="0.35">
      <c r="M379" s="38"/>
    </row>
    <row r="380" spans="13:13" x14ac:dyDescent="0.35">
      <c r="M380" s="38"/>
    </row>
    <row r="381" spans="13:13" x14ac:dyDescent="0.35">
      <c r="M381" s="38"/>
    </row>
    <row r="382" spans="13:13" x14ac:dyDescent="0.35">
      <c r="M382" s="38"/>
    </row>
    <row r="383" spans="13:13" x14ac:dyDescent="0.35">
      <c r="M383" s="38"/>
    </row>
    <row r="384" spans="13:13" x14ac:dyDescent="0.35">
      <c r="M384" s="38"/>
    </row>
    <row r="385" spans="13:13" x14ac:dyDescent="0.35">
      <c r="M385" s="38"/>
    </row>
    <row r="386" spans="13:13" x14ac:dyDescent="0.35">
      <c r="M386" s="38"/>
    </row>
    <row r="387" spans="13:13" x14ac:dyDescent="0.35">
      <c r="M387" s="38"/>
    </row>
    <row r="388" spans="13:13" x14ac:dyDescent="0.35">
      <c r="M388" s="38"/>
    </row>
    <row r="389" spans="13:13" x14ac:dyDescent="0.35">
      <c r="M389" s="38"/>
    </row>
    <row r="390" spans="13:13" x14ac:dyDescent="0.35">
      <c r="M390" s="38"/>
    </row>
    <row r="391" spans="13:13" x14ac:dyDescent="0.35">
      <c r="M391" s="38"/>
    </row>
    <row r="392" spans="13:13" x14ac:dyDescent="0.35">
      <c r="M392" s="38"/>
    </row>
    <row r="393" spans="13:13" x14ac:dyDescent="0.35">
      <c r="M393" s="38"/>
    </row>
    <row r="394" spans="13:13" x14ac:dyDescent="0.35">
      <c r="M394" s="38"/>
    </row>
    <row r="395" spans="13:13" x14ac:dyDescent="0.35">
      <c r="M395" s="38"/>
    </row>
    <row r="396" spans="13:13" x14ac:dyDescent="0.35">
      <c r="M396" s="38"/>
    </row>
    <row r="397" spans="13:13" x14ac:dyDescent="0.35">
      <c r="M397" s="38"/>
    </row>
    <row r="398" spans="13:13" x14ac:dyDescent="0.35">
      <c r="M398" s="38"/>
    </row>
    <row r="399" spans="13:13" x14ac:dyDescent="0.35">
      <c r="M399" s="38"/>
    </row>
    <row r="400" spans="13:13" x14ac:dyDescent="0.35">
      <c r="M400" s="38"/>
    </row>
    <row r="401" spans="13:13" x14ac:dyDescent="0.35">
      <c r="M401" s="38"/>
    </row>
    <row r="402" spans="13:13" x14ac:dyDescent="0.35">
      <c r="M402" s="38"/>
    </row>
    <row r="403" spans="13:13" x14ac:dyDescent="0.35">
      <c r="M403" s="38"/>
    </row>
    <row r="404" spans="13:13" x14ac:dyDescent="0.35">
      <c r="M404" s="38"/>
    </row>
    <row r="405" spans="13:13" x14ac:dyDescent="0.35">
      <c r="M405" s="38"/>
    </row>
    <row r="406" spans="13:13" x14ac:dyDescent="0.35">
      <c r="M406" s="38"/>
    </row>
    <row r="407" spans="13:13" x14ac:dyDescent="0.35">
      <c r="M407" s="38"/>
    </row>
    <row r="408" spans="13:13" x14ac:dyDescent="0.35">
      <c r="M408" s="38"/>
    </row>
    <row r="409" spans="13:13" x14ac:dyDescent="0.35">
      <c r="M409" s="38"/>
    </row>
    <row r="410" spans="13:13" x14ac:dyDescent="0.35">
      <c r="M410" s="38"/>
    </row>
    <row r="411" spans="13:13" x14ac:dyDescent="0.35">
      <c r="M411" s="38"/>
    </row>
    <row r="412" spans="13:13" x14ac:dyDescent="0.35">
      <c r="M412" s="38"/>
    </row>
    <row r="413" spans="13:13" x14ac:dyDescent="0.35">
      <c r="M413" s="38"/>
    </row>
    <row r="414" spans="13:13" x14ac:dyDescent="0.35">
      <c r="M414" s="38"/>
    </row>
    <row r="415" spans="13:13" x14ac:dyDescent="0.35">
      <c r="M415" s="38"/>
    </row>
    <row r="416" spans="13:13" x14ac:dyDescent="0.35">
      <c r="M416" s="38"/>
    </row>
    <row r="417" spans="13:13" x14ac:dyDescent="0.35">
      <c r="M417" s="38"/>
    </row>
    <row r="418" spans="13:13" x14ac:dyDescent="0.35">
      <c r="M418" s="38"/>
    </row>
    <row r="419" spans="13:13" x14ac:dyDescent="0.35">
      <c r="M419" s="38"/>
    </row>
    <row r="420" spans="13:13" x14ac:dyDescent="0.35">
      <c r="M420" s="38"/>
    </row>
    <row r="421" spans="13:13" x14ac:dyDescent="0.35">
      <c r="M421" s="38"/>
    </row>
    <row r="422" spans="13:13" x14ac:dyDescent="0.35">
      <c r="M422" s="38"/>
    </row>
    <row r="423" spans="13:13" x14ac:dyDescent="0.35">
      <c r="M423" s="38"/>
    </row>
    <row r="424" spans="13:13" x14ac:dyDescent="0.35">
      <c r="M424" s="38"/>
    </row>
    <row r="425" spans="13:13" x14ac:dyDescent="0.35">
      <c r="M425" s="38"/>
    </row>
    <row r="426" spans="13:13" x14ac:dyDescent="0.35">
      <c r="M426" s="38"/>
    </row>
    <row r="427" spans="13:13" x14ac:dyDescent="0.35">
      <c r="M427" s="38"/>
    </row>
    <row r="428" spans="13:13" x14ac:dyDescent="0.35">
      <c r="M428" s="38"/>
    </row>
    <row r="429" spans="13:13" x14ac:dyDescent="0.35">
      <c r="M429" s="38"/>
    </row>
    <row r="430" spans="13:13" x14ac:dyDescent="0.35">
      <c r="M430" s="38"/>
    </row>
    <row r="431" spans="13:13" x14ac:dyDescent="0.35">
      <c r="M431" s="38"/>
    </row>
    <row r="432" spans="13:13" x14ac:dyDescent="0.35">
      <c r="M432" s="38"/>
    </row>
    <row r="433" spans="13:13" x14ac:dyDescent="0.35">
      <c r="M433" s="38"/>
    </row>
    <row r="434" spans="13:13" x14ac:dyDescent="0.35">
      <c r="M434" s="38"/>
    </row>
    <row r="435" spans="13:13" x14ac:dyDescent="0.35">
      <c r="M435" s="38"/>
    </row>
    <row r="436" spans="13:13" x14ac:dyDescent="0.35">
      <c r="M436" s="38"/>
    </row>
    <row r="437" spans="13:13" x14ac:dyDescent="0.35">
      <c r="M437" s="38"/>
    </row>
    <row r="438" spans="13:13" x14ac:dyDescent="0.35">
      <c r="M438" s="38"/>
    </row>
    <row r="439" spans="13:13" x14ac:dyDescent="0.35">
      <c r="M439" s="38"/>
    </row>
    <row r="440" spans="13:13" x14ac:dyDescent="0.35">
      <c r="M440" s="38"/>
    </row>
    <row r="441" spans="13:13" x14ac:dyDescent="0.35">
      <c r="M441" s="38"/>
    </row>
    <row r="442" spans="13:13" x14ac:dyDescent="0.35">
      <c r="M442" s="38"/>
    </row>
    <row r="443" spans="13:13" x14ac:dyDescent="0.35">
      <c r="M443" s="38"/>
    </row>
    <row r="444" spans="13:13" x14ac:dyDescent="0.35">
      <c r="M444" s="38"/>
    </row>
    <row r="445" spans="13:13" x14ac:dyDescent="0.35">
      <c r="M445" s="38"/>
    </row>
    <row r="446" spans="13:13" x14ac:dyDescent="0.35">
      <c r="M446" s="38"/>
    </row>
    <row r="447" spans="13:13" x14ac:dyDescent="0.35">
      <c r="M447" s="38"/>
    </row>
    <row r="448" spans="13:13" x14ac:dyDescent="0.35">
      <c r="M448" s="38"/>
    </row>
    <row r="449" spans="13:13" x14ac:dyDescent="0.35">
      <c r="M449" s="38"/>
    </row>
    <row r="450" spans="13:13" x14ac:dyDescent="0.35">
      <c r="M450" s="38"/>
    </row>
    <row r="451" spans="13:13" x14ac:dyDescent="0.35">
      <c r="M451" s="38"/>
    </row>
    <row r="452" spans="13:13" x14ac:dyDescent="0.35">
      <c r="M452" s="38"/>
    </row>
    <row r="453" spans="13:13" x14ac:dyDescent="0.35">
      <c r="M453" s="38"/>
    </row>
    <row r="454" spans="13:13" x14ac:dyDescent="0.35">
      <c r="M454" s="38"/>
    </row>
    <row r="455" spans="13:13" x14ac:dyDescent="0.35">
      <c r="M455" s="38"/>
    </row>
    <row r="456" spans="13:13" x14ac:dyDescent="0.35">
      <c r="M456" s="38"/>
    </row>
    <row r="457" spans="13:13" x14ac:dyDescent="0.35">
      <c r="M457" s="38"/>
    </row>
    <row r="458" spans="13:13" x14ac:dyDescent="0.35">
      <c r="M458" s="38"/>
    </row>
    <row r="459" spans="13:13" x14ac:dyDescent="0.35">
      <c r="M459" s="38"/>
    </row>
    <row r="460" spans="13:13" x14ac:dyDescent="0.35">
      <c r="M460" s="38"/>
    </row>
    <row r="461" spans="13:13" x14ac:dyDescent="0.35">
      <c r="M461" s="38"/>
    </row>
    <row r="462" spans="13:13" x14ac:dyDescent="0.35">
      <c r="M462" s="38"/>
    </row>
    <row r="463" spans="13:13" x14ac:dyDescent="0.35">
      <c r="M463" s="38"/>
    </row>
    <row r="464" spans="13:13" x14ac:dyDescent="0.35">
      <c r="M464" s="38"/>
    </row>
    <row r="465" spans="13:13" x14ac:dyDescent="0.35">
      <c r="M465" s="38"/>
    </row>
    <row r="466" spans="13:13" x14ac:dyDescent="0.35">
      <c r="M466" s="38"/>
    </row>
    <row r="467" spans="13:13" x14ac:dyDescent="0.35">
      <c r="M467" s="38"/>
    </row>
    <row r="468" spans="13:13" x14ac:dyDescent="0.35">
      <c r="M468" s="38"/>
    </row>
    <row r="469" spans="13:13" x14ac:dyDescent="0.35">
      <c r="M469" s="38"/>
    </row>
    <row r="470" spans="13:13" x14ac:dyDescent="0.35">
      <c r="M470" s="38"/>
    </row>
    <row r="471" spans="13:13" x14ac:dyDescent="0.35">
      <c r="M471" s="38"/>
    </row>
    <row r="472" spans="13:13" x14ac:dyDescent="0.35">
      <c r="M472" s="38"/>
    </row>
    <row r="473" spans="13:13" x14ac:dyDescent="0.35">
      <c r="M473" s="38"/>
    </row>
    <row r="474" spans="13:13" x14ac:dyDescent="0.35">
      <c r="M474" s="38"/>
    </row>
    <row r="475" spans="13:13" x14ac:dyDescent="0.35">
      <c r="M475" s="38"/>
    </row>
    <row r="476" spans="13:13" x14ac:dyDescent="0.35">
      <c r="M476" s="38"/>
    </row>
    <row r="477" spans="13:13" x14ac:dyDescent="0.35">
      <c r="M477" s="38"/>
    </row>
    <row r="478" spans="13:13" x14ac:dyDescent="0.35">
      <c r="M478" s="38"/>
    </row>
    <row r="479" spans="13:13" x14ac:dyDescent="0.35">
      <c r="M479" s="38"/>
    </row>
    <row r="480" spans="13:13" x14ac:dyDescent="0.35">
      <c r="M480" s="38"/>
    </row>
    <row r="481" spans="13:13" x14ac:dyDescent="0.35">
      <c r="M481" s="38"/>
    </row>
    <row r="482" spans="13:13" x14ac:dyDescent="0.35">
      <c r="M482" s="38"/>
    </row>
    <row r="483" spans="13:13" x14ac:dyDescent="0.35">
      <c r="M483" s="38"/>
    </row>
    <row r="484" spans="13:13" x14ac:dyDescent="0.35">
      <c r="M484" s="38"/>
    </row>
    <row r="485" spans="13:13" x14ac:dyDescent="0.35">
      <c r="M485" s="38"/>
    </row>
    <row r="486" spans="13:13" x14ac:dyDescent="0.35">
      <c r="M486" s="38"/>
    </row>
    <row r="487" spans="13:13" x14ac:dyDescent="0.35">
      <c r="M487" s="38"/>
    </row>
    <row r="488" spans="13:13" x14ac:dyDescent="0.35">
      <c r="M488" s="38"/>
    </row>
    <row r="489" spans="13:13" x14ac:dyDescent="0.35">
      <c r="M489" s="38"/>
    </row>
    <row r="490" spans="13:13" x14ac:dyDescent="0.35">
      <c r="M490" s="38"/>
    </row>
    <row r="491" spans="13:13" x14ac:dyDescent="0.35">
      <c r="M491" s="38"/>
    </row>
    <row r="492" spans="13:13" x14ac:dyDescent="0.35">
      <c r="M492" s="38"/>
    </row>
    <row r="493" spans="13:13" x14ac:dyDescent="0.35">
      <c r="M493" s="38"/>
    </row>
    <row r="494" spans="13:13" x14ac:dyDescent="0.35">
      <c r="M494" s="38"/>
    </row>
    <row r="495" spans="13:13" x14ac:dyDescent="0.35">
      <c r="M495" s="38"/>
    </row>
    <row r="496" spans="13:13" x14ac:dyDescent="0.35">
      <c r="M496" s="38"/>
    </row>
    <row r="497" spans="13:13" x14ac:dyDescent="0.35">
      <c r="M497" s="38"/>
    </row>
    <row r="498" spans="13:13" x14ac:dyDescent="0.35">
      <c r="M498" s="38"/>
    </row>
    <row r="499" spans="13:13" x14ac:dyDescent="0.35">
      <c r="M499" s="38"/>
    </row>
    <row r="500" spans="13:13" x14ac:dyDescent="0.35">
      <c r="M500" s="38"/>
    </row>
    <row r="501" spans="13:13" x14ac:dyDescent="0.35">
      <c r="M501" s="38"/>
    </row>
    <row r="502" spans="13:13" x14ac:dyDescent="0.35">
      <c r="M502" s="38"/>
    </row>
    <row r="503" spans="13:13" x14ac:dyDescent="0.35">
      <c r="M503" s="38"/>
    </row>
    <row r="504" spans="13:13" x14ac:dyDescent="0.35">
      <c r="M504" s="38"/>
    </row>
    <row r="505" spans="13:13" x14ac:dyDescent="0.35">
      <c r="M505" s="38"/>
    </row>
    <row r="506" spans="13:13" x14ac:dyDescent="0.35">
      <c r="M506" s="38"/>
    </row>
    <row r="507" spans="13:13" x14ac:dyDescent="0.35">
      <c r="M507" s="38"/>
    </row>
    <row r="508" spans="13:13" x14ac:dyDescent="0.35">
      <c r="M508" s="38"/>
    </row>
    <row r="509" spans="13:13" x14ac:dyDescent="0.35">
      <c r="M509" s="38"/>
    </row>
    <row r="510" spans="13:13" x14ac:dyDescent="0.35">
      <c r="M510" s="38"/>
    </row>
    <row r="511" spans="13:13" x14ac:dyDescent="0.35">
      <c r="M511" s="38"/>
    </row>
    <row r="512" spans="13:13" x14ac:dyDescent="0.35">
      <c r="M512" s="38"/>
    </row>
    <row r="513" spans="13:13" x14ac:dyDescent="0.35">
      <c r="M513" s="38"/>
    </row>
    <row r="514" spans="13:13" x14ac:dyDescent="0.35">
      <c r="M514" s="38"/>
    </row>
    <row r="515" spans="13:13" x14ac:dyDescent="0.35">
      <c r="M515" s="38"/>
    </row>
    <row r="516" spans="13:13" x14ac:dyDescent="0.35">
      <c r="M516" s="38"/>
    </row>
    <row r="517" spans="13:13" x14ac:dyDescent="0.35">
      <c r="M517" s="38"/>
    </row>
    <row r="518" spans="13:13" x14ac:dyDescent="0.35">
      <c r="M518" s="38"/>
    </row>
    <row r="519" spans="13:13" x14ac:dyDescent="0.35">
      <c r="M519" s="38"/>
    </row>
    <row r="520" spans="13:13" x14ac:dyDescent="0.35">
      <c r="M520" s="38"/>
    </row>
    <row r="521" spans="13:13" x14ac:dyDescent="0.35">
      <c r="M521" s="38"/>
    </row>
    <row r="522" spans="13:13" x14ac:dyDescent="0.35">
      <c r="M522" s="38"/>
    </row>
    <row r="523" spans="13:13" x14ac:dyDescent="0.35">
      <c r="M523" s="38"/>
    </row>
    <row r="524" spans="13:13" x14ac:dyDescent="0.35">
      <c r="M524" s="38"/>
    </row>
    <row r="525" spans="13:13" x14ac:dyDescent="0.35">
      <c r="M525" s="38"/>
    </row>
    <row r="526" spans="13:13" x14ac:dyDescent="0.35">
      <c r="M526" s="38"/>
    </row>
    <row r="527" spans="13:13" x14ac:dyDescent="0.35">
      <c r="M527" s="38"/>
    </row>
    <row r="528" spans="13:13" x14ac:dyDescent="0.35">
      <c r="M528" s="38"/>
    </row>
    <row r="529" spans="13:13" x14ac:dyDescent="0.35">
      <c r="M529" s="38"/>
    </row>
    <row r="530" spans="13:13" x14ac:dyDescent="0.35">
      <c r="M530" s="38"/>
    </row>
    <row r="531" spans="13:13" x14ac:dyDescent="0.35">
      <c r="M531" s="38"/>
    </row>
    <row r="532" spans="13:13" x14ac:dyDescent="0.35">
      <c r="M532" s="38"/>
    </row>
    <row r="533" spans="13:13" x14ac:dyDescent="0.35">
      <c r="M533" s="38"/>
    </row>
    <row r="534" spans="13:13" x14ac:dyDescent="0.35">
      <c r="M534" s="38"/>
    </row>
    <row r="535" spans="13:13" x14ac:dyDescent="0.35">
      <c r="M535" s="38"/>
    </row>
    <row r="536" spans="13:13" x14ac:dyDescent="0.35">
      <c r="M536" s="38"/>
    </row>
    <row r="537" spans="13:13" x14ac:dyDescent="0.35">
      <c r="M537" s="38"/>
    </row>
    <row r="538" spans="13:13" x14ac:dyDescent="0.35">
      <c r="M538" s="38"/>
    </row>
    <row r="539" spans="13:13" x14ac:dyDescent="0.35">
      <c r="M539" s="38"/>
    </row>
    <row r="540" spans="13:13" x14ac:dyDescent="0.35">
      <c r="M540" s="38"/>
    </row>
    <row r="541" spans="13:13" x14ac:dyDescent="0.35">
      <c r="M541" s="38"/>
    </row>
    <row r="542" spans="13:13" x14ac:dyDescent="0.35">
      <c r="M542" s="38"/>
    </row>
    <row r="543" spans="13:13" x14ac:dyDescent="0.35">
      <c r="M543" s="38"/>
    </row>
    <row r="544" spans="13:13" x14ac:dyDescent="0.35">
      <c r="M544" s="38"/>
    </row>
    <row r="545" spans="13:13" x14ac:dyDescent="0.35">
      <c r="M545" s="38"/>
    </row>
    <row r="546" spans="13:13" x14ac:dyDescent="0.35">
      <c r="M546" s="38"/>
    </row>
    <row r="547" spans="13:13" x14ac:dyDescent="0.35">
      <c r="M547" s="38"/>
    </row>
    <row r="548" spans="13:13" x14ac:dyDescent="0.35">
      <c r="M548" s="38"/>
    </row>
    <row r="549" spans="13:13" x14ac:dyDescent="0.35">
      <c r="M549" s="38"/>
    </row>
    <row r="550" spans="13:13" x14ac:dyDescent="0.35">
      <c r="M550" s="38"/>
    </row>
    <row r="551" spans="13:13" x14ac:dyDescent="0.35">
      <c r="M551" s="38"/>
    </row>
    <row r="552" spans="13:13" x14ac:dyDescent="0.35">
      <c r="M552" s="38"/>
    </row>
    <row r="553" spans="13:13" x14ac:dyDescent="0.35">
      <c r="M553" s="38"/>
    </row>
    <row r="554" spans="13:13" x14ac:dyDescent="0.35">
      <c r="M554" s="38"/>
    </row>
    <row r="555" spans="13:13" x14ac:dyDescent="0.35">
      <c r="M555" s="38"/>
    </row>
    <row r="556" spans="13:13" x14ac:dyDescent="0.35">
      <c r="M556" s="38"/>
    </row>
    <row r="557" spans="13:13" x14ac:dyDescent="0.35">
      <c r="M557" s="38"/>
    </row>
    <row r="558" spans="13:13" x14ac:dyDescent="0.35">
      <c r="M558" s="38"/>
    </row>
    <row r="559" spans="13:13" x14ac:dyDescent="0.35">
      <c r="M559" s="38"/>
    </row>
    <row r="560" spans="13:13" x14ac:dyDescent="0.35">
      <c r="M560" s="38"/>
    </row>
    <row r="561" spans="13:13" x14ac:dyDescent="0.35">
      <c r="M561" s="38"/>
    </row>
    <row r="562" spans="13:13" x14ac:dyDescent="0.35">
      <c r="M562" s="38"/>
    </row>
    <row r="563" spans="13:13" x14ac:dyDescent="0.35">
      <c r="M563" s="38"/>
    </row>
    <row r="564" spans="13:13" x14ac:dyDescent="0.35">
      <c r="M564" s="38"/>
    </row>
    <row r="565" spans="13:13" x14ac:dyDescent="0.35">
      <c r="M565" s="38"/>
    </row>
    <row r="566" spans="13:13" x14ac:dyDescent="0.35">
      <c r="M566" s="38"/>
    </row>
    <row r="567" spans="13:13" x14ac:dyDescent="0.35">
      <c r="M567" s="38"/>
    </row>
    <row r="568" spans="13:13" x14ac:dyDescent="0.35">
      <c r="M568" s="38"/>
    </row>
    <row r="569" spans="13:13" x14ac:dyDescent="0.35">
      <c r="M569" s="38"/>
    </row>
    <row r="570" spans="13:13" x14ac:dyDescent="0.35">
      <c r="M570" s="38"/>
    </row>
    <row r="571" spans="13:13" x14ac:dyDescent="0.35">
      <c r="M571" s="38"/>
    </row>
    <row r="572" spans="13:13" x14ac:dyDescent="0.35">
      <c r="M572" s="38"/>
    </row>
    <row r="573" spans="13:13" x14ac:dyDescent="0.35">
      <c r="M573" s="38"/>
    </row>
    <row r="574" spans="13:13" x14ac:dyDescent="0.35">
      <c r="M574" s="38"/>
    </row>
    <row r="575" spans="13:13" x14ac:dyDescent="0.35">
      <c r="M575" s="38"/>
    </row>
    <row r="576" spans="13:13" x14ac:dyDescent="0.35">
      <c r="M576" s="38"/>
    </row>
    <row r="577" spans="13:13" x14ac:dyDescent="0.35">
      <c r="M577" s="38"/>
    </row>
    <row r="578" spans="13:13" x14ac:dyDescent="0.35">
      <c r="M578" s="38"/>
    </row>
    <row r="579" spans="13:13" x14ac:dyDescent="0.35">
      <c r="M579" s="38"/>
    </row>
    <row r="580" spans="13:13" x14ac:dyDescent="0.35">
      <c r="M580" s="38"/>
    </row>
    <row r="581" spans="13:13" x14ac:dyDescent="0.35">
      <c r="M581" s="38"/>
    </row>
    <row r="582" spans="13:13" x14ac:dyDescent="0.35">
      <c r="M582" s="38"/>
    </row>
    <row r="583" spans="13:13" x14ac:dyDescent="0.35">
      <c r="M583" s="38"/>
    </row>
    <row r="584" spans="13:13" x14ac:dyDescent="0.35">
      <c r="M584" s="38"/>
    </row>
    <row r="585" spans="13:13" x14ac:dyDescent="0.35">
      <c r="M585" s="38"/>
    </row>
    <row r="586" spans="13:13" x14ac:dyDescent="0.35">
      <c r="M586" s="38"/>
    </row>
    <row r="587" spans="13:13" x14ac:dyDescent="0.35">
      <c r="M587" s="38"/>
    </row>
    <row r="588" spans="13:13" x14ac:dyDescent="0.35">
      <c r="M588" s="38"/>
    </row>
    <row r="589" spans="13:13" x14ac:dyDescent="0.35">
      <c r="M589" s="38"/>
    </row>
    <row r="590" spans="13:13" x14ac:dyDescent="0.35">
      <c r="M590" s="38"/>
    </row>
    <row r="591" spans="13:13" x14ac:dyDescent="0.35">
      <c r="M591" s="38"/>
    </row>
    <row r="592" spans="13:13" x14ac:dyDescent="0.35">
      <c r="M592" s="38"/>
    </row>
    <row r="593" spans="13:13" x14ac:dyDescent="0.35">
      <c r="M593" s="38"/>
    </row>
    <row r="594" spans="13:13" x14ac:dyDescent="0.35">
      <c r="M594" s="38"/>
    </row>
    <row r="595" spans="13:13" x14ac:dyDescent="0.35">
      <c r="M595" s="38"/>
    </row>
    <row r="596" spans="13:13" x14ac:dyDescent="0.35">
      <c r="M596" s="38"/>
    </row>
    <row r="597" spans="13:13" x14ac:dyDescent="0.35">
      <c r="M597" s="38"/>
    </row>
    <row r="598" spans="13:13" x14ac:dyDescent="0.35">
      <c r="M598" s="38"/>
    </row>
    <row r="599" spans="13:13" x14ac:dyDescent="0.35">
      <c r="M599" s="38"/>
    </row>
    <row r="600" spans="13:13" x14ac:dyDescent="0.35">
      <c r="M600" s="38"/>
    </row>
    <row r="601" spans="13:13" x14ac:dyDescent="0.35">
      <c r="M601" s="38"/>
    </row>
    <row r="602" spans="13:13" x14ac:dyDescent="0.35">
      <c r="M602" s="38"/>
    </row>
    <row r="603" spans="13:13" x14ac:dyDescent="0.35">
      <c r="M603" s="38"/>
    </row>
    <row r="604" spans="13:13" x14ac:dyDescent="0.35">
      <c r="M604" s="38"/>
    </row>
    <row r="605" spans="13:13" x14ac:dyDescent="0.35">
      <c r="M605" s="38"/>
    </row>
    <row r="606" spans="13:13" x14ac:dyDescent="0.35">
      <c r="M606" s="38"/>
    </row>
    <row r="607" spans="13:13" x14ac:dyDescent="0.35">
      <c r="M607" s="38"/>
    </row>
    <row r="608" spans="13:13" x14ac:dyDescent="0.35">
      <c r="M608" s="38"/>
    </row>
    <row r="609" spans="13:13" x14ac:dyDescent="0.35">
      <c r="M609" s="38"/>
    </row>
    <row r="610" spans="13:13" x14ac:dyDescent="0.35">
      <c r="M610" s="38"/>
    </row>
    <row r="611" spans="13:13" x14ac:dyDescent="0.35">
      <c r="M611" s="38"/>
    </row>
    <row r="612" spans="13:13" x14ac:dyDescent="0.35">
      <c r="M612" s="38"/>
    </row>
    <row r="613" spans="13:13" x14ac:dyDescent="0.35">
      <c r="M613" s="38"/>
    </row>
    <row r="614" spans="13:13" x14ac:dyDescent="0.35">
      <c r="M614" s="38"/>
    </row>
    <row r="615" spans="13:13" x14ac:dyDescent="0.35">
      <c r="M615" s="38"/>
    </row>
    <row r="616" spans="13:13" x14ac:dyDescent="0.35">
      <c r="M616" s="38"/>
    </row>
    <row r="617" spans="13:13" x14ac:dyDescent="0.35">
      <c r="M617" s="38"/>
    </row>
    <row r="618" spans="13:13" x14ac:dyDescent="0.35">
      <c r="M618" s="38"/>
    </row>
    <row r="619" spans="13:13" x14ac:dyDescent="0.35">
      <c r="M619" s="38"/>
    </row>
    <row r="620" spans="13:13" x14ac:dyDescent="0.35">
      <c r="M620" s="38"/>
    </row>
    <row r="621" spans="13:13" x14ac:dyDescent="0.35">
      <c r="M621" s="38"/>
    </row>
    <row r="622" spans="13:13" x14ac:dyDescent="0.35">
      <c r="M622" s="38"/>
    </row>
    <row r="623" spans="13:13" x14ac:dyDescent="0.35">
      <c r="M623" s="38"/>
    </row>
    <row r="624" spans="13:13" x14ac:dyDescent="0.35">
      <c r="M624" s="38"/>
    </row>
    <row r="625" spans="13:13" x14ac:dyDescent="0.35">
      <c r="M625" s="38"/>
    </row>
    <row r="626" spans="13:13" x14ac:dyDescent="0.35">
      <c r="M626" s="38"/>
    </row>
    <row r="627" spans="13:13" x14ac:dyDescent="0.35">
      <c r="M627" s="38"/>
    </row>
    <row r="628" spans="13:13" x14ac:dyDescent="0.35">
      <c r="M628" s="38"/>
    </row>
    <row r="629" spans="13:13" x14ac:dyDescent="0.35">
      <c r="M629" s="38"/>
    </row>
    <row r="630" spans="13:13" x14ac:dyDescent="0.35">
      <c r="M630" s="38"/>
    </row>
    <row r="631" spans="13:13" x14ac:dyDescent="0.35">
      <c r="M631" s="38"/>
    </row>
    <row r="632" spans="13:13" x14ac:dyDescent="0.35">
      <c r="M632" s="38"/>
    </row>
    <row r="633" spans="13:13" x14ac:dyDescent="0.35">
      <c r="M633" s="38"/>
    </row>
    <row r="634" spans="13:13" x14ac:dyDescent="0.35">
      <c r="M634" s="38"/>
    </row>
    <row r="635" spans="13:13" x14ac:dyDescent="0.35">
      <c r="M635" s="38"/>
    </row>
    <row r="636" spans="13:13" x14ac:dyDescent="0.35">
      <c r="M636" s="38"/>
    </row>
    <row r="637" spans="13:13" x14ac:dyDescent="0.35">
      <c r="M637" s="38"/>
    </row>
    <row r="638" spans="13:13" x14ac:dyDescent="0.35">
      <c r="M638" s="38"/>
    </row>
    <row r="639" spans="13:13" x14ac:dyDescent="0.35">
      <c r="M639" s="38"/>
    </row>
    <row r="640" spans="13:13" x14ac:dyDescent="0.35">
      <c r="M640" s="38"/>
    </row>
    <row r="641" spans="13:13" x14ac:dyDescent="0.35">
      <c r="M641" s="38"/>
    </row>
    <row r="642" spans="13:13" x14ac:dyDescent="0.35">
      <c r="M642" s="38"/>
    </row>
    <row r="643" spans="13:13" x14ac:dyDescent="0.35">
      <c r="M643" s="38"/>
    </row>
    <row r="644" spans="13:13" x14ac:dyDescent="0.35">
      <c r="M644" s="38"/>
    </row>
    <row r="645" spans="13:13" x14ac:dyDescent="0.35">
      <c r="M645" s="38"/>
    </row>
    <row r="646" spans="13:13" x14ac:dyDescent="0.35">
      <c r="M646" s="38"/>
    </row>
    <row r="647" spans="13:13" x14ac:dyDescent="0.35">
      <c r="M647" s="38"/>
    </row>
    <row r="648" spans="13:13" x14ac:dyDescent="0.35">
      <c r="M648" s="38"/>
    </row>
    <row r="649" spans="13:13" x14ac:dyDescent="0.35">
      <c r="M649" s="38"/>
    </row>
    <row r="650" spans="13:13" x14ac:dyDescent="0.35">
      <c r="M650" s="38"/>
    </row>
    <row r="651" spans="13:13" x14ac:dyDescent="0.35">
      <c r="M651" s="38"/>
    </row>
    <row r="652" spans="13:13" x14ac:dyDescent="0.35">
      <c r="M652" s="38"/>
    </row>
    <row r="653" spans="13:13" x14ac:dyDescent="0.35">
      <c r="M653" s="38"/>
    </row>
    <row r="654" spans="13:13" x14ac:dyDescent="0.35">
      <c r="M654" s="38"/>
    </row>
    <row r="655" spans="13:13" x14ac:dyDescent="0.35">
      <c r="M655" s="38"/>
    </row>
    <row r="656" spans="13:13" x14ac:dyDescent="0.35">
      <c r="M656" s="38"/>
    </row>
    <row r="657" spans="13:13" x14ac:dyDescent="0.35">
      <c r="M657" s="38"/>
    </row>
    <row r="658" spans="13:13" x14ac:dyDescent="0.35">
      <c r="M658" s="38"/>
    </row>
    <row r="659" spans="13:13" x14ac:dyDescent="0.35">
      <c r="M659" s="38"/>
    </row>
    <row r="660" spans="13:13" x14ac:dyDescent="0.35">
      <c r="M660" s="38"/>
    </row>
    <row r="661" spans="13:13" x14ac:dyDescent="0.35">
      <c r="M661" s="38"/>
    </row>
    <row r="662" spans="13:13" x14ac:dyDescent="0.35">
      <c r="M662" s="38"/>
    </row>
    <row r="663" spans="13:13" x14ac:dyDescent="0.35">
      <c r="M663" s="38"/>
    </row>
    <row r="664" spans="13:13" x14ac:dyDescent="0.35">
      <c r="M664" s="38"/>
    </row>
    <row r="665" spans="13:13" x14ac:dyDescent="0.35">
      <c r="M665" s="38"/>
    </row>
    <row r="666" spans="13:13" x14ac:dyDescent="0.35">
      <c r="M666" s="38"/>
    </row>
    <row r="667" spans="13:13" x14ac:dyDescent="0.35">
      <c r="M667" s="38"/>
    </row>
    <row r="668" spans="13:13" x14ac:dyDescent="0.35">
      <c r="M668" s="38"/>
    </row>
    <row r="669" spans="13:13" x14ac:dyDescent="0.35">
      <c r="M669" s="38"/>
    </row>
    <row r="670" spans="13:13" x14ac:dyDescent="0.35">
      <c r="M670" s="38"/>
    </row>
    <row r="671" spans="13:13" x14ac:dyDescent="0.35">
      <c r="M671" s="38"/>
    </row>
    <row r="672" spans="13:13" x14ac:dyDescent="0.35">
      <c r="M672" s="38"/>
    </row>
    <row r="673" spans="13:13" x14ac:dyDescent="0.35">
      <c r="M673" s="38"/>
    </row>
    <row r="674" spans="13:13" x14ac:dyDescent="0.35">
      <c r="M674" s="38"/>
    </row>
    <row r="675" spans="13:13" x14ac:dyDescent="0.35">
      <c r="M675" s="38"/>
    </row>
    <row r="676" spans="13:13" x14ac:dyDescent="0.35">
      <c r="M676" s="38"/>
    </row>
    <row r="677" spans="13:13" x14ac:dyDescent="0.35">
      <c r="M677" s="38"/>
    </row>
    <row r="678" spans="13:13" x14ac:dyDescent="0.35">
      <c r="M678" s="38"/>
    </row>
    <row r="679" spans="13:13" x14ac:dyDescent="0.35">
      <c r="M679" s="38"/>
    </row>
    <row r="680" spans="13:13" x14ac:dyDescent="0.35">
      <c r="M680" s="38"/>
    </row>
    <row r="681" spans="13:13" x14ac:dyDescent="0.35">
      <c r="M681" s="38"/>
    </row>
    <row r="682" spans="13:13" x14ac:dyDescent="0.35">
      <c r="M682" s="38"/>
    </row>
    <row r="683" spans="13:13" x14ac:dyDescent="0.35">
      <c r="M683" s="38"/>
    </row>
    <row r="684" spans="13:13" x14ac:dyDescent="0.35">
      <c r="M684" s="38"/>
    </row>
    <row r="685" spans="13:13" x14ac:dyDescent="0.35">
      <c r="M685" s="38"/>
    </row>
    <row r="686" spans="13:13" x14ac:dyDescent="0.35">
      <c r="M686" s="38"/>
    </row>
    <row r="687" spans="13:13" x14ac:dyDescent="0.35">
      <c r="M687" s="38"/>
    </row>
    <row r="688" spans="13:13" x14ac:dyDescent="0.35">
      <c r="M688" s="38"/>
    </row>
    <row r="689" spans="13:13" x14ac:dyDescent="0.35">
      <c r="M689" s="38"/>
    </row>
    <row r="690" spans="13:13" x14ac:dyDescent="0.35">
      <c r="M690" s="38"/>
    </row>
    <row r="691" spans="13:13" x14ac:dyDescent="0.35">
      <c r="M691" s="38"/>
    </row>
    <row r="692" spans="13:13" x14ac:dyDescent="0.35">
      <c r="M692" s="38"/>
    </row>
    <row r="693" spans="13:13" x14ac:dyDescent="0.35">
      <c r="M693" s="38"/>
    </row>
    <row r="694" spans="13:13" x14ac:dyDescent="0.35">
      <c r="M694" s="38"/>
    </row>
    <row r="695" spans="13:13" x14ac:dyDescent="0.35">
      <c r="M695" s="38"/>
    </row>
    <row r="696" spans="13:13" x14ac:dyDescent="0.35">
      <c r="M696" s="38"/>
    </row>
    <row r="697" spans="13:13" x14ac:dyDescent="0.35">
      <c r="M697" s="38"/>
    </row>
    <row r="698" spans="13:13" x14ac:dyDescent="0.35">
      <c r="M698" s="38"/>
    </row>
    <row r="699" spans="13:13" x14ac:dyDescent="0.35">
      <c r="M699" s="38"/>
    </row>
    <row r="700" spans="13:13" x14ac:dyDescent="0.35">
      <c r="M700" s="38"/>
    </row>
    <row r="701" spans="13:13" x14ac:dyDescent="0.35">
      <c r="M701" s="38"/>
    </row>
    <row r="702" spans="13:13" x14ac:dyDescent="0.35">
      <c r="M702" s="38"/>
    </row>
    <row r="703" spans="13:13" x14ac:dyDescent="0.35">
      <c r="M703" s="38"/>
    </row>
    <row r="704" spans="13:13" x14ac:dyDescent="0.35">
      <c r="M704" s="38"/>
    </row>
    <row r="705" spans="13:13" x14ac:dyDescent="0.35">
      <c r="M705" s="38"/>
    </row>
    <row r="706" spans="13:13" x14ac:dyDescent="0.35">
      <c r="M706" s="38"/>
    </row>
    <row r="707" spans="13:13" x14ac:dyDescent="0.35">
      <c r="M707" s="38"/>
    </row>
    <row r="708" spans="13:13" x14ac:dyDescent="0.35">
      <c r="M708" s="38"/>
    </row>
    <row r="709" spans="13:13" x14ac:dyDescent="0.35">
      <c r="M709" s="38"/>
    </row>
    <row r="710" spans="13:13" x14ac:dyDescent="0.35">
      <c r="M710" s="38"/>
    </row>
    <row r="711" spans="13:13" x14ac:dyDescent="0.35">
      <c r="M711" s="38"/>
    </row>
    <row r="712" spans="13:13" x14ac:dyDescent="0.35">
      <c r="M712" s="38"/>
    </row>
    <row r="713" spans="13:13" x14ac:dyDescent="0.35">
      <c r="M713" s="38"/>
    </row>
    <row r="714" spans="13:13" x14ac:dyDescent="0.35">
      <c r="M714" s="38"/>
    </row>
    <row r="715" spans="13:13" x14ac:dyDescent="0.35">
      <c r="M715" s="38"/>
    </row>
    <row r="716" spans="13:13" x14ac:dyDescent="0.35">
      <c r="M716" s="38"/>
    </row>
    <row r="717" spans="13:13" x14ac:dyDescent="0.35">
      <c r="M717" s="38"/>
    </row>
    <row r="718" spans="13:13" x14ac:dyDescent="0.35">
      <c r="M718" s="38"/>
    </row>
    <row r="719" spans="13:13" x14ac:dyDescent="0.35">
      <c r="M719" s="38"/>
    </row>
    <row r="720" spans="13:13" x14ac:dyDescent="0.35">
      <c r="M720" s="38"/>
    </row>
    <row r="721" spans="13:13" x14ac:dyDescent="0.35">
      <c r="M721" s="38"/>
    </row>
    <row r="722" spans="13:13" x14ac:dyDescent="0.35">
      <c r="M722" s="38"/>
    </row>
    <row r="723" spans="13:13" x14ac:dyDescent="0.35">
      <c r="M723" s="38"/>
    </row>
    <row r="724" spans="13:13" x14ac:dyDescent="0.35">
      <c r="M724" s="38"/>
    </row>
    <row r="725" spans="13:13" x14ac:dyDescent="0.35">
      <c r="M725" s="38"/>
    </row>
    <row r="726" spans="13:13" x14ac:dyDescent="0.35">
      <c r="M726" s="38"/>
    </row>
    <row r="727" spans="13:13" x14ac:dyDescent="0.35">
      <c r="M727" s="38"/>
    </row>
    <row r="728" spans="13:13" x14ac:dyDescent="0.35">
      <c r="M728" s="38"/>
    </row>
    <row r="729" spans="13:13" x14ac:dyDescent="0.35">
      <c r="M729" s="38"/>
    </row>
    <row r="730" spans="13:13" x14ac:dyDescent="0.35">
      <c r="M730" s="38"/>
    </row>
    <row r="731" spans="13:13" x14ac:dyDescent="0.35">
      <c r="M731" s="38"/>
    </row>
    <row r="732" spans="13:13" x14ac:dyDescent="0.35">
      <c r="M732" s="38"/>
    </row>
    <row r="733" spans="13:13" x14ac:dyDescent="0.35">
      <c r="M733" s="38"/>
    </row>
    <row r="734" spans="13:13" x14ac:dyDescent="0.35">
      <c r="M734" s="38"/>
    </row>
    <row r="735" spans="13:13" x14ac:dyDescent="0.35">
      <c r="M735" s="38"/>
    </row>
    <row r="736" spans="13:13" x14ac:dyDescent="0.35">
      <c r="M736" s="38"/>
    </row>
    <row r="737" spans="13:13" x14ac:dyDescent="0.35">
      <c r="M737" s="38"/>
    </row>
    <row r="738" spans="13:13" x14ac:dyDescent="0.35">
      <c r="M738" s="38"/>
    </row>
    <row r="739" spans="13:13" x14ac:dyDescent="0.35">
      <c r="M739" s="38"/>
    </row>
    <row r="740" spans="13:13" x14ac:dyDescent="0.35">
      <c r="M740" s="38"/>
    </row>
    <row r="741" spans="13:13" x14ac:dyDescent="0.35">
      <c r="M741" s="38"/>
    </row>
    <row r="742" spans="13:13" x14ac:dyDescent="0.35">
      <c r="M742" s="38"/>
    </row>
    <row r="743" spans="13:13" x14ac:dyDescent="0.35">
      <c r="M743" s="38"/>
    </row>
    <row r="744" spans="13:13" x14ac:dyDescent="0.35">
      <c r="M744" s="38"/>
    </row>
    <row r="745" spans="13:13" x14ac:dyDescent="0.35">
      <c r="M745" s="38"/>
    </row>
    <row r="746" spans="13:13" x14ac:dyDescent="0.35">
      <c r="M746" s="38"/>
    </row>
    <row r="747" spans="13:13" x14ac:dyDescent="0.35">
      <c r="M747" s="38"/>
    </row>
    <row r="748" spans="13:13" x14ac:dyDescent="0.35">
      <c r="M748" s="38"/>
    </row>
    <row r="749" spans="13:13" x14ac:dyDescent="0.35">
      <c r="M749" s="38"/>
    </row>
    <row r="750" spans="13:13" x14ac:dyDescent="0.35">
      <c r="M750" s="38"/>
    </row>
    <row r="751" spans="13:13" x14ac:dyDescent="0.35">
      <c r="M751" s="38"/>
    </row>
    <row r="752" spans="13:13" x14ac:dyDescent="0.35">
      <c r="M752" s="38"/>
    </row>
    <row r="753" spans="13:13" x14ac:dyDescent="0.35">
      <c r="M753" s="38"/>
    </row>
    <row r="754" spans="13:13" x14ac:dyDescent="0.35">
      <c r="M754" s="38"/>
    </row>
    <row r="755" spans="13:13" x14ac:dyDescent="0.35">
      <c r="M755" s="38"/>
    </row>
    <row r="756" spans="13:13" x14ac:dyDescent="0.35">
      <c r="M756" s="38"/>
    </row>
    <row r="757" spans="13:13" x14ac:dyDescent="0.35">
      <c r="M757" s="38"/>
    </row>
    <row r="758" spans="13:13" x14ac:dyDescent="0.35">
      <c r="M758" s="38"/>
    </row>
    <row r="759" spans="13:13" x14ac:dyDescent="0.35">
      <c r="M759" s="38"/>
    </row>
    <row r="760" spans="13:13" x14ac:dyDescent="0.35">
      <c r="M760" s="38"/>
    </row>
    <row r="761" spans="13:13" x14ac:dyDescent="0.35">
      <c r="M761" s="38"/>
    </row>
    <row r="762" spans="13:13" x14ac:dyDescent="0.35">
      <c r="M762" s="38"/>
    </row>
    <row r="763" spans="13:13" x14ac:dyDescent="0.35">
      <c r="M763" s="38"/>
    </row>
    <row r="764" spans="13:13" x14ac:dyDescent="0.35">
      <c r="M764" s="38"/>
    </row>
    <row r="765" spans="13:13" x14ac:dyDescent="0.35">
      <c r="M765" s="38"/>
    </row>
    <row r="766" spans="13:13" x14ac:dyDescent="0.35">
      <c r="M766" s="38"/>
    </row>
    <row r="767" spans="13:13" x14ac:dyDescent="0.35">
      <c r="M767" s="38"/>
    </row>
    <row r="768" spans="13:13" x14ac:dyDescent="0.35">
      <c r="M768" s="38"/>
    </row>
    <row r="769" spans="13:13" x14ac:dyDescent="0.35">
      <c r="M769" s="38"/>
    </row>
    <row r="770" spans="13:13" x14ac:dyDescent="0.35">
      <c r="M770" s="38"/>
    </row>
    <row r="771" spans="13:13" x14ac:dyDescent="0.35">
      <c r="M771" s="38"/>
    </row>
    <row r="772" spans="13:13" x14ac:dyDescent="0.35">
      <c r="M772" s="38"/>
    </row>
    <row r="773" spans="13:13" x14ac:dyDescent="0.35">
      <c r="M773" s="38"/>
    </row>
    <row r="774" spans="13:13" x14ac:dyDescent="0.35">
      <c r="M774" s="38"/>
    </row>
    <row r="775" spans="13:13" x14ac:dyDescent="0.35">
      <c r="M775" s="38"/>
    </row>
    <row r="776" spans="13:13" x14ac:dyDescent="0.35">
      <c r="M776" s="38"/>
    </row>
    <row r="777" spans="13:13" x14ac:dyDescent="0.35">
      <c r="M777" s="38"/>
    </row>
    <row r="778" spans="13:13" x14ac:dyDescent="0.35">
      <c r="M778" s="38"/>
    </row>
    <row r="779" spans="13:13" x14ac:dyDescent="0.35">
      <c r="M779" s="38"/>
    </row>
    <row r="780" spans="13:13" x14ac:dyDescent="0.35">
      <c r="M780" s="38"/>
    </row>
    <row r="781" spans="13:13" x14ac:dyDescent="0.35">
      <c r="M781" s="38"/>
    </row>
    <row r="782" spans="13:13" x14ac:dyDescent="0.35">
      <c r="M782" s="38"/>
    </row>
    <row r="783" spans="13:13" x14ac:dyDescent="0.35">
      <c r="M783" s="38"/>
    </row>
    <row r="784" spans="13:13" x14ac:dyDescent="0.35">
      <c r="M784" s="38"/>
    </row>
    <row r="785" spans="13:13" x14ac:dyDescent="0.35">
      <c r="M785" s="38"/>
    </row>
    <row r="786" spans="13:13" x14ac:dyDescent="0.35">
      <c r="M786" s="38"/>
    </row>
    <row r="787" spans="13:13" x14ac:dyDescent="0.35">
      <c r="M787" s="38"/>
    </row>
    <row r="788" spans="13:13" x14ac:dyDescent="0.35">
      <c r="M788" s="38"/>
    </row>
    <row r="789" spans="13:13" x14ac:dyDescent="0.35">
      <c r="M789" s="38"/>
    </row>
    <row r="790" spans="13:13" x14ac:dyDescent="0.35">
      <c r="M790" s="38"/>
    </row>
    <row r="791" spans="13:13" x14ac:dyDescent="0.35">
      <c r="M791" s="38"/>
    </row>
    <row r="792" spans="13:13" x14ac:dyDescent="0.35">
      <c r="M792" s="38"/>
    </row>
    <row r="793" spans="13:13" x14ac:dyDescent="0.35">
      <c r="M793" s="38"/>
    </row>
    <row r="794" spans="13:13" x14ac:dyDescent="0.35">
      <c r="M794" s="38"/>
    </row>
    <row r="795" spans="13:13" x14ac:dyDescent="0.35">
      <c r="M795" s="38"/>
    </row>
    <row r="796" spans="13:13" x14ac:dyDescent="0.35">
      <c r="M796" s="38"/>
    </row>
    <row r="797" spans="13:13" x14ac:dyDescent="0.35">
      <c r="M797" s="38"/>
    </row>
    <row r="798" spans="13:13" x14ac:dyDescent="0.35">
      <c r="M798" s="38"/>
    </row>
    <row r="799" spans="13:13" x14ac:dyDescent="0.35">
      <c r="M799" s="38"/>
    </row>
    <row r="800" spans="13:13" x14ac:dyDescent="0.35">
      <c r="M800" s="38"/>
    </row>
    <row r="801" spans="13:13" x14ac:dyDescent="0.35">
      <c r="M801" s="38"/>
    </row>
    <row r="802" spans="13:13" x14ac:dyDescent="0.35">
      <c r="M802" s="38"/>
    </row>
    <row r="803" spans="13:13" x14ac:dyDescent="0.35">
      <c r="M803" s="38"/>
    </row>
    <row r="804" spans="13:13" x14ac:dyDescent="0.35">
      <c r="M804" s="38"/>
    </row>
    <row r="805" spans="13:13" x14ac:dyDescent="0.35">
      <c r="M805" s="38"/>
    </row>
    <row r="806" spans="13:13" x14ac:dyDescent="0.35">
      <c r="M806" s="38"/>
    </row>
    <row r="807" spans="13:13" x14ac:dyDescent="0.35">
      <c r="M807" s="38"/>
    </row>
    <row r="808" spans="13:13" x14ac:dyDescent="0.35">
      <c r="M808" s="38"/>
    </row>
    <row r="809" spans="13:13" x14ac:dyDescent="0.35">
      <c r="M809" s="38"/>
    </row>
    <row r="810" spans="13:13" x14ac:dyDescent="0.35">
      <c r="M810" s="38"/>
    </row>
    <row r="811" spans="13:13" x14ac:dyDescent="0.35">
      <c r="M811" s="38"/>
    </row>
    <row r="812" spans="13:13" x14ac:dyDescent="0.35">
      <c r="M812" s="38"/>
    </row>
    <row r="813" spans="13:13" x14ac:dyDescent="0.35">
      <c r="M813" s="38"/>
    </row>
    <row r="814" spans="13:13" x14ac:dyDescent="0.35">
      <c r="M814" s="38"/>
    </row>
    <row r="815" spans="13:13" x14ac:dyDescent="0.35">
      <c r="M815" s="38"/>
    </row>
    <row r="816" spans="13:13" x14ac:dyDescent="0.35">
      <c r="M816" s="38"/>
    </row>
    <row r="817" spans="13:13" x14ac:dyDescent="0.35">
      <c r="M817" s="38"/>
    </row>
    <row r="818" spans="13:13" x14ac:dyDescent="0.35">
      <c r="M818" s="38"/>
    </row>
    <row r="819" spans="13:13" x14ac:dyDescent="0.35">
      <c r="M819" s="38"/>
    </row>
    <row r="820" spans="13:13" x14ac:dyDescent="0.35">
      <c r="M820" s="38"/>
    </row>
    <row r="821" spans="13:13" x14ac:dyDescent="0.35">
      <c r="M821" s="38"/>
    </row>
    <row r="822" spans="13:13" x14ac:dyDescent="0.35">
      <c r="M822" s="38"/>
    </row>
    <row r="823" spans="13:13" x14ac:dyDescent="0.35">
      <c r="M823" s="38"/>
    </row>
    <row r="824" spans="13:13" x14ac:dyDescent="0.35">
      <c r="M824" s="38"/>
    </row>
    <row r="825" spans="13:13" x14ac:dyDescent="0.35">
      <c r="M825" s="38"/>
    </row>
    <row r="826" spans="13:13" x14ac:dyDescent="0.35">
      <c r="M826" s="38"/>
    </row>
    <row r="827" spans="13:13" x14ac:dyDescent="0.35">
      <c r="M827" s="38"/>
    </row>
    <row r="828" spans="13:13" x14ac:dyDescent="0.35">
      <c r="M828" s="38"/>
    </row>
    <row r="829" spans="13:13" x14ac:dyDescent="0.35">
      <c r="M829" s="38"/>
    </row>
    <row r="830" spans="13:13" x14ac:dyDescent="0.35">
      <c r="M830" s="38"/>
    </row>
    <row r="831" spans="13:13" x14ac:dyDescent="0.35">
      <c r="M831" s="38"/>
    </row>
    <row r="832" spans="13:13" x14ac:dyDescent="0.35">
      <c r="M832" s="38"/>
    </row>
    <row r="833" spans="13:13" x14ac:dyDescent="0.35">
      <c r="M833" s="38"/>
    </row>
    <row r="834" spans="13:13" x14ac:dyDescent="0.35">
      <c r="M834" s="38"/>
    </row>
    <row r="835" spans="13:13" x14ac:dyDescent="0.35">
      <c r="M835" s="38"/>
    </row>
    <row r="836" spans="13:13" x14ac:dyDescent="0.35">
      <c r="M836" s="38"/>
    </row>
    <row r="837" spans="13:13" x14ac:dyDescent="0.35">
      <c r="M837" s="38"/>
    </row>
    <row r="838" spans="13:13" x14ac:dyDescent="0.35">
      <c r="M838" s="38"/>
    </row>
    <row r="839" spans="13:13" x14ac:dyDescent="0.35">
      <c r="M839" s="38"/>
    </row>
    <row r="840" spans="13:13" x14ac:dyDescent="0.35">
      <c r="M840" s="38"/>
    </row>
    <row r="841" spans="13:13" x14ac:dyDescent="0.35">
      <c r="M841" s="38"/>
    </row>
    <row r="842" spans="13:13" x14ac:dyDescent="0.35">
      <c r="M842" s="38"/>
    </row>
    <row r="843" spans="13:13" x14ac:dyDescent="0.35">
      <c r="M843" s="38"/>
    </row>
    <row r="844" spans="13:13" x14ac:dyDescent="0.35">
      <c r="M844" s="38"/>
    </row>
    <row r="845" spans="13:13" x14ac:dyDescent="0.35">
      <c r="M845" s="38"/>
    </row>
    <row r="846" spans="13:13" x14ac:dyDescent="0.35">
      <c r="M846" s="38"/>
    </row>
    <row r="847" spans="13:13" x14ac:dyDescent="0.35">
      <c r="M847" s="38"/>
    </row>
    <row r="848" spans="13:13" x14ac:dyDescent="0.35">
      <c r="M848" s="38"/>
    </row>
    <row r="849" spans="13:13" x14ac:dyDescent="0.35">
      <c r="M849" s="38"/>
    </row>
    <row r="850" spans="13:13" x14ac:dyDescent="0.35">
      <c r="M850" s="38"/>
    </row>
    <row r="851" spans="13:13" x14ac:dyDescent="0.35">
      <c r="M851" s="38"/>
    </row>
    <row r="852" spans="13:13" x14ac:dyDescent="0.35">
      <c r="M852" s="38"/>
    </row>
    <row r="853" spans="13:13" x14ac:dyDescent="0.35">
      <c r="M853" s="38"/>
    </row>
    <row r="854" spans="13:13" x14ac:dyDescent="0.35">
      <c r="M854" s="38"/>
    </row>
    <row r="855" spans="13:13" x14ac:dyDescent="0.35">
      <c r="M855" s="38"/>
    </row>
    <row r="856" spans="13:13" x14ac:dyDescent="0.35">
      <c r="M856" s="38"/>
    </row>
    <row r="857" spans="13:13" x14ac:dyDescent="0.35">
      <c r="M857" s="38"/>
    </row>
    <row r="858" spans="13:13" x14ac:dyDescent="0.35">
      <c r="M858" s="38"/>
    </row>
    <row r="859" spans="13:13" x14ac:dyDescent="0.35">
      <c r="M859" s="38"/>
    </row>
    <row r="860" spans="13:13" x14ac:dyDescent="0.35">
      <c r="M860" s="38"/>
    </row>
    <row r="861" spans="13:13" x14ac:dyDescent="0.35">
      <c r="M861" s="38"/>
    </row>
    <row r="862" spans="13:13" x14ac:dyDescent="0.35">
      <c r="M862" s="38"/>
    </row>
    <row r="863" spans="13:13" x14ac:dyDescent="0.35">
      <c r="M863" s="38"/>
    </row>
    <row r="864" spans="13:13" x14ac:dyDescent="0.35">
      <c r="M864" s="38"/>
    </row>
    <row r="865" spans="13:13" x14ac:dyDescent="0.35">
      <c r="M865" s="38"/>
    </row>
    <row r="866" spans="13:13" x14ac:dyDescent="0.35">
      <c r="M866" s="38"/>
    </row>
    <row r="867" spans="13:13" x14ac:dyDescent="0.35">
      <c r="M867" s="38"/>
    </row>
    <row r="868" spans="13:13" x14ac:dyDescent="0.35">
      <c r="M868" s="38"/>
    </row>
    <row r="869" spans="13:13" x14ac:dyDescent="0.35">
      <c r="M869" s="38"/>
    </row>
    <row r="870" spans="13:13" x14ac:dyDescent="0.35">
      <c r="M870" s="38"/>
    </row>
    <row r="871" spans="13:13" x14ac:dyDescent="0.35">
      <c r="M871" s="38"/>
    </row>
    <row r="872" spans="13:13" x14ac:dyDescent="0.35">
      <c r="M872" s="38"/>
    </row>
    <row r="873" spans="13:13" x14ac:dyDescent="0.35">
      <c r="M873" s="38"/>
    </row>
    <row r="874" spans="13:13" x14ac:dyDescent="0.35">
      <c r="M874" s="38"/>
    </row>
    <row r="875" spans="13:13" x14ac:dyDescent="0.35">
      <c r="M875" s="38"/>
    </row>
    <row r="876" spans="13:13" x14ac:dyDescent="0.35">
      <c r="M876" s="38"/>
    </row>
    <row r="877" spans="13:13" x14ac:dyDescent="0.35">
      <c r="M877" s="38"/>
    </row>
    <row r="878" spans="13:13" x14ac:dyDescent="0.35">
      <c r="M878" s="38"/>
    </row>
    <row r="879" spans="13:13" x14ac:dyDescent="0.35">
      <c r="M879" s="38"/>
    </row>
    <row r="880" spans="13:13" x14ac:dyDescent="0.35">
      <c r="M880" s="38"/>
    </row>
    <row r="881" spans="13:13" x14ac:dyDescent="0.35">
      <c r="M881" s="38"/>
    </row>
    <row r="882" spans="13:13" x14ac:dyDescent="0.35">
      <c r="M882" s="38"/>
    </row>
    <row r="883" spans="13:13" x14ac:dyDescent="0.35">
      <c r="M883" s="38"/>
    </row>
    <row r="884" spans="13:13" x14ac:dyDescent="0.35">
      <c r="M884" s="38"/>
    </row>
    <row r="885" spans="13:13" x14ac:dyDescent="0.35">
      <c r="M885" s="38"/>
    </row>
    <row r="886" spans="13:13" x14ac:dyDescent="0.35">
      <c r="M886" s="38"/>
    </row>
    <row r="887" spans="13:13" x14ac:dyDescent="0.35">
      <c r="M887" s="38"/>
    </row>
    <row r="888" spans="13:13" x14ac:dyDescent="0.35">
      <c r="M888" s="38"/>
    </row>
    <row r="889" spans="13:13" x14ac:dyDescent="0.35">
      <c r="M889" s="38"/>
    </row>
    <row r="890" spans="13:13" x14ac:dyDescent="0.35">
      <c r="M890" s="38"/>
    </row>
    <row r="891" spans="13:13" x14ac:dyDescent="0.35">
      <c r="M891" s="38"/>
    </row>
    <row r="892" spans="13:13" x14ac:dyDescent="0.35">
      <c r="M892" s="38"/>
    </row>
    <row r="893" spans="13:13" x14ac:dyDescent="0.35">
      <c r="M893" s="38"/>
    </row>
    <row r="894" spans="13:13" x14ac:dyDescent="0.35">
      <c r="M894" s="38"/>
    </row>
    <row r="895" spans="13:13" x14ac:dyDescent="0.35">
      <c r="M895" s="38"/>
    </row>
    <row r="896" spans="13:13" x14ac:dyDescent="0.35">
      <c r="M896" s="38"/>
    </row>
    <row r="897" spans="13:13" x14ac:dyDescent="0.35">
      <c r="M897" s="38"/>
    </row>
    <row r="898" spans="13:13" x14ac:dyDescent="0.35">
      <c r="M898" s="38"/>
    </row>
    <row r="899" spans="13:13" x14ac:dyDescent="0.35">
      <c r="M899" s="38"/>
    </row>
    <row r="900" spans="13:13" x14ac:dyDescent="0.35">
      <c r="M900" s="38"/>
    </row>
    <row r="901" spans="13:13" x14ac:dyDescent="0.35">
      <c r="M901" s="38"/>
    </row>
    <row r="902" spans="13:13" x14ac:dyDescent="0.35">
      <c r="M902" s="38"/>
    </row>
    <row r="903" spans="13:13" x14ac:dyDescent="0.35">
      <c r="M903" s="38"/>
    </row>
    <row r="904" spans="13:13" x14ac:dyDescent="0.35">
      <c r="M904" s="38"/>
    </row>
    <row r="905" spans="13:13" x14ac:dyDescent="0.35">
      <c r="M905" s="38"/>
    </row>
    <row r="906" spans="13:13" x14ac:dyDescent="0.35">
      <c r="M906" s="38"/>
    </row>
    <row r="907" spans="13:13" x14ac:dyDescent="0.35">
      <c r="M907" s="38"/>
    </row>
    <row r="908" spans="13:13" x14ac:dyDescent="0.35">
      <c r="M908" s="38"/>
    </row>
    <row r="909" spans="13:13" x14ac:dyDescent="0.35">
      <c r="M909" s="38"/>
    </row>
    <row r="910" spans="13:13" x14ac:dyDescent="0.35">
      <c r="M910" s="38"/>
    </row>
    <row r="911" spans="13:13" x14ac:dyDescent="0.35">
      <c r="M911" s="38"/>
    </row>
    <row r="912" spans="13:13" x14ac:dyDescent="0.35">
      <c r="M912" s="38"/>
    </row>
    <row r="913" spans="13:13" x14ac:dyDescent="0.35">
      <c r="M913" s="38"/>
    </row>
    <row r="914" spans="13:13" x14ac:dyDescent="0.35">
      <c r="M914" s="38"/>
    </row>
    <row r="915" spans="13:13" x14ac:dyDescent="0.35">
      <c r="M915" s="38"/>
    </row>
    <row r="916" spans="13:13" x14ac:dyDescent="0.35">
      <c r="M916" s="38"/>
    </row>
    <row r="917" spans="13:13" x14ac:dyDescent="0.35">
      <c r="M917" s="38"/>
    </row>
    <row r="918" spans="13:13" x14ac:dyDescent="0.35">
      <c r="M918" s="38"/>
    </row>
    <row r="919" spans="13:13" x14ac:dyDescent="0.35">
      <c r="M919" s="38"/>
    </row>
    <row r="920" spans="13:13" x14ac:dyDescent="0.35">
      <c r="M920" s="38"/>
    </row>
    <row r="921" spans="13:13" x14ac:dyDescent="0.35">
      <c r="M921" s="38"/>
    </row>
    <row r="922" spans="13:13" x14ac:dyDescent="0.35">
      <c r="M922" s="38"/>
    </row>
    <row r="923" spans="13:13" x14ac:dyDescent="0.35">
      <c r="M923" s="38"/>
    </row>
    <row r="924" spans="13:13" x14ac:dyDescent="0.35">
      <c r="M924" s="38"/>
    </row>
    <row r="925" spans="13:13" x14ac:dyDescent="0.35">
      <c r="M925" s="38"/>
    </row>
    <row r="926" spans="13:13" x14ac:dyDescent="0.35">
      <c r="M926" s="38"/>
    </row>
    <row r="927" spans="13:13" x14ac:dyDescent="0.35">
      <c r="M927" s="38"/>
    </row>
    <row r="928" spans="13:13" x14ac:dyDescent="0.35">
      <c r="M928" s="38"/>
    </row>
    <row r="929" spans="13:13" x14ac:dyDescent="0.35">
      <c r="M929" s="38"/>
    </row>
    <row r="930" spans="13:13" x14ac:dyDescent="0.35">
      <c r="M930" s="38"/>
    </row>
    <row r="931" spans="13:13" x14ac:dyDescent="0.35">
      <c r="M931" s="38"/>
    </row>
    <row r="932" spans="13:13" x14ac:dyDescent="0.35">
      <c r="M932" s="38"/>
    </row>
    <row r="933" spans="13:13" x14ac:dyDescent="0.35">
      <c r="M933" s="38"/>
    </row>
    <row r="934" spans="13:13" x14ac:dyDescent="0.35">
      <c r="M934" s="38"/>
    </row>
    <row r="935" spans="13:13" x14ac:dyDescent="0.35">
      <c r="M935" s="38"/>
    </row>
    <row r="936" spans="13:13" x14ac:dyDescent="0.35">
      <c r="M936" s="38"/>
    </row>
    <row r="937" spans="13:13" x14ac:dyDescent="0.35">
      <c r="M937" s="38"/>
    </row>
    <row r="938" spans="13:13" x14ac:dyDescent="0.35">
      <c r="M938" s="38"/>
    </row>
    <row r="939" spans="13:13" x14ac:dyDescent="0.35">
      <c r="M939" s="38"/>
    </row>
    <row r="940" spans="13:13" x14ac:dyDescent="0.35">
      <c r="M940" s="38"/>
    </row>
    <row r="941" spans="13:13" x14ac:dyDescent="0.35">
      <c r="M941" s="38"/>
    </row>
    <row r="942" spans="13:13" x14ac:dyDescent="0.35">
      <c r="M942" s="38"/>
    </row>
    <row r="943" spans="13:13" x14ac:dyDescent="0.35">
      <c r="M943" s="38"/>
    </row>
    <row r="944" spans="13:13" x14ac:dyDescent="0.35">
      <c r="M944" s="38"/>
    </row>
    <row r="945" spans="13:13" x14ac:dyDescent="0.35">
      <c r="M945" s="38"/>
    </row>
    <row r="946" spans="13:13" x14ac:dyDescent="0.35">
      <c r="M946" s="38"/>
    </row>
    <row r="947" spans="13:13" x14ac:dyDescent="0.35">
      <c r="M947" s="38"/>
    </row>
    <row r="948" spans="13:13" x14ac:dyDescent="0.35">
      <c r="M948" s="38"/>
    </row>
    <row r="949" spans="13:13" x14ac:dyDescent="0.35">
      <c r="M949" s="38"/>
    </row>
    <row r="950" spans="13:13" x14ac:dyDescent="0.35">
      <c r="M950" s="38"/>
    </row>
    <row r="951" spans="13:13" x14ac:dyDescent="0.35">
      <c r="M951" s="38"/>
    </row>
    <row r="952" spans="13:13" x14ac:dyDescent="0.35">
      <c r="M952" s="38"/>
    </row>
    <row r="953" spans="13:13" x14ac:dyDescent="0.35">
      <c r="M953" s="38"/>
    </row>
    <row r="954" spans="13:13" x14ac:dyDescent="0.35">
      <c r="M954" s="38"/>
    </row>
    <row r="955" spans="13:13" x14ac:dyDescent="0.35">
      <c r="M955" s="38"/>
    </row>
    <row r="956" spans="13:13" x14ac:dyDescent="0.35">
      <c r="M956" s="38"/>
    </row>
    <row r="957" spans="13:13" x14ac:dyDescent="0.35">
      <c r="M957" s="38"/>
    </row>
    <row r="958" spans="13:13" x14ac:dyDescent="0.35">
      <c r="M958" s="38"/>
    </row>
    <row r="959" spans="13:13" x14ac:dyDescent="0.35">
      <c r="M959" s="38"/>
    </row>
    <row r="960" spans="13:13" x14ac:dyDescent="0.35">
      <c r="M960" s="38"/>
    </row>
    <row r="961" spans="13:13" x14ac:dyDescent="0.35">
      <c r="M961" s="38"/>
    </row>
    <row r="962" spans="13:13" x14ac:dyDescent="0.35">
      <c r="M962" s="38"/>
    </row>
    <row r="963" spans="13:13" x14ac:dyDescent="0.35">
      <c r="M963" s="38"/>
    </row>
    <row r="964" spans="13:13" x14ac:dyDescent="0.35">
      <c r="M964" s="38"/>
    </row>
    <row r="965" spans="13:13" x14ac:dyDescent="0.35">
      <c r="M965" s="38"/>
    </row>
    <row r="966" spans="13:13" x14ac:dyDescent="0.35">
      <c r="M966" s="38"/>
    </row>
    <row r="967" spans="13:13" x14ac:dyDescent="0.35">
      <c r="M967" s="38"/>
    </row>
    <row r="968" spans="13:13" x14ac:dyDescent="0.35">
      <c r="M968" s="38"/>
    </row>
    <row r="969" spans="13:13" x14ac:dyDescent="0.35">
      <c r="M969" s="38"/>
    </row>
    <row r="970" spans="13:13" x14ac:dyDescent="0.35">
      <c r="M970" s="38"/>
    </row>
    <row r="971" spans="13:13" x14ac:dyDescent="0.35">
      <c r="M971" s="38"/>
    </row>
    <row r="972" spans="13:13" x14ac:dyDescent="0.35">
      <c r="M972" s="38"/>
    </row>
    <row r="973" spans="13:13" x14ac:dyDescent="0.35">
      <c r="M973" s="38"/>
    </row>
    <row r="974" spans="13:13" x14ac:dyDescent="0.35">
      <c r="M974" s="38"/>
    </row>
    <row r="975" spans="13:13" x14ac:dyDescent="0.35">
      <c r="M975" s="38"/>
    </row>
    <row r="976" spans="13:13" x14ac:dyDescent="0.35">
      <c r="M976" s="38"/>
    </row>
    <row r="977" spans="13:13" x14ac:dyDescent="0.35">
      <c r="M977" s="38"/>
    </row>
    <row r="978" spans="13:13" x14ac:dyDescent="0.35">
      <c r="M978" s="38"/>
    </row>
    <row r="979" spans="13:13" x14ac:dyDescent="0.35">
      <c r="M979" s="38"/>
    </row>
    <row r="980" spans="13:13" x14ac:dyDescent="0.35">
      <c r="M980" s="38"/>
    </row>
    <row r="981" spans="13:13" x14ac:dyDescent="0.35">
      <c r="M981" s="38"/>
    </row>
    <row r="982" spans="13:13" x14ac:dyDescent="0.35">
      <c r="M982" s="38"/>
    </row>
    <row r="983" spans="13:13" x14ac:dyDescent="0.35">
      <c r="M983" s="38"/>
    </row>
    <row r="984" spans="13:13" x14ac:dyDescent="0.35">
      <c r="M984" s="38"/>
    </row>
    <row r="985" spans="13:13" x14ac:dyDescent="0.35">
      <c r="M985" s="38"/>
    </row>
    <row r="986" spans="13:13" x14ac:dyDescent="0.35">
      <c r="M986" s="38"/>
    </row>
    <row r="987" spans="13:13" x14ac:dyDescent="0.35">
      <c r="M987" s="38"/>
    </row>
    <row r="988" spans="13:13" x14ac:dyDescent="0.35">
      <c r="M988" s="38"/>
    </row>
    <row r="989" spans="13:13" x14ac:dyDescent="0.35">
      <c r="M989" s="38"/>
    </row>
    <row r="990" spans="13:13" x14ac:dyDescent="0.35">
      <c r="M990" s="38"/>
    </row>
    <row r="991" spans="13:13" x14ac:dyDescent="0.35">
      <c r="M991" s="38"/>
    </row>
    <row r="992" spans="13:13" x14ac:dyDescent="0.35">
      <c r="M992" s="38"/>
    </row>
    <row r="993" spans="13:13" x14ac:dyDescent="0.35">
      <c r="M993" s="38"/>
    </row>
    <row r="994" spans="13:13" x14ac:dyDescent="0.35">
      <c r="M994" s="38"/>
    </row>
    <row r="995" spans="13:13" x14ac:dyDescent="0.35">
      <c r="M995" s="38"/>
    </row>
    <row r="996" spans="13:13" x14ac:dyDescent="0.35">
      <c r="M996" s="38"/>
    </row>
    <row r="997" spans="13:13" x14ac:dyDescent="0.35">
      <c r="M997" s="38"/>
    </row>
    <row r="998" spans="13:13" x14ac:dyDescent="0.35">
      <c r="M998" s="38"/>
    </row>
    <row r="999" spans="13:13" x14ac:dyDescent="0.35">
      <c r="M999" s="38"/>
    </row>
    <row r="1000" spans="13:13" x14ac:dyDescent="0.35">
      <c r="M1000" s="38"/>
    </row>
    <row r="1001" spans="13:13" x14ac:dyDescent="0.35">
      <c r="M1001" s="38"/>
    </row>
    <row r="1002" spans="13:13" x14ac:dyDescent="0.35">
      <c r="M1002" s="38"/>
    </row>
    <row r="1003" spans="13:13" x14ac:dyDescent="0.35">
      <c r="M1003" s="38"/>
    </row>
    <row r="1004" spans="13:13" x14ac:dyDescent="0.35">
      <c r="M1004" s="38"/>
    </row>
    <row r="1005" spans="13:13" x14ac:dyDescent="0.35">
      <c r="M1005" s="38"/>
    </row>
    <row r="1006" spans="13:13" x14ac:dyDescent="0.35">
      <c r="M1006" s="38"/>
    </row>
    <row r="1007" spans="13:13" x14ac:dyDescent="0.35">
      <c r="M1007" s="38"/>
    </row>
    <row r="1008" spans="13:13" x14ac:dyDescent="0.35">
      <c r="M1008" s="38"/>
    </row>
    <row r="1009" spans="13:13" x14ac:dyDescent="0.35">
      <c r="M1009" s="38"/>
    </row>
    <row r="1010" spans="13:13" x14ac:dyDescent="0.35">
      <c r="M1010" s="38"/>
    </row>
    <row r="1011" spans="13:13" x14ac:dyDescent="0.35">
      <c r="M1011" s="38"/>
    </row>
    <row r="1012" spans="13:13" x14ac:dyDescent="0.35">
      <c r="M1012" s="38"/>
    </row>
    <row r="1013" spans="13:13" x14ac:dyDescent="0.35">
      <c r="M1013" s="38"/>
    </row>
    <row r="1014" spans="13:13" x14ac:dyDescent="0.35">
      <c r="M1014" s="38"/>
    </row>
    <row r="1015" spans="13:13" x14ac:dyDescent="0.35">
      <c r="M1015" s="38"/>
    </row>
    <row r="1016" spans="13:13" x14ac:dyDescent="0.35">
      <c r="M1016" s="38"/>
    </row>
    <row r="1017" spans="13:13" x14ac:dyDescent="0.35">
      <c r="M1017" s="38"/>
    </row>
    <row r="1018" spans="13:13" x14ac:dyDescent="0.35">
      <c r="M1018" s="38"/>
    </row>
    <row r="1019" spans="13:13" x14ac:dyDescent="0.35">
      <c r="M1019" s="38"/>
    </row>
    <row r="1020" spans="13:13" x14ac:dyDescent="0.35">
      <c r="M1020" s="38"/>
    </row>
    <row r="1021" spans="13:13" x14ac:dyDescent="0.35">
      <c r="M1021" s="38"/>
    </row>
    <row r="1022" spans="13:13" x14ac:dyDescent="0.35">
      <c r="M1022" s="38"/>
    </row>
    <row r="1023" spans="13:13" x14ac:dyDescent="0.35">
      <c r="M1023" s="38"/>
    </row>
    <row r="1024" spans="13:13" x14ac:dyDescent="0.35">
      <c r="M1024" s="38"/>
    </row>
    <row r="1025" spans="13:13" x14ac:dyDescent="0.35">
      <c r="M1025" s="38"/>
    </row>
    <row r="1026" spans="13:13" x14ac:dyDescent="0.35">
      <c r="M1026" s="38"/>
    </row>
    <row r="1027" spans="13:13" x14ac:dyDescent="0.35">
      <c r="M1027" s="38"/>
    </row>
    <row r="1028" spans="13:13" x14ac:dyDescent="0.35">
      <c r="M1028" s="38"/>
    </row>
    <row r="1029" spans="13:13" x14ac:dyDescent="0.35">
      <c r="M1029" s="38"/>
    </row>
    <row r="1030" spans="13:13" x14ac:dyDescent="0.35">
      <c r="M1030" s="38"/>
    </row>
    <row r="1031" spans="13:13" x14ac:dyDescent="0.35">
      <c r="M1031" s="38"/>
    </row>
    <row r="1032" spans="13:13" x14ac:dyDescent="0.35">
      <c r="M1032" s="38"/>
    </row>
    <row r="1033" spans="13:13" x14ac:dyDescent="0.35">
      <c r="M1033" s="38"/>
    </row>
    <row r="1034" spans="13:13" x14ac:dyDescent="0.35">
      <c r="M1034" s="38"/>
    </row>
    <row r="1035" spans="13:13" x14ac:dyDescent="0.35">
      <c r="M1035" s="38"/>
    </row>
    <row r="1036" spans="13:13" x14ac:dyDescent="0.35">
      <c r="M1036" s="38"/>
    </row>
    <row r="1037" spans="13:13" x14ac:dyDescent="0.35">
      <c r="M1037" s="38"/>
    </row>
    <row r="1038" spans="13:13" x14ac:dyDescent="0.35">
      <c r="M1038" s="38"/>
    </row>
    <row r="1039" spans="13:13" x14ac:dyDescent="0.35">
      <c r="M1039" s="38"/>
    </row>
    <row r="1040" spans="13:13" x14ac:dyDescent="0.35">
      <c r="M1040" s="38"/>
    </row>
    <row r="1041" spans="13:13" x14ac:dyDescent="0.35">
      <c r="M1041" s="38"/>
    </row>
    <row r="1042" spans="13:13" x14ac:dyDescent="0.35">
      <c r="M1042" s="38"/>
    </row>
    <row r="1043" spans="13:13" x14ac:dyDescent="0.35">
      <c r="M1043" s="38"/>
    </row>
    <row r="1044" spans="13:13" x14ac:dyDescent="0.35">
      <c r="M1044" s="38"/>
    </row>
    <row r="1045" spans="13:13" x14ac:dyDescent="0.35">
      <c r="M1045" s="38"/>
    </row>
    <row r="1046" spans="13:13" x14ac:dyDescent="0.35">
      <c r="M1046" s="38"/>
    </row>
    <row r="1047" spans="13:13" x14ac:dyDescent="0.35">
      <c r="M1047" s="38"/>
    </row>
    <row r="1048" spans="13:13" x14ac:dyDescent="0.35">
      <c r="M1048" s="38"/>
    </row>
    <row r="1049" spans="13:13" x14ac:dyDescent="0.35">
      <c r="M1049" s="38"/>
    </row>
    <row r="1050" spans="13:13" x14ac:dyDescent="0.35">
      <c r="M1050" s="38"/>
    </row>
    <row r="1051" spans="13:13" x14ac:dyDescent="0.35">
      <c r="M1051" s="38"/>
    </row>
    <row r="1052" spans="13:13" x14ac:dyDescent="0.35">
      <c r="M1052" s="38"/>
    </row>
    <row r="1053" spans="13:13" x14ac:dyDescent="0.35">
      <c r="M1053" s="38"/>
    </row>
    <row r="1054" spans="13:13" x14ac:dyDescent="0.35">
      <c r="M1054" s="38"/>
    </row>
    <row r="1055" spans="13:13" x14ac:dyDescent="0.35">
      <c r="M1055" s="38"/>
    </row>
    <row r="1056" spans="13:13" x14ac:dyDescent="0.35">
      <c r="M1056" s="38"/>
    </row>
    <row r="1057" spans="13:13" x14ac:dyDescent="0.35">
      <c r="M1057" s="38"/>
    </row>
    <row r="1058" spans="13:13" x14ac:dyDescent="0.35">
      <c r="M1058" s="38"/>
    </row>
    <row r="1059" spans="13:13" x14ac:dyDescent="0.35">
      <c r="M1059" s="38"/>
    </row>
    <row r="1060" spans="13:13" x14ac:dyDescent="0.35">
      <c r="M1060" s="38"/>
    </row>
    <row r="1061" spans="13:13" x14ac:dyDescent="0.35">
      <c r="M1061" s="38"/>
    </row>
    <row r="1062" spans="13:13" x14ac:dyDescent="0.35">
      <c r="M1062" s="38"/>
    </row>
    <row r="1063" spans="13:13" x14ac:dyDescent="0.35">
      <c r="M1063" s="38"/>
    </row>
    <row r="1064" spans="13:13" x14ac:dyDescent="0.35">
      <c r="M1064" s="38"/>
    </row>
    <row r="1065" spans="13:13" x14ac:dyDescent="0.35">
      <c r="M1065" s="38"/>
    </row>
    <row r="1066" spans="13:13" x14ac:dyDescent="0.35">
      <c r="M1066" s="38"/>
    </row>
    <row r="1067" spans="13:13" x14ac:dyDescent="0.35">
      <c r="M1067" s="38"/>
    </row>
    <row r="1068" spans="13:13" x14ac:dyDescent="0.35">
      <c r="M1068" s="38"/>
    </row>
    <row r="1069" spans="13:13" x14ac:dyDescent="0.35">
      <c r="M1069" s="38"/>
    </row>
    <row r="1070" spans="13:13" x14ac:dyDescent="0.35">
      <c r="M1070" s="38"/>
    </row>
    <row r="1071" spans="13:13" x14ac:dyDescent="0.35">
      <c r="M1071" s="38"/>
    </row>
    <row r="1072" spans="13:13" x14ac:dyDescent="0.35">
      <c r="M1072" s="38"/>
    </row>
    <row r="1073" spans="13:13" x14ac:dyDescent="0.35">
      <c r="M1073" s="38"/>
    </row>
    <row r="1074" spans="13:13" x14ac:dyDescent="0.35">
      <c r="M1074" s="38"/>
    </row>
    <row r="1075" spans="13:13" x14ac:dyDescent="0.35">
      <c r="M1075" s="38"/>
    </row>
    <row r="1076" spans="13:13" x14ac:dyDescent="0.35">
      <c r="M1076" s="38"/>
    </row>
    <row r="1077" spans="13:13" x14ac:dyDescent="0.35">
      <c r="M1077" s="38"/>
    </row>
    <row r="1078" spans="13:13" x14ac:dyDescent="0.35">
      <c r="M1078" s="38"/>
    </row>
    <row r="1079" spans="13:13" x14ac:dyDescent="0.35">
      <c r="M1079" s="38"/>
    </row>
    <row r="1080" spans="13:13" x14ac:dyDescent="0.35">
      <c r="M1080" s="38"/>
    </row>
    <row r="1081" spans="13:13" x14ac:dyDescent="0.35">
      <c r="M1081" s="38"/>
    </row>
    <row r="1082" spans="13:13" x14ac:dyDescent="0.35">
      <c r="M1082" s="38"/>
    </row>
    <row r="1083" spans="13:13" x14ac:dyDescent="0.35">
      <c r="M1083" s="38"/>
    </row>
    <row r="1084" spans="13:13" x14ac:dyDescent="0.35">
      <c r="M1084" s="38"/>
    </row>
    <row r="1085" spans="13:13" x14ac:dyDescent="0.35">
      <c r="M1085" s="38"/>
    </row>
    <row r="1086" spans="13:13" x14ac:dyDescent="0.35">
      <c r="M1086" s="38"/>
    </row>
    <row r="1087" spans="13:13" x14ac:dyDescent="0.35">
      <c r="M1087" s="38"/>
    </row>
    <row r="1088" spans="13:13" x14ac:dyDescent="0.35">
      <c r="M1088" s="38"/>
    </row>
    <row r="1089" spans="13:13" x14ac:dyDescent="0.35">
      <c r="M1089" s="38"/>
    </row>
    <row r="1090" spans="13:13" x14ac:dyDescent="0.35">
      <c r="M1090" s="38"/>
    </row>
    <row r="1091" spans="13:13" x14ac:dyDescent="0.35">
      <c r="M1091" s="38"/>
    </row>
    <row r="1092" spans="13:13" x14ac:dyDescent="0.35">
      <c r="M1092" s="38"/>
    </row>
    <row r="1093" spans="13:13" x14ac:dyDescent="0.35">
      <c r="M1093" s="38"/>
    </row>
    <row r="1094" spans="13:13" x14ac:dyDescent="0.35">
      <c r="M1094" s="38"/>
    </row>
    <row r="1095" spans="13:13" x14ac:dyDescent="0.35">
      <c r="M1095" s="38"/>
    </row>
    <row r="1096" spans="13:13" x14ac:dyDescent="0.35">
      <c r="M1096" s="38"/>
    </row>
    <row r="1097" spans="13:13" x14ac:dyDescent="0.35">
      <c r="M1097" s="38"/>
    </row>
    <row r="1098" spans="13:13" x14ac:dyDescent="0.35">
      <c r="M1098" s="38"/>
    </row>
    <row r="1099" spans="13:13" x14ac:dyDescent="0.35">
      <c r="M1099" s="38"/>
    </row>
    <row r="1100" spans="13:13" x14ac:dyDescent="0.35">
      <c r="M1100" s="38"/>
    </row>
    <row r="1101" spans="13:13" x14ac:dyDescent="0.35">
      <c r="M1101" s="38"/>
    </row>
    <row r="1102" spans="13:13" x14ac:dyDescent="0.35">
      <c r="M1102" s="38"/>
    </row>
    <row r="1103" spans="13:13" x14ac:dyDescent="0.35">
      <c r="M1103" s="38"/>
    </row>
    <row r="1104" spans="13:13" x14ac:dyDescent="0.35">
      <c r="M1104" s="38"/>
    </row>
    <row r="1105" spans="13:13" x14ac:dyDescent="0.35">
      <c r="M1105" s="38"/>
    </row>
    <row r="1106" spans="13:13" x14ac:dyDescent="0.35">
      <c r="M1106" s="38"/>
    </row>
    <row r="1107" spans="13:13" x14ac:dyDescent="0.35">
      <c r="M1107" s="38"/>
    </row>
    <row r="1108" spans="13:13" x14ac:dyDescent="0.35">
      <c r="M1108" s="38"/>
    </row>
    <row r="1109" spans="13:13" x14ac:dyDescent="0.35">
      <c r="M1109" s="38"/>
    </row>
    <row r="1110" spans="13:13" x14ac:dyDescent="0.35">
      <c r="M1110" s="38"/>
    </row>
    <row r="1111" spans="13:13" x14ac:dyDescent="0.35">
      <c r="M1111" s="38"/>
    </row>
    <row r="1112" spans="13:13" x14ac:dyDescent="0.35">
      <c r="M1112" s="38"/>
    </row>
    <row r="1113" spans="13:13" x14ac:dyDescent="0.35">
      <c r="M1113" s="38"/>
    </row>
    <row r="1114" spans="13:13" x14ac:dyDescent="0.35">
      <c r="M1114" s="38"/>
    </row>
    <row r="1115" spans="13:13" x14ac:dyDescent="0.35">
      <c r="M1115" s="38"/>
    </row>
    <row r="1116" spans="13:13" x14ac:dyDescent="0.35">
      <c r="M1116" s="38"/>
    </row>
    <row r="1117" spans="13:13" x14ac:dyDescent="0.35">
      <c r="M1117" s="38"/>
    </row>
    <row r="1118" spans="13:13" x14ac:dyDescent="0.35">
      <c r="M1118" s="38"/>
    </row>
    <row r="1119" spans="13:13" x14ac:dyDescent="0.35">
      <c r="M1119" s="38"/>
    </row>
    <row r="1120" spans="13:13" x14ac:dyDescent="0.35">
      <c r="M1120" s="38"/>
    </row>
    <row r="1121" spans="13:13" x14ac:dyDescent="0.35">
      <c r="M1121" s="38"/>
    </row>
    <row r="1122" spans="13:13" x14ac:dyDescent="0.35">
      <c r="M1122" s="38"/>
    </row>
    <row r="1123" spans="13:13" x14ac:dyDescent="0.35">
      <c r="M1123" s="38"/>
    </row>
    <row r="1124" spans="13:13" x14ac:dyDescent="0.35">
      <c r="M1124" s="38"/>
    </row>
    <row r="1125" spans="13:13" x14ac:dyDescent="0.35">
      <c r="M1125" s="38"/>
    </row>
    <row r="1126" spans="13:13" x14ac:dyDescent="0.35">
      <c r="M1126" s="38"/>
    </row>
    <row r="1127" spans="13:13" x14ac:dyDescent="0.35">
      <c r="M1127" s="38"/>
    </row>
    <row r="1128" spans="13:13" x14ac:dyDescent="0.35">
      <c r="M1128" s="38"/>
    </row>
    <row r="1129" spans="13:13" x14ac:dyDescent="0.35">
      <c r="M1129" s="38"/>
    </row>
    <row r="1130" spans="13:13" x14ac:dyDescent="0.35">
      <c r="M1130" s="38"/>
    </row>
    <row r="1131" spans="13:13" x14ac:dyDescent="0.35">
      <c r="M1131" s="38"/>
    </row>
    <row r="1132" spans="13:13" x14ac:dyDescent="0.35">
      <c r="M1132" s="38"/>
    </row>
    <row r="1133" spans="13:13" x14ac:dyDescent="0.35">
      <c r="M1133" s="38"/>
    </row>
    <row r="1134" spans="13:13" x14ac:dyDescent="0.35">
      <c r="M1134" s="38"/>
    </row>
    <row r="1135" spans="13:13" x14ac:dyDescent="0.35">
      <c r="M1135" s="38"/>
    </row>
    <row r="1136" spans="13:13" x14ac:dyDescent="0.35">
      <c r="M1136" s="38"/>
    </row>
    <row r="1137" spans="13:13" x14ac:dyDescent="0.35">
      <c r="M1137" s="38"/>
    </row>
    <row r="1138" spans="13:13" x14ac:dyDescent="0.35">
      <c r="M1138" s="38"/>
    </row>
    <row r="1139" spans="13:13" x14ac:dyDescent="0.35">
      <c r="M1139" s="38"/>
    </row>
    <row r="1140" spans="13:13" x14ac:dyDescent="0.35">
      <c r="M1140" s="38"/>
    </row>
    <row r="1141" spans="13:13" x14ac:dyDescent="0.35">
      <c r="M1141" s="38"/>
    </row>
    <row r="1142" spans="13:13" x14ac:dyDescent="0.35">
      <c r="M1142" s="38"/>
    </row>
    <row r="1143" spans="13:13" x14ac:dyDescent="0.35">
      <c r="M1143" s="38"/>
    </row>
    <row r="1144" spans="13:13" x14ac:dyDescent="0.35">
      <c r="M1144" s="38"/>
    </row>
    <row r="1145" spans="13:13" x14ac:dyDescent="0.35">
      <c r="M1145" s="38"/>
    </row>
    <row r="1146" spans="13:13" x14ac:dyDescent="0.35">
      <c r="M1146" s="38"/>
    </row>
    <row r="1147" spans="13:13" x14ac:dyDescent="0.35">
      <c r="M1147" s="38"/>
    </row>
    <row r="1148" spans="13:13" x14ac:dyDescent="0.35">
      <c r="M1148" s="38"/>
    </row>
    <row r="1149" spans="13:13" x14ac:dyDescent="0.35">
      <c r="M1149" s="38"/>
    </row>
    <row r="1150" spans="13:13" x14ac:dyDescent="0.35">
      <c r="M1150" s="38"/>
    </row>
    <row r="1151" spans="13:13" x14ac:dyDescent="0.35">
      <c r="M1151" s="38"/>
    </row>
    <row r="1152" spans="13:13" x14ac:dyDescent="0.35">
      <c r="M1152" s="38"/>
    </row>
    <row r="1153" spans="13:13" x14ac:dyDescent="0.35">
      <c r="M1153" s="38"/>
    </row>
    <row r="1154" spans="13:13" x14ac:dyDescent="0.35">
      <c r="M1154" s="38"/>
    </row>
    <row r="1155" spans="13:13" x14ac:dyDescent="0.35">
      <c r="M1155" s="38"/>
    </row>
    <row r="1156" spans="13:13" x14ac:dyDescent="0.35">
      <c r="M1156" s="38"/>
    </row>
    <row r="1157" spans="13:13" x14ac:dyDescent="0.35">
      <c r="M1157" s="38"/>
    </row>
    <row r="1158" spans="13:13" x14ac:dyDescent="0.35">
      <c r="M1158" s="38"/>
    </row>
    <row r="1159" spans="13:13" x14ac:dyDescent="0.35">
      <c r="M1159" s="38"/>
    </row>
    <row r="1160" spans="13:13" x14ac:dyDescent="0.35">
      <c r="M1160" s="38"/>
    </row>
    <row r="1161" spans="13:13" x14ac:dyDescent="0.35">
      <c r="M1161" s="38"/>
    </row>
    <row r="1162" spans="13:13" x14ac:dyDescent="0.35">
      <c r="M1162" s="38"/>
    </row>
    <row r="1163" spans="13:13" x14ac:dyDescent="0.35">
      <c r="M1163" s="38"/>
    </row>
    <row r="1164" spans="13:13" x14ac:dyDescent="0.35">
      <c r="M1164" s="38"/>
    </row>
    <row r="1165" spans="13:13" x14ac:dyDescent="0.35">
      <c r="M1165" s="38"/>
    </row>
    <row r="1166" spans="13:13" x14ac:dyDescent="0.35">
      <c r="M1166" s="38"/>
    </row>
    <row r="1167" spans="13:13" x14ac:dyDescent="0.35">
      <c r="M1167" s="38"/>
    </row>
    <row r="1168" spans="13:13" x14ac:dyDescent="0.35">
      <c r="M1168" s="38"/>
    </row>
    <row r="1169" spans="13:13" x14ac:dyDescent="0.35">
      <c r="M1169" s="38"/>
    </row>
    <row r="1170" spans="13:13" x14ac:dyDescent="0.35">
      <c r="M1170" s="38"/>
    </row>
    <row r="1171" spans="13:13" x14ac:dyDescent="0.35">
      <c r="M1171" s="38"/>
    </row>
    <row r="1172" spans="13:13" x14ac:dyDescent="0.35">
      <c r="M1172" s="38"/>
    </row>
    <row r="1173" spans="13:13" x14ac:dyDescent="0.35">
      <c r="M1173" s="38"/>
    </row>
    <row r="1174" spans="13:13" x14ac:dyDescent="0.35">
      <c r="M1174" s="38"/>
    </row>
    <row r="1175" spans="13:13" x14ac:dyDescent="0.35">
      <c r="M1175" s="38"/>
    </row>
    <row r="1176" spans="13:13" x14ac:dyDescent="0.35">
      <c r="M1176" s="38"/>
    </row>
    <row r="1177" spans="13:13" x14ac:dyDescent="0.35">
      <c r="M1177" s="38"/>
    </row>
    <row r="1178" spans="13:13" x14ac:dyDescent="0.35">
      <c r="M1178" s="38"/>
    </row>
    <row r="1179" spans="13:13" x14ac:dyDescent="0.35">
      <c r="M1179" s="38"/>
    </row>
    <row r="1180" spans="13:13" x14ac:dyDescent="0.35">
      <c r="M1180" s="38"/>
    </row>
    <row r="1181" spans="13:13" x14ac:dyDescent="0.35">
      <c r="M1181" s="38"/>
    </row>
    <row r="1182" spans="13:13" x14ac:dyDescent="0.35">
      <c r="M1182" s="38"/>
    </row>
    <row r="1183" spans="13:13" x14ac:dyDescent="0.35">
      <c r="M1183" s="38"/>
    </row>
    <row r="1184" spans="13:13" x14ac:dyDescent="0.35">
      <c r="M1184" s="38"/>
    </row>
    <row r="1185" spans="13:13" x14ac:dyDescent="0.35">
      <c r="M1185" s="38"/>
    </row>
    <row r="1186" spans="13:13" x14ac:dyDescent="0.35">
      <c r="M1186" s="38"/>
    </row>
    <row r="1187" spans="13:13" x14ac:dyDescent="0.35">
      <c r="M1187" s="38"/>
    </row>
    <row r="1188" spans="13:13" x14ac:dyDescent="0.35">
      <c r="M1188" s="38"/>
    </row>
    <row r="1189" spans="13:13" x14ac:dyDescent="0.35">
      <c r="M1189" s="38"/>
    </row>
    <row r="1190" spans="13:13" x14ac:dyDescent="0.35">
      <c r="M1190" s="38"/>
    </row>
    <row r="1191" spans="13:13" x14ac:dyDescent="0.35">
      <c r="M1191" s="38"/>
    </row>
    <row r="1192" spans="13:13" x14ac:dyDescent="0.35">
      <c r="M1192" s="38"/>
    </row>
    <row r="1193" spans="13:13" x14ac:dyDescent="0.35">
      <c r="M1193" s="38"/>
    </row>
    <row r="1194" spans="13:13" x14ac:dyDescent="0.35">
      <c r="M1194" s="38"/>
    </row>
    <row r="1195" spans="13:13" x14ac:dyDescent="0.35">
      <c r="M1195" s="38"/>
    </row>
    <row r="1196" spans="13:13" x14ac:dyDescent="0.35">
      <c r="M1196" s="38"/>
    </row>
    <row r="1197" spans="13:13" x14ac:dyDescent="0.35">
      <c r="M1197" s="38"/>
    </row>
    <row r="1198" spans="13:13" x14ac:dyDescent="0.35">
      <c r="M1198" s="38"/>
    </row>
    <row r="1199" spans="13:13" x14ac:dyDescent="0.35">
      <c r="M1199" s="38"/>
    </row>
    <row r="1200" spans="13:13" x14ac:dyDescent="0.35">
      <c r="M1200" s="38"/>
    </row>
    <row r="1201" spans="13:13" x14ac:dyDescent="0.35">
      <c r="M1201" s="38"/>
    </row>
    <row r="1202" spans="13:13" x14ac:dyDescent="0.35">
      <c r="M1202" s="38"/>
    </row>
    <row r="1203" spans="13:13" x14ac:dyDescent="0.35">
      <c r="M1203" s="38"/>
    </row>
    <row r="1204" spans="13:13" x14ac:dyDescent="0.35">
      <c r="M1204" s="38"/>
    </row>
    <row r="1205" spans="13:13" x14ac:dyDescent="0.35">
      <c r="M1205" s="38"/>
    </row>
    <row r="1206" spans="13:13" x14ac:dyDescent="0.35">
      <c r="M1206" s="38"/>
    </row>
    <row r="1207" spans="13:13" x14ac:dyDescent="0.35">
      <c r="M1207" s="38"/>
    </row>
    <row r="1208" spans="13:13" x14ac:dyDescent="0.35">
      <c r="M1208" s="38"/>
    </row>
    <row r="1209" spans="13:13" x14ac:dyDescent="0.35">
      <c r="M1209" s="38"/>
    </row>
    <row r="1210" spans="13:13" x14ac:dyDescent="0.35">
      <c r="M1210" s="38"/>
    </row>
    <row r="1211" spans="13:13" x14ac:dyDescent="0.35">
      <c r="M1211" s="38"/>
    </row>
    <row r="1212" spans="13:13" x14ac:dyDescent="0.35">
      <c r="M1212" s="38"/>
    </row>
    <row r="1213" spans="13:13" x14ac:dyDescent="0.35">
      <c r="M1213" s="38"/>
    </row>
    <row r="1214" spans="13:13" x14ac:dyDescent="0.35">
      <c r="M1214" s="38"/>
    </row>
    <row r="1215" spans="13:13" x14ac:dyDescent="0.35">
      <c r="M1215" s="38"/>
    </row>
    <row r="1216" spans="13:13" x14ac:dyDescent="0.35">
      <c r="M1216" s="38"/>
    </row>
    <row r="1217" spans="13:13" x14ac:dyDescent="0.35">
      <c r="M1217" s="38"/>
    </row>
    <row r="1218" spans="13:13" x14ac:dyDescent="0.35">
      <c r="M1218" s="38"/>
    </row>
    <row r="1219" spans="13:13" x14ac:dyDescent="0.35">
      <c r="M1219" s="38"/>
    </row>
    <row r="1220" spans="13:13" x14ac:dyDescent="0.35">
      <c r="M1220" s="38"/>
    </row>
    <row r="1221" spans="13:13" x14ac:dyDescent="0.35">
      <c r="M1221" s="38"/>
    </row>
    <row r="1222" spans="13:13" x14ac:dyDescent="0.35">
      <c r="M1222" s="38"/>
    </row>
    <row r="1223" spans="13:13" x14ac:dyDescent="0.35">
      <c r="M1223" s="38"/>
    </row>
    <row r="1224" spans="13:13" x14ac:dyDescent="0.35">
      <c r="M1224" s="38"/>
    </row>
    <row r="1225" spans="13:13" x14ac:dyDescent="0.35">
      <c r="M1225" s="38"/>
    </row>
    <row r="1226" spans="13:13" x14ac:dyDescent="0.35">
      <c r="M1226" s="38"/>
    </row>
    <row r="1227" spans="13:13" x14ac:dyDescent="0.35">
      <c r="M1227" s="38"/>
    </row>
    <row r="1228" spans="13:13" x14ac:dyDescent="0.35">
      <c r="M1228" s="38"/>
    </row>
    <row r="1229" spans="13:13" x14ac:dyDescent="0.35">
      <c r="M1229" s="38"/>
    </row>
    <row r="1230" spans="13:13" x14ac:dyDescent="0.35">
      <c r="M1230" s="38"/>
    </row>
    <row r="1231" spans="13:13" x14ac:dyDescent="0.35">
      <c r="M1231" s="38"/>
    </row>
    <row r="1232" spans="13:13" x14ac:dyDescent="0.35">
      <c r="M1232" s="38"/>
    </row>
    <row r="1233" spans="13:13" x14ac:dyDescent="0.35">
      <c r="M1233" s="38"/>
    </row>
    <row r="1234" spans="13:13" x14ac:dyDescent="0.35">
      <c r="M1234" s="38"/>
    </row>
    <row r="1235" spans="13:13" x14ac:dyDescent="0.35">
      <c r="M1235" s="38"/>
    </row>
    <row r="1236" spans="13:13" x14ac:dyDescent="0.35">
      <c r="M1236" s="38"/>
    </row>
    <row r="1237" spans="13:13" x14ac:dyDescent="0.35">
      <c r="M1237" s="38"/>
    </row>
    <row r="1238" spans="13:13" x14ac:dyDescent="0.35">
      <c r="M1238" s="38"/>
    </row>
    <row r="1239" spans="13:13" x14ac:dyDescent="0.35">
      <c r="M1239" s="38"/>
    </row>
    <row r="1240" spans="13:13" x14ac:dyDescent="0.35">
      <c r="M1240" s="38"/>
    </row>
    <row r="1241" spans="13:13" x14ac:dyDescent="0.35">
      <c r="M1241" s="38"/>
    </row>
    <row r="1242" spans="13:13" x14ac:dyDescent="0.35">
      <c r="M1242" s="38"/>
    </row>
    <row r="1243" spans="13:13" x14ac:dyDescent="0.35">
      <c r="M1243" s="38"/>
    </row>
    <row r="1244" spans="13:13" x14ac:dyDescent="0.35">
      <c r="M1244" s="38"/>
    </row>
    <row r="1245" spans="13:13" x14ac:dyDescent="0.35">
      <c r="M1245" s="38"/>
    </row>
    <row r="1246" spans="13:13" x14ac:dyDescent="0.35">
      <c r="M1246" s="38"/>
    </row>
    <row r="1247" spans="13:13" x14ac:dyDescent="0.35">
      <c r="M1247" s="38"/>
    </row>
    <row r="1248" spans="13:13" x14ac:dyDescent="0.35">
      <c r="M1248" s="38"/>
    </row>
    <row r="1249" spans="13:13" x14ac:dyDescent="0.35">
      <c r="M1249" s="38"/>
    </row>
    <row r="1250" spans="13:13" x14ac:dyDescent="0.35">
      <c r="M1250" s="38"/>
    </row>
    <row r="1251" spans="13:13" x14ac:dyDescent="0.35">
      <c r="M1251" s="38"/>
    </row>
    <row r="1252" spans="13:13" x14ac:dyDescent="0.35">
      <c r="M1252" s="38"/>
    </row>
    <row r="1253" spans="13:13" x14ac:dyDescent="0.35">
      <c r="M1253" s="38"/>
    </row>
    <row r="1254" spans="13:13" x14ac:dyDescent="0.35">
      <c r="M1254" s="38"/>
    </row>
    <row r="1255" spans="13:13" x14ac:dyDescent="0.35">
      <c r="M1255" s="38"/>
    </row>
    <row r="1256" spans="13:13" x14ac:dyDescent="0.35">
      <c r="M1256" s="38"/>
    </row>
    <row r="1257" spans="13:13" x14ac:dyDescent="0.35">
      <c r="M1257" s="38"/>
    </row>
    <row r="1258" spans="13:13" x14ac:dyDescent="0.35">
      <c r="M1258" s="38"/>
    </row>
    <row r="1259" spans="13:13" x14ac:dyDescent="0.35">
      <c r="M1259" s="38"/>
    </row>
    <row r="1260" spans="13:13" x14ac:dyDescent="0.35">
      <c r="M1260" s="38"/>
    </row>
    <row r="1261" spans="13:13" x14ac:dyDescent="0.35">
      <c r="M1261" s="38"/>
    </row>
    <row r="1262" spans="13:13" x14ac:dyDescent="0.35">
      <c r="M1262" s="38"/>
    </row>
    <row r="1263" spans="13:13" x14ac:dyDescent="0.35">
      <c r="M1263" s="38"/>
    </row>
    <row r="1264" spans="13:13" x14ac:dyDescent="0.35">
      <c r="M1264" s="38"/>
    </row>
    <row r="1265" spans="13:13" x14ac:dyDescent="0.35">
      <c r="M1265" s="38"/>
    </row>
    <row r="1266" spans="13:13" x14ac:dyDescent="0.35">
      <c r="M1266" s="38"/>
    </row>
    <row r="1267" spans="13:13" x14ac:dyDescent="0.35">
      <c r="M1267" s="38"/>
    </row>
    <row r="1268" spans="13:13" x14ac:dyDescent="0.35">
      <c r="M1268" s="38"/>
    </row>
    <row r="1269" spans="13:13" x14ac:dyDescent="0.35">
      <c r="M1269" s="38"/>
    </row>
    <row r="1270" spans="13:13" x14ac:dyDescent="0.35">
      <c r="M1270" s="38"/>
    </row>
    <row r="1271" spans="13:13" x14ac:dyDescent="0.35">
      <c r="M1271" s="38"/>
    </row>
    <row r="1272" spans="13:13" x14ac:dyDescent="0.35">
      <c r="M1272" s="38"/>
    </row>
    <row r="1273" spans="13:13" x14ac:dyDescent="0.35">
      <c r="M1273" s="38"/>
    </row>
    <row r="1274" spans="13:13" x14ac:dyDescent="0.35">
      <c r="M1274" s="38"/>
    </row>
    <row r="1275" spans="13:13" x14ac:dyDescent="0.35">
      <c r="M1275" s="38"/>
    </row>
    <row r="1276" spans="13:13" x14ac:dyDescent="0.35">
      <c r="M1276" s="38"/>
    </row>
    <row r="1277" spans="13:13" x14ac:dyDescent="0.35">
      <c r="M1277" s="38"/>
    </row>
    <row r="1278" spans="13:13" x14ac:dyDescent="0.35">
      <c r="M1278" s="38"/>
    </row>
    <row r="1279" spans="13:13" x14ac:dyDescent="0.35">
      <c r="M1279" s="38"/>
    </row>
    <row r="1280" spans="13:13" x14ac:dyDescent="0.35">
      <c r="M1280" s="38"/>
    </row>
    <row r="1281" spans="13:13" x14ac:dyDescent="0.35">
      <c r="M1281" s="38"/>
    </row>
    <row r="1282" spans="13:13" x14ac:dyDescent="0.35">
      <c r="M1282" s="38"/>
    </row>
    <row r="1283" spans="13:13" x14ac:dyDescent="0.35">
      <c r="M1283" s="38"/>
    </row>
    <row r="1284" spans="13:13" x14ac:dyDescent="0.35">
      <c r="M1284" s="38"/>
    </row>
    <row r="1285" spans="13:13" x14ac:dyDescent="0.35">
      <c r="M1285" s="38"/>
    </row>
    <row r="1286" spans="13:13" x14ac:dyDescent="0.35">
      <c r="M1286" s="38"/>
    </row>
    <row r="1287" spans="13:13" x14ac:dyDescent="0.35">
      <c r="M1287" s="38"/>
    </row>
    <row r="1288" spans="13:13" x14ac:dyDescent="0.35">
      <c r="M1288" s="38"/>
    </row>
    <row r="1289" spans="13:13" x14ac:dyDescent="0.35">
      <c r="M1289" s="38"/>
    </row>
    <row r="1290" spans="13:13" x14ac:dyDescent="0.35">
      <c r="M1290" s="38"/>
    </row>
    <row r="1291" spans="13:13" x14ac:dyDescent="0.35">
      <c r="M1291" s="38"/>
    </row>
    <row r="1292" spans="13:13" x14ac:dyDescent="0.35">
      <c r="M1292" s="38"/>
    </row>
    <row r="1293" spans="13:13" x14ac:dyDescent="0.35">
      <c r="M1293" s="38"/>
    </row>
    <row r="1294" spans="13:13" x14ac:dyDescent="0.35">
      <c r="M1294" s="38"/>
    </row>
    <row r="1295" spans="13:13" x14ac:dyDescent="0.35">
      <c r="M1295" s="38"/>
    </row>
    <row r="1296" spans="13:13" x14ac:dyDescent="0.35">
      <c r="M1296" s="38"/>
    </row>
    <row r="1297" spans="13:13" x14ac:dyDescent="0.35">
      <c r="M1297" s="38"/>
    </row>
    <row r="1298" spans="13:13" x14ac:dyDescent="0.35">
      <c r="M1298" s="38"/>
    </row>
    <row r="1299" spans="13:13" x14ac:dyDescent="0.35">
      <c r="M1299" s="38"/>
    </row>
    <row r="1300" spans="13:13" x14ac:dyDescent="0.35">
      <c r="M1300" s="38"/>
    </row>
    <row r="1301" spans="13:13" x14ac:dyDescent="0.35">
      <c r="M1301" s="38"/>
    </row>
    <row r="1302" spans="13:13" x14ac:dyDescent="0.35">
      <c r="M1302" s="38"/>
    </row>
    <row r="1303" spans="13:13" x14ac:dyDescent="0.35">
      <c r="M1303" s="38"/>
    </row>
    <row r="1304" spans="13:13" x14ac:dyDescent="0.35">
      <c r="M1304" s="38"/>
    </row>
    <row r="1305" spans="13:13" x14ac:dyDescent="0.35">
      <c r="M1305" s="38"/>
    </row>
    <row r="1306" spans="13:13" x14ac:dyDescent="0.35">
      <c r="M1306" s="38"/>
    </row>
    <row r="1307" spans="13:13" x14ac:dyDescent="0.35">
      <c r="M1307" s="38"/>
    </row>
    <row r="1308" spans="13:13" x14ac:dyDescent="0.35">
      <c r="M1308" s="38"/>
    </row>
    <row r="1309" spans="13:13" x14ac:dyDescent="0.35">
      <c r="M1309" s="38"/>
    </row>
    <row r="1310" spans="13:13" x14ac:dyDescent="0.35">
      <c r="M1310" s="38"/>
    </row>
    <row r="1311" spans="13:13" x14ac:dyDescent="0.35">
      <c r="M1311" s="38"/>
    </row>
    <row r="1312" spans="13:13" x14ac:dyDescent="0.35">
      <c r="M1312" s="38"/>
    </row>
    <row r="1313" spans="13:13" x14ac:dyDescent="0.35">
      <c r="M1313" s="38"/>
    </row>
    <row r="1314" spans="13:13" x14ac:dyDescent="0.35">
      <c r="M1314" s="38"/>
    </row>
    <row r="1315" spans="13:13" x14ac:dyDescent="0.35">
      <c r="M1315" s="38"/>
    </row>
    <row r="1316" spans="13:13" x14ac:dyDescent="0.35">
      <c r="M1316" s="38"/>
    </row>
    <row r="1317" spans="13:13" x14ac:dyDescent="0.35">
      <c r="M1317" s="38"/>
    </row>
    <row r="1318" spans="13:13" x14ac:dyDescent="0.35">
      <c r="M1318" s="38"/>
    </row>
    <row r="1319" spans="13:13" x14ac:dyDescent="0.35">
      <c r="M1319" s="38"/>
    </row>
    <row r="1320" spans="13:13" x14ac:dyDescent="0.35">
      <c r="M1320" s="38"/>
    </row>
    <row r="1321" spans="13:13" x14ac:dyDescent="0.35">
      <c r="M1321" s="38"/>
    </row>
    <row r="1322" spans="13:13" x14ac:dyDescent="0.35">
      <c r="M1322" s="38"/>
    </row>
    <row r="1323" spans="13:13" x14ac:dyDescent="0.35">
      <c r="M1323" s="38"/>
    </row>
    <row r="1324" spans="13:13" x14ac:dyDescent="0.35">
      <c r="M1324" s="38"/>
    </row>
    <row r="1325" spans="13:13" x14ac:dyDescent="0.35">
      <c r="M1325" s="38"/>
    </row>
    <row r="1326" spans="13:13" x14ac:dyDescent="0.35">
      <c r="M1326" s="38"/>
    </row>
    <row r="1327" spans="13:13" x14ac:dyDescent="0.35">
      <c r="M1327" s="38"/>
    </row>
    <row r="1328" spans="13:13" x14ac:dyDescent="0.35">
      <c r="M1328" s="38"/>
    </row>
    <row r="1329" spans="13:13" x14ac:dyDescent="0.35">
      <c r="M1329" s="38"/>
    </row>
    <row r="1330" spans="13:13" x14ac:dyDescent="0.35">
      <c r="M1330" s="38"/>
    </row>
    <row r="1331" spans="13:13" x14ac:dyDescent="0.35">
      <c r="M1331" s="38"/>
    </row>
    <row r="1332" spans="13:13" x14ac:dyDescent="0.35">
      <c r="M1332" s="38"/>
    </row>
    <row r="1333" spans="13:13" x14ac:dyDescent="0.35">
      <c r="M1333" s="38"/>
    </row>
    <row r="1334" spans="13:13" x14ac:dyDescent="0.35">
      <c r="M1334" s="38"/>
    </row>
    <row r="1335" spans="13:13" x14ac:dyDescent="0.35">
      <c r="M1335" s="38"/>
    </row>
    <row r="1336" spans="13:13" x14ac:dyDescent="0.35">
      <c r="M1336" s="38"/>
    </row>
    <row r="1337" spans="13:13" x14ac:dyDescent="0.35">
      <c r="M1337" s="38"/>
    </row>
    <row r="1338" spans="13:13" x14ac:dyDescent="0.35">
      <c r="M1338" s="38"/>
    </row>
    <row r="1339" spans="13:13" x14ac:dyDescent="0.35">
      <c r="M1339" s="38"/>
    </row>
    <row r="1340" spans="13:13" x14ac:dyDescent="0.35">
      <c r="M1340" s="38"/>
    </row>
    <row r="1341" spans="13:13" x14ac:dyDescent="0.35">
      <c r="M1341" s="38"/>
    </row>
    <row r="1342" spans="13:13" x14ac:dyDescent="0.35">
      <c r="M1342" s="38"/>
    </row>
    <row r="1343" spans="13:13" x14ac:dyDescent="0.35">
      <c r="M1343" s="38"/>
    </row>
    <row r="1344" spans="13:13" x14ac:dyDescent="0.35">
      <c r="M1344" s="38"/>
    </row>
    <row r="1345" spans="13:13" x14ac:dyDescent="0.35">
      <c r="M1345" s="38"/>
    </row>
    <row r="1346" spans="13:13" x14ac:dyDescent="0.35">
      <c r="M1346" s="38"/>
    </row>
    <row r="1347" spans="13:13" x14ac:dyDescent="0.35">
      <c r="M1347" s="38"/>
    </row>
    <row r="1348" spans="13:13" x14ac:dyDescent="0.35">
      <c r="M1348" s="38"/>
    </row>
    <row r="1349" spans="13:13" x14ac:dyDescent="0.35">
      <c r="M1349" s="38"/>
    </row>
    <row r="1350" spans="13:13" x14ac:dyDescent="0.35">
      <c r="M1350" s="38"/>
    </row>
    <row r="1351" spans="13:13" x14ac:dyDescent="0.35">
      <c r="M1351" s="38"/>
    </row>
    <row r="1352" spans="13:13" x14ac:dyDescent="0.35">
      <c r="M1352" s="38"/>
    </row>
    <row r="1353" spans="13:13" x14ac:dyDescent="0.35">
      <c r="M1353" s="38"/>
    </row>
    <row r="1354" spans="13:13" x14ac:dyDescent="0.35">
      <c r="M1354" s="38"/>
    </row>
    <row r="1355" spans="13:13" x14ac:dyDescent="0.35">
      <c r="M1355" s="38"/>
    </row>
    <row r="1356" spans="13:13" x14ac:dyDescent="0.35">
      <c r="M1356" s="38"/>
    </row>
    <row r="1357" spans="13:13" x14ac:dyDescent="0.35">
      <c r="M1357" s="38"/>
    </row>
    <row r="1358" spans="13:13" x14ac:dyDescent="0.35">
      <c r="M1358" s="38"/>
    </row>
    <row r="1359" spans="13:13" x14ac:dyDescent="0.35">
      <c r="M1359" s="38"/>
    </row>
    <row r="1360" spans="13:13" x14ac:dyDescent="0.35">
      <c r="M1360" s="38"/>
    </row>
    <row r="1361" spans="13:13" x14ac:dyDescent="0.35">
      <c r="M1361" s="38"/>
    </row>
    <row r="1362" spans="13:13" x14ac:dyDescent="0.35">
      <c r="M1362" s="38"/>
    </row>
    <row r="1363" spans="13:13" x14ac:dyDescent="0.35">
      <c r="M1363" s="38"/>
    </row>
    <row r="1364" spans="13:13" x14ac:dyDescent="0.35">
      <c r="M1364" s="38"/>
    </row>
    <row r="1365" spans="13:13" x14ac:dyDescent="0.35">
      <c r="M1365" s="38"/>
    </row>
    <row r="1366" spans="13:13" x14ac:dyDescent="0.35">
      <c r="M1366" s="38"/>
    </row>
    <row r="1367" spans="13:13" x14ac:dyDescent="0.35">
      <c r="M1367" s="38"/>
    </row>
    <row r="1368" spans="13:13" x14ac:dyDescent="0.35">
      <c r="M1368" s="38"/>
    </row>
    <row r="1369" spans="13:13" x14ac:dyDescent="0.35">
      <c r="M1369" s="38"/>
    </row>
    <row r="1370" spans="13:13" x14ac:dyDescent="0.35">
      <c r="M1370" s="38"/>
    </row>
    <row r="1371" spans="13:13" x14ac:dyDescent="0.35">
      <c r="M1371" s="38"/>
    </row>
    <row r="1372" spans="13:13" x14ac:dyDescent="0.35">
      <c r="M1372" s="38"/>
    </row>
    <row r="1373" spans="13:13" x14ac:dyDescent="0.35">
      <c r="M1373" s="38"/>
    </row>
    <row r="1374" spans="13:13" x14ac:dyDescent="0.35">
      <c r="M1374" s="38"/>
    </row>
    <row r="1375" spans="13:13" x14ac:dyDescent="0.35">
      <c r="M1375" s="38"/>
    </row>
    <row r="1376" spans="13:13" x14ac:dyDescent="0.35">
      <c r="M1376" s="38"/>
    </row>
    <row r="1377" spans="13:13" x14ac:dyDescent="0.35">
      <c r="M1377" s="38"/>
    </row>
    <row r="1378" spans="13:13" x14ac:dyDescent="0.35">
      <c r="M1378" s="38"/>
    </row>
    <row r="1379" spans="13:13" x14ac:dyDescent="0.35">
      <c r="M1379" s="38"/>
    </row>
    <row r="1380" spans="13:13" x14ac:dyDescent="0.35">
      <c r="M1380" s="38"/>
    </row>
    <row r="1381" spans="13:13" x14ac:dyDescent="0.35">
      <c r="M1381" s="38"/>
    </row>
    <row r="1382" spans="13:13" x14ac:dyDescent="0.35">
      <c r="M1382" s="38"/>
    </row>
    <row r="1383" spans="13:13" x14ac:dyDescent="0.35">
      <c r="M1383" s="38"/>
    </row>
    <row r="1384" spans="13:13" x14ac:dyDescent="0.35">
      <c r="M1384" s="38"/>
    </row>
    <row r="1385" spans="13:13" x14ac:dyDescent="0.35">
      <c r="M1385" s="38"/>
    </row>
    <row r="1386" spans="13:13" x14ac:dyDescent="0.35">
      <c r="M1386" s="38"/>
    </row>
    <row r="1387" spans="13:13" x14ac:dyDescent="0.35">
      <c r="M1387" s="38"/>
    </row>
    <row r="1388" spans="13:13" x14ac:dyDescent="0.35">
      <c r="M1388" s="38"/>
    </row>
    <row r="1389" spans="13:13" x14ac:dyDescent="0.35">
      <c r="M1389" s="38"/>
    </row>
    <row r="1390" spans="13:13" x14ac:dyDescent="0.35">
      <c r="M1390" s="38"/>
    </row>
    <row r="1391" spans="13:13" x14ac:dyDescent="0.35">
      <c r="M1391" s="38"/>
    </row>
    <row r="1392" spans="13:13" x14ac:dyDescent="0.35">
      <c r="M1392" s="38"/>
    </row>
    <row r="1393" spans="13:13" x14ac:dyDescent="0.35">
      <c r="M1393" s="38"/>
    </row>
    <row r="1394" spans="13:13" x14ac:dyDescent="0.35">
      <c r="M1394" s="38"/>
    </row>
    <row r="1395" spans="13:13" x14ac:dyDescent="0.35">
      <c r="M1395" s="38"/>
    </row>
    <row r="1396" spans="13:13" x14ac:dyDescent="0.35">
      <c r="M1396" s="38"/>
    </row>
    <row r="1397" spans="13:13" x14ac:dyDescent="0.35">
      <c r="M1397" s="38"/>
    </row>
    <row r="1398" spans="13:13" x14ac:dyDescent="0.35">
      <c r="M1398" s="38"/>
    </row>
    <row r="1399" spans="13:13" x14ac:dyDescent="0.35">
      <c r="M1399" s="38"/>
    </row>
    <row r="1400" spans="13:13" x14ac:dyDescent="0.35">
      <c r="M1400" s="38"/>
    </row>
    <row r="1401" spans="13:13" x14ac:dyDescent="0.35">
      <c r="M1401" s="38"/>
    </row>
    <row r="1402" spans="13:13" x14ac:dyDescent="0.35">
      <c r="M1402" s="38"/>
    </row>
    <row r="1403" spans="13:13" x14ac:dyDescent="0.35">
      <c r="M1403" s="38"/>
    </row>
    <row r="1404" spans="13:13" x14ac:dyDescent="0.35">
      <c r="M1404" s="38"/>
    </row>
    <row r="1405" spans="13:13" x14ac:dyDescent="0.35">
      <c r="M1405" s="38"/>
    </row>
    <row r="1406" spans="13:13" x14ac:dyDescent="0.35">
      <c r="M1406" s="38"/>
    </row>
    <row r="1407" spans="13:13" x14ac:dyDescent="0.35">
      <c r="M1407" s="38"/>
    </row>
    <row r="1408" spans="13:13" x14ac:dyDescent="0.35">
      <c r="M1408" s="38"/>
    </row>
    <row r="1409" spans="13:13" x14ac:dyDescent="0.35">
      <c r="M1409" s="38"/>
    </row>
    <row r="1410" spans="13:13" x14ac:dyDescent="0.35">
      <c r="M1410" s="38"/>
    </row>
    <row r="1411" spans="13:13" x14ac:dyDescent="0.35">
      <c r="M1411" s="38"/>
    </row>
    <row r="1412" spans="13:13" x14ac:dyDescent="0.35">
      <c r="M1412" s="38"/>
    </row>
    <row r="1413" spans="13:13" x14ac:dyDescent="0.35">
      <c r="M1413" s="38"/>
    </row>
    <row r="1414" spans="13:13" x14ac:dyDescent="0.35">
      <c r="M1414" s="38"/>
    </row>
    <row r="1415" spans="13:13" x14ac:dyDescent="0.35">
      <c r="M1415" s="38"/>
    </row>
    <row r="1416" spans="13:13" x14ac:dyDescent="0.35">
      <c r="M1416" s="38"/>
    </row>
    <row r="1417" spans="13:13" x14ac:dyDescent="0.35">
      <c r="M1417" s="38"/>
    </row>
    <row r="1418" spans="13:13" x14ac:dyDescent="0.35">
      <c r="M1418" s="38"/>
    </row>
    <row r="1419" spans="13:13" x14ac:dyDescent="0.35">
      <c r="M1419" s="38"/>
    </row>
    <row r="1420" spans="13:13" x14ac:dyDescent="0.35">
      <c r="M1420" s="38"/>
    </row>
    <row r="1421" spans="13:13" x14ac:dyDescent="0.35">
      <c r="M1421" s="38"/>
    </row>
    <row r="1422" spans="13:13" x14ac:dyDescent="0.35">
      <c r="M1422" s="38"/>
    </row>
    <row r="1423" spans="13:13" x14ac:dyDescent="0.35">
      <c r="M1423" s="38"/>
    </row>
    <row r="1424" spans="13:13" x14ac:dyDescent="0.35">
      <c r="M1424" s="38"/>
    </row>
    <row r="1425" spans="13:13" x14ac:dyDescent="0.35">
      <c r="M1425" s="38"/>
    </row>
    <row r="1426" spans="13:13" x14ac:dyDescent="0.35">
      <c r="M1426" s="38"/>
    </row>
    <row r="1427" spans="13:13" x14ac:dyDescent="0.35">
      <c r="M1427" s="38"/>
    </row>
    <row r="1428" spans="13:13" x14ac:dyDescent="0.35">
      <c r="M1428" s="38"/>
    </row>
    <row r="1429" spans="13:13" x14ac:dyDescent="0.35">
      <c r="M1429" s="38"/>
    </row>
    <row r="1430" spans="13:13" x14ac:dyDescent="0.35">
      <c r="M1430" s="38"/>
    </row>
    <row r="1431" spans="13:13" x14ac:dyDescent="0.35">
      <c r="M1431" s="38"/>
    </row>
    <row r="1432" spans="13:13" x14ac:dyDescent="0.35">
      <c r="M1432" s="38"/>
    </row>
    <row r="1433" spans="13:13" x14ac:dyDescent="0.35">
      <c r="M1433" s="38"/>
    </row>
    <row r="1434" spans="13:13" x14ac:dyDescent="0.35">
      <c r="M1434" s="38"/>
    </row>
    <row r="1435" spans="13:13" x14ac:dyDescent="0.35">
      <c r="M1435" s="38"/>
    </row>
    <row r="1436" spans="13:13" x14ac:dyDescent="0.35">
      <c r="M1436" s="38"/>
    </row>
    <row r="1437" spans="13:13" x14ac:dyDescent="0.35">
      <c r="M1437" s="38"/>
    </row>
    <row r="1438" spans="13:13" x14ac:dyDescent="0.35">
      <c r="M1438" s="38"/>
    </row>
    <row r="1439" spans="13:13" x14ac:dyDescent="0.35">
      <c r="M1439" s="38"/>
    </row>
    <row r="1440" spans="13:13" x14ac:dyDescent="0.35">
      <c r="M1440" s="38"/>
    </row>
    <row r="1441" spans="13:13" x14ac:dyDescent="0.35">
      <c r="M1441" s="38"/>
    </row>
    <row r="1442" spans="13:13" x14ac:dyDescent="0.35">
      <c r="M1442" s="38"/>
    </row>
    <row r="1443" spans="13:13" x14ac:dyDescent="0.35">
      <c r="M1443" s="38"/>
    </row>
    <row r="1444" spans="13:13" x14ac:dyDescent="0.35">
      <c r="M1444" s="38"/>
    </row>
    <row r="1445" spans="13:13" x14ac:dyDescent="0.35">
      <c r="M1445" s="38"/>
    </row>
    <row r="1446" spans="13:13" x14ac:dyDescent="0.35">
      <c r="M1446" s="38"/>
    </row>
    <row r="1447" spans="13:13" x14ac:dyDescent="0.35">
      <c r="M1447" s="38"/>
    </row>
    <row r="1448" spans="13:13" x14ac:dyDescent="0.35">
      <c r="M1448" s="38"/>
    </row>
    <row r="1449" spans="13:13" x14ac:dyDescent="0.35">
      <c r="M1449" s="38"/>
    </row>
    <row r="1450" spans="13:13" x14ac:dyDescent="0.35">
      <c r="M1450" s="38"/>
    </row>
    <row r="1451" spans="13:13" x14ac:dyDescent="0.35">
      <c r="M1451" s="38"/>
    </row>
    <row r="1452" spans="13:13" x14ac:dyDescent="0.35">
      <c r="M1452" s="38"/>
    </row>
    <row r="1453" spans="13:13" x14ac:dyDescent="0.35">
      <c r="M1453" s="38"/>
    </row>
    <row r="1454" spans="13:13" x14ac:dyDescent="0.35">
      <c r="M1454" s="38"/>
    </row>
    <row r="1455" spans="13:13" x14ac:dyDescent="0.35">
      <c r="M1455" s="38"/>
    </row>
    <row r="1456" spans="13:13" x14ac:dyDescent="0.35">
      <c r="M1456" s="38"/>
    </row>
    <row r="1457" spans="13:13" x14ac:dyDescent="0.35">
      <c r="M1457" s="38"/>
    </row>
    <row r="1458" spans="13:13" x14ac:dyDescent="0.35">
      <c r="M1458" s="38"/>
    </row>
    <row r="1459" spans="13:13" x14ac:dyDescent="0.35">
      <c r="M1459" s="38"/>
    </row>
    <row r="1460" spans="13:13" x14ac:dyDescent="0.35">
      <c r="M1460" s="38"/>
    </row>
    <row r="1461" spans="13:13" x14ac:dyDescent="0.35">
      <c r="M1461" s="38"/>
    </row>
    <row r="1462" spans="13:13" x14ac:dyDescent="0.35">
      <c r="M1462" s="38"/>
    </row>
    <row r="1463" spans="13:13" x14ac:dyDescent="0.35">
      <c r="M1463" s="38"/>
    </row>
    <row r="1464" spans="13:13" x14ac:dyDescent="0.35">
      <c r="M1464" s="38"/>
    </row>
    <row r="1465" spans="13:13" x14ac:dyDescent="0.35">
      <c r="M1465" s="38"/>
    </row>
    <row r="1466" spans="13:13" x14ac:dyDescent="0.35">
      <c r="M1466" s="38"/>
    </row>
    <row r="1467" spans="13:13" x14ac:dyDescent="0.35">
      <c r="M1467" s="38"/>
    </row>
    <row r="1468" spans="13:13" x14ac:dyDescent="0.35">
      <c r="M1468" s="38"/>
    </row>
    <row r="1469" spans="13:13" x14ac:dyDescent="0.35">
      <c r="M1469" s="38"/>
    </row>
    <row r="1470" spans="13:13" x14ac:dyDescent="0.35">
      <c r="M1470" s="38"/>
    </row>
    <row r="1471" spans="13:13" x14ac:dyDescent="0.35">
      <c r="M1471" s="38"/>
    </row>
    <row r="1472" spans="13:13" x14ac:dyDescent="0.35">
      <c r="M1472" s="38"/>
    </row>
    <row r="1473" spans="13:13" x14ac:dyDescent="0.35">
      <c r="M1473" s="38"/>
    </row>
    <row r="1474" spans="13:13" x14ac:dyDescent="0.35">
      <c r="M1474" s="38"/>
    </row>
    <row r="1475" spans="13:13" x14ac:dyDescent="0.35">
      <c r="M1475" s="38"/>
    </row>
    <row r="1476" spans="13:13" x14ac:dyDescent="0.35">
      <c r="M1476" s="38"/>
    </row>
    <row r="1477" spans="13:13" x14ac:dyDescent="0.35">
      <c r="M1477" s="38"/>
    </row>
    <row r="1478" spans="13:13" x14ac:dyDescent="0.35">
      <c r="M1478" s="38"/>
    </row>
    <row r="1479" spans="13:13" x14ac:dyDescent="0.35">
      <c r="M1479" s="38"/>
    </row>
    <row r="1480" spans="13:13" x14ac:dyDescent="0.35">
      <c r="M1480" s="38"/>
    </row>
    <row r="1481" spans="13:13" x14ac:dyDescent="0.35">
      <c r="M1481" s="38"/>
    </row>
    <row r="1482" spans="13:13" x14ac:dyDescent="0.35">
      <c r="M1482" s="38"/>
    </row>
    <row r="1483" spans="13:13" x14ac:dyDescent="0.35">
      <c r="M1483" s="38"/>
    </row>
    <row r="1484" spans="13:13" x14ac:dyDescent="0.35">
      <c r="M1484" s="38"/>
    </row>
    <row r="1485" spans="13:13" x14ac:dyDescent="0.35">
      <c r="M1485" s="38"/>
    </row>
    <row r="1486" spans="13:13" x14ac:dyDescent="0.35">
      <c r="M1486" s="38"/>
    </row>
    <row r="1487" spans="13:13" x14ac:dyDescent="0.35">
      <c r="M1487" s="38"/>
    </row>
    <row r="1488" spans="13:13" x14ac:dyDescent="0.35">
      <c r="M1488" s="38"/>
    </row>
    <row r="1489" spans="13:13" x14ac:dyDescent="0.35">
      <c r="M1489" s="38"/>
    </row>
    <row r="1490" spans="13:13" x14ac:dyDescent="0.35">
      <c r="M1490" s="38"/>
    </row>
    <row r="1491" spans="13:13" x14ac:dyDescent="0.35">
      <c r="M1491" s="38"/>
    </row>
    <row r="1492" spans="13:13" x14ac:dyDescent="0.35">
      <c r="M1492" s="38"/>
    </row>
    <row r="1493" spans="13:13" x14ac:dyDescent="0.35">
      <c r="M1493" s="38"/>
    </row>
    <row r="1494" spans="13:13" x14ac:dyDescent="0.35">
      <c r="M1494" s="38"/>
    </row>
    <row r="1495" spans="13:13" x14ac:dyDescent="0.35">
      <c r="M1495" s="38"/>
    </row>
    <row r="1496" spans="13:13" x14ac:dyDescent="0.35">
      <c r="M1496" s="38"/>
    </row>
    <row r="1497" spans="13:13" x14ac:dyDescent="0.35">
      <c r="M1497" s="38"/>
    </row>
    <row r="1498" spans="13:13" x14ac:dyDescent="0.35">
      <c r="M1498" s="38"/>
    </row>
    <row r="1499" spans="13:13" x14ac:dyDescent="0.35">
      <c r="M1499" s="38"/>
    </row>
    <row r="1500" spans="13:13" x14ac:dyDescent="0.35">
      <c r="M1500" s="38"/>
    </row>
    <row r="1501" spans="13:13" x14ac:dyDescent="0.35">
      <c r="M1501" s="38"/>
    </row>
    <row r="1502" spans="13:13" x14ac:dyDescent="0.35">
      <c r="M1502" s="38"/>
    </row>
    <row r="1503" spans="13:13" x14ac:dyDescent="0.35">
      <c r="M1503" s="38"/>
    </row>
    <row r="1504" spans="13:13" x14ac:dyDescent="0.35">
      <c r="M1504" s="38"/>
    </row>
    <row r="1505" spans="13:13" x14ac:dyDescent="0.35">
      <c r="M1505" s="38"/>
    </row>
    <row r="1506" spans="13:13" x14ac:dyDescent="0.35">
      <c r="M1506" s="38"/>
    </row>
    <row r="1507" spans="13:13" x14ac:dyDescent="0.35">
      <c r="M1507" s="38"/>
    </row>
    <row r="1508" spans="13:13" x14ac:dyDescent="0.35">
      <c r="M1508" s="38"/>
    </row>
    <row r="1509" spans="13:13" x14ac:dyDescent="0.35">
      <c r="M1509" s="38"/>
    </row>
    <row r="1510" spans="13:13" x14ac:dyDescent="0.35">
      <c r="M1510" s="38"/>
    </row>
    <row r="1511" spans="13:13" x14ac:dyDescent="0.35">
      <c r="M1511" s="38"/>
    </row>
    <row r="1512" spans="13:13" x14ac:dyDescent="0.35">
      <c r="M1512" s="38"/>
    </row>
    <row r="1513" spans="13:13" x14ac:dyDescent="0.35">
      <c r="M1513" s="38"/>
    </row>
    <row r="1514" spans="13:13" x14ac:dyDescent="0.35">
      <c r="M1514" s="38"/>
    </row>
    <row r="1515" spans="13:13" x14ac:dyDescent="0.35">
      <c r="M1515" s="38"/>
    </row>
    <row r="1516" spans="13:13" x14ac:dyDescent="0.35">
      <c r="M1516" s="38"/>
    </row>
    <row r="1517" spans="13:13" x14ac:dyDescent="0.35">
      <c r="M1517" s="38"/>
    </row>
    <row r="1518" spans="13:13" x14ac:dyDescent="0.35">
      <c r="M1518" s="38"/>
    </row>
    <row r="1519" spans="13:13" x14ac:dyDescent="0.35">
      <c r="M1519" s="38"/>
    </row>
    <row r="1520" spans="13:13" x14ac:dyDescent="0.35">
      <c r="M1520" s="38"/>
    </row>
    <row r="1521" spans="13:13" x14ac:dyDescent="0.35">
      <c r="M1521" s="38"/>
    </row>
    <row r="1522" spans="13:13" x14ac:dyDescent="0.35">
      <c r="M1522" s="38"/>
    </row>
    <row r="1523" spans="13:13" x14ac:dyDescent="0.35">
      <c r="M1523" s="38"/>
    </row>
    <row r="1524" spans="13:13" x14ac:dyDescent="0.35">
      <c r="M1524" s="38"/>
    </row>
    <row r="1525" spans="13:13" x14ac:dyDescent="0.35">
      <c r="M1525" s="38"/>
    </row>
    <row r="1526" spans="13:13" x14ac:dyDescent="0.35">
      <c r="M1526" s="38"/>
    </row>
    <row r="1527" spans="13:13" x14ac:dyDescent="0.35">
      <c r="M1527" s="38"/>
    </row>
    <row r="1528" spans="13:13" x14ac:dyDescent="0.35">
      <c r="M1528" s="38"/>
    </row>
    <row r="1529" spans="13:13" x14ac:dyDescent="0.35">
      <c r="M1529" s="38"/>
    </row>
    <row r="1530" spans="13:13" x14ac:dyDescent="0.35">
      <c r="M1530" s="38"/>
    </row>
    <row r="1531" spans="13:13" x14ac:dyDescent="0.35">
      <c r="M1531" s="38"/>
    </row>
    <row r="1532" spans="13:13" x14ac:dyDescent="0.35">
      <c r="M1532" s="38"/>
    </row>
    <row r="1533" spans="13:13" x14ac:dyDescent="0.35">
      <c r="M1533" s="38"/>
    </row>
    <row r="1534" spans="13:13" x14ac:dyDescent="0.35">
      <c r="M1534" s="38"/>
    </row>
    <row r="1535" spans="13:13" x14ac:dyDescent="0.35">
      <c r="M1535" s="38"/>
    </row>
    <row r="1536" spans="13:13" x14ac:dyDescent="0.35">
      <c r="M1536" s="38"/>
    </row>
    <row r="1537" spans="13:13" x14ac:dyDescent="0.35">
      <c r="M1537" s="38"/>
    </row>
    <row r="1538" spans="13:13" x14ac:dyDescent="0.35">
      <c r="M1538" s="38"/>
    </row>
    <row r="1539" spans="13:13" x14ac:dyDescent="0.35">
      <c r="M1539" s="38"/>
    </row>
    <row r="1540" spans="13:13" x14ac:dyDescent="0.35">
      <c r="M1540" s="38"/>
    </row>
    <row r="1541" spans="13:13" x14ac:dyDescent="0.35">
      <c r="M1541" s="38"/>
    </row>
    <row r="1542" spans="13:13" x14ac:dyDescent="0.35">
      <c r="M1542" s="38"/>
    </row>
    <row r="1543" spans="13:13" x14ac:dyDescent="0.35">
      <c r="M1543" s="38"/>
    </row>
    <row r="1544" spans="13:13" x14ac:dyDescent="0.35">
      <c r="M1544" s="38"/>
    </row>
    <row r="1545" spans="13:13" x14ac:dyDescent="0.35">
      <c r="M1545" s="38"/>
    </row>
    <row r="1546" spans="13:13" x14ac:dyDescent="0.35">
      <c r="M1546" s="38"/>
    </row>
    <row r="1547" spans="13:13" x14ac:dyDescent="0.35">
      <c r="M1547" s="38"/>
    </row>
    <row r="1548" spans="13:13" x14ac:dyDescent="0.35">
      <c r="M1548" s="38"/>
    </row>
    <row r="1549" spans="13:13" x14ac:dyDescent="0.35">
      <c r="M1549" s="38"/>
    </row>
    <row r="1550" spans="13:13" x14ac:dyDescent="0.35">
      <c r="M1550" s="38"/>
    </row>
    <row r="1551" spans="13:13" x14ac:dyDescent="0.35">
      <c r="M1551" s="38"/>
    </row>
    <row r="1552" spans="13:13" x14ac:dyDescent="0.35">
      <c r="M1552" s="38"/>
    </row>
    <row r="1553" spans="13:13" x14ac:dyDescent="0.35">
      <c r="M1553" s="38"/>
    </row>
    <row r="1554" spans="13:13" x14ac:dyDescent="0.35">
      <c r="M1554" s="38"/>
    </row>
    <row r="1555" spans="13:13" x14ac:dyDescent="0.35">
      <c r="M1555" s="38"/>
    </row>
    <row r="1556" spans="13:13" x14ac:dyDescent="0.35">
      <c r="M1556" s="38"/>
    </row>
    <row r="1557" spans="13:13" x14ac:dyDescent="0.35">
      <c r="M1557" s="38"/>
    </row>
    <row r="1558" spans="13:13" x14ac:dyDescent="0.35">
      <c r="M1558" s="38"/>
    </row>
    <row r="1559" spans="13:13" x14ac:dyDescent="0.35">
      <c r="M1559" s="38"/>
    </row>
    <row r="1560" spans="13:13" x14ac:dyDescent="0.35">
      <c r="M1560" s="38"/>
    </row>
    <row r="1561" spans="13:13" x14ac:dyDescent="0.35">
      <c r="M1561" s="38"/>
    </row>
    <row r="1562" spans="13:13" x14ac:dyDescent="0.35">
      <c r="M1562" s="38"/>
    </row>
    <row r="1563" spans="13:13" x14ac:dyDescent="0.35">
      <c r="M1563" s="38"/>
    </row>
    <row r="1564" spans="13:13" x14ac:dyDescent="0.35">
      <c r="M1564" s="38"/>
    </row>
    <row r="1565" spans="13:13" x14ac:dyDescent="0.35">
      <c r="M1565" s="38"/>
    </row>
    <row r="1566" spans="13:13" x14ac:dyDescent="0.35">
      <c r="M1566" s="38"/>
    </row>
    <row r="1567" spans="13:13" x14ac:dyDescent="0.35">
      <c r="M1567" s="38"/>
    </row>
    <row r="1568" spans="13:13" x14ac:dyDescent="0.35">
      <c r="M1568" s="38"/>
    </row>
    <row r="1569" spans="13:13" x14ac:dyDescent="0.35">
      <c r="M1569" s="38"/>
    </row>
    <row r="1570" spans="13:13" x14ac:dyDescent="0.35">
      <c r="M1570" s="38"/>
    </row>
    <row r="1571" spans="13:13" x14ac:dyDescent="0.35">
      <c r="M1571" s="38"/>
    </row>
    <row r="1572" spans="13:13" x14ac:dyDescent="0.35">
      <c r="M1572" s="38"/>
    </row>
    <row r="1573" spans="13:13" x14ac:dyDescent="0.35">
      <c r="M1573" s="38"/>
    </row>
    <row r="1574" spans="13:13" x14ac:dyDescent="0.35">
      <c r="M1574" s="38"/>
    </row>
    <row r="1575" spans="13:13" x14ac:dyDescent="0.35">
      <c r="M1575" s="38"/>
    </row>
    <row r="1576" spans="13:13" x14ac:dyDescent="0.35">
      <c r="M1576" s="38"/>
    </row>
    <row r="1577" spans="13:13" x14ac:dyDescent="0.35">
      <c r="M1577" s="38"/>
    </row>
    <row r="1578" spans="13:13" x14ac:dyDescent="0.35">
      <c r="M1578" s="38"/>
    </row>
    <row r="1579" spans="13:13" x14ac:dyDescent="0.35">
      <c r="M1579" s="38"/>
    </row>
    <row r="1580" spans="13:13" x14ac:dyDescent="0.35">
      <c r="M1580" s="38"/>
    </row>
    <row r="1581" spans="13:13" x14ac:dyDescent="0.35">
      <c r="M1581" s="38"/>
    </row>
    <row r="1582" spans="13:13" x14ac:dyDescent="0.35">
      <c r="M1582" s="38"/>
    </row>
    <row r="1583" spans="13:13" x14ac:dyDescent="0.35">
      <c r="M1583" s="38"/>
    </row>
    <row r="1584" spans="13:13" x14ac:dyDescent="0.35">
      <c r="M1584" s="38"/>
    </row>
    <row r="1585" spans="13:13" x14ac:dyDescent="0.35">
      <c r="M1585" s="38"/>
    </row>
    <row r="1586" spans="13:13" x14ac:dyDescent="0.35">
      <c r="M1586" s="38"/>
    </row>
    <row r="1587" spans="13:13" x14ac:dyDescent="0.35">
      <c r="M1587" s="38"/>
    </row>
    <row r="1588" spans="13:13" x14ac:dyDescent="0.35">
      <c r="M1588" s="38"/>
    </row>
    <row r="1589" spans="13:13" x14ac:dyDescent="0.35">
      <c r="M1589" s="38"/>
    </row>
    <row r="1590" spans="13:13" x14ac:dyDescent="0.35">
      <c r="M1590" s="38"/>
    </row>
    <row r="1591" spans="13:13" x14ac:dyDescent="0.35">
      <c r="M1591" s="38"/>
    </row>
    <row r="1592" spans="13:13" x14ac:dyDescent="0.35">
      <c r="M1592" s="38"/>
    </row>
    <row r="1593" spans="13:13" x14ac:dyDescent="0.35">
      <c r="M1593" s="38"/>
    </row>
    <row r="1594" spans="13:13" x14ac:dyDescent="0.35">
      <c r="M1594" s="38"/>
    </row>
    <row r="1595" spans="13:13" x14ac:dyDescent="0.35">
      <c r="M1595" s="38"/>
    </row>
    <row r="1596" spans="13:13" x14ac:dyDescent="0.35">
      <c r="M1596" s="38"/>
    </row>
    <row r="1597" spans="13:13" x14ac:dyDescent="0.35">
      <c r="M1597" s="38"/>
    </row>
    <row r="1598" spans="13:13" x14ac:dyDescent="0.35">
      <c r="M1598" s="38"/>
    </row>
    <row r="1599" spans="13:13" x14ac:dyDescent="0.35">
      <c r="M1599" s="38"/>
    </row>
    <row r="1600" spans="13:13" x14ac:dyDescent="0.35">
      <c r="M1600" s="38"/>
    </row>
    <row r="1601" spans="13:13" x14ac:dyDescent="0.35">
      <c r="M1601" s="38"/>
    </row>
    <row r="1602" spans="13:13" x14ac:dyDescent="0.35">
      <c r="M1602" s="38"/>
    </row>
    <row r="1603" spans="13:13" x14ac:dyDescent="0.35">
      <c r="M1603" s="38"/>
    </row>
    <row r="1604" spans="13:13" x14ac:dyDescent="0.35">
      <c r="M1604" s="38"/>
    </row>
    <row r="1605" spans="13:13" x14ac:dyDescent="0.35">
      <c r="M1605" s="38"/>
    </row>
    <row r="1606" spans="13:13" x14ac:dyDescent="0.35">
      <c r="M1606" s="38"/>
    </row>
    <row r="1607" spans="13:13" x14ac:dyDescent="0.35">
      <c r="M1607" s="38"/>
    </row>
    <row r="1608" spans="13:13" x14ac:dyDescent="0.35">
      <c r="M1608" s="38"/>
    </row>
    <row r="1609" spans="13:13" x14ac:dyDescent="0.35">
      <c r="M1609" s="38"/>
    </row>
    <row r="1610" spans="13:13" x14ac:dyDescent="0.35">
      <c r="M1610" s="38"/>
    </row>
    <row r="1611" spans="13:13" x14ac:dyDescent="0.35">
      <c r="M1611" s="38"/>
    </row>
    <row r="1612" spans="13:13" x14ac:dyDescent="0.35">
      <c r="M1612" s="38"/>
    </row>
    <row r="1613" spans="13:13" x14ac:dyDescent="0.35">
      <c r="M1613" s="38"/>
    </row>
    <row r="1614" spans="13:13" x14ac:dyDescent="0.35">
      <c r="M1614" s="38"/>
    </row>
    <row r="1615" spans="13:13" x14ac:dyDescent="0.35">
      <c r="M1615" s="38"/>
    </row>
    <row r="1616" spans="13:13" x14ac:dyDescent="0.35">
      <c r="M1616" s="38"/>
    </row>
    <row r="1617" spans="13:13" x14ac:dyDescent="0.35">
      <c r="M1617" s="38"/>
    </row>
    <row r="1618" spans="13:13" x14ac:dyDescent="0.35">
      <c r="M1618" s="38"/>
    </row>
    <row r="1619" spans="13:13" x14ac:dyDescent="0.35">
      <c r="M1619" s="38"/>
    </row>
    <row r="1620" spans="13:13" x14ac:dyDescent="0.35">
      <c r="M1620" s="38"/>
    </row>
    <row r="1621" spans="13:13" x14ac:dyDescent="0.35">
      <c r="M1621" s="38"/>
    </row>
    <row r="1622" spans="13:13" x14ac:dyDescent="0.35">
      <c r="M1622" s="38"/>
    </row>
    <row r="1623" spans="13:13" x14ac:dyDescent="0.35">
      <c r="M1623" s="38"/>
    </row>
    <row r="1624" spans="13:13" x14ac:dyDescent="0.35">
      <c r="M1624" s="38"/>
    </row>
    <row r="1625" spans="13:13" x14ac:dyDescent="0.35">
      <c r="M1625" s="38"/>
    </row>
    <row r="1626" spans="13:13" x14ac:dyDescent="0.35">
      <c r="M1626" s="38"/>
    </row>
    <row r="1627" spans="13:13" x14ac:dyDescent="0.35">
      <c r="M1627" s="38"/>
    </row>
    <row r="1628" spans="13:13" x14ac:dyDescent="0.35">
      <c r="M1628" s="38"/>
    </row>
    <row r="1629" spans="13:13" x14ac:dyDescent="0.35">
      <c r="M1629" s="38"/>
    </row>
    <row r="1630" spans="13:13" x14ac:dyDescent="0.35">
      <c r="M1630" s="38"/>
    </row>
    <row r="1631" spans="13:13" x14ac:dyDescent="0.35">
      <c r="M1631" s="38"/>
    </row>
    <row r="1632" spans="13:13" x14ac:dyDescent="0.35">
      <c r="M1632" s="38"/>
    </row>
    <row r="1633" spans="13:13" x14ac:dyDescent="0.35">
      <c r="M1633" s="38"/>
    </row>
    <row r="1634" spans="13:13" x14ac:dyDescent="0.35">
      <c r="M1634" s="38"/>
    </row>
    <row r="1635" spans="13:13" x14ac:dyDescent="0.35">
      <c r="M1635" s="38"/>
    </row>
    <row r="1636" spans="13:13" x14ac:dyDescent="0.35">
      <c r="M1636" s="38"/>
    </row>
    <row r="1637" spans="13:13" x14ac:dyDescent="0.35">
      <c r="M1637" s="38"/>
    </row>
    <row r="1638" spans="13:13" x14ac:dyDescent="0.35">
      <c r="M1638" s="38"/>
    </row>
    <row r="1639" spans="13:13" x14ac:dyDescent="0.35">
      <c r="M1639" s="38"/>
    </row>
    <row r="1640" spans="13:13" x14ac:dyDescent="0.35">
      <c r="M1640" s="38"/>
    </row>
    <row r="1641" spans="13:13" x14ac:dyDescent="0.35">
      <c r="M1641" s="38"/>
    </row>
    <row r="1642" spans="13:13" x14ac:dyDescent="0.35">
      <c r="M1642" s="38"/>
    </row>
    <row r="1643" spans="13:13" x14ac:dyDescent="0.35">
      <c r="M1643" s="38"/>
    </row>
    <row r="1644" spans="13:13" x14ac:dyDescent="0.35">
      <c r="M1644" s="38"/>
    </row>
    <row r="1645" spans="13:13" x14ac:dyDescent="0.35">
      <c r="M1645" s="38"/>
    </row>
    <row r="1646" spans="13:13" x14ac:dyDescent="0.35">
      <c r="M1646" s="38"/>
    </row>
    <row r="1647" spans="13:13" x14ac:dyDescent="0.35">
      <c r="M1647" s="38"/>
    </row>
    <row r="1648" spans="13:13" x14ac:dyDescent="0.35">
      <c r="M1648" s="38"/>
    </row>
    <row r="1649" spans="13:13" x14ac:dyDescent="0.35">
      <c r="M1649" s="38"/>
    </row>
    <row r="1650" spans="13:13" x14ac:dyDescent="0.35">
      <c r="M1650" s="38"/>
    </row>
    <row r="1651" spans="13:13" x14ac:dyDescent="0.35">
      <c r="M1651" s="38"/>
    </row>
    <row r="1652" spans="13:13" x14ac:dyDescent="0.35">
      <c r="M1652" s="38"/>
    </row>
    <row r="1653" spans="13:13" x14ac:dyDescent="0.35">
      <c r="M1653" s="38"/>
    </row>
    <row r="1654" spans="13:13" x14ac:dyDescent="0.35">
      <c r="M1654" s="38"/>
    </row>
    <row r="1655" spans="13:13" x14ac:dyDescent="0.35">
      <c r="M1655" s="38"/>
    </row>
    <row r="1656" spans="13:13" x14ac:dyDescent="0.35">
      <c r="M1656" s="38"/>
    </row>
    <row r="1657" spans="13:13" x14ac:dyDescent="0.35">
      <c r="M1657" s="38"/>
    </row>
    <row r="1658" spans="13:13" x14ac:dyDescent="0.35">
      <c r="M1658" s="38"/>
    </row>
    <row r="1659" spans="13:13" x14ac:dyDescent="0.35">
      <c r="M1659" s="38"/>
    </row>
    <row r="1660" spans="13:13" x14ac:dyDescent="0.35">
      <c r="M1660" s="38"/>
    </row>
    <row r="1661" spans="13:13" x14ac:dyDescent="0.35">
      <c r="M1661" s="38"/>
    </row>
    <row r="1662" spans="13:13" x14ac:dyDescent="0.35">
      <c r="M1662" s="38"/>
    </row>
    <row r="1663" spans="13:13" x14ac:dyDescent="0.35">
      <c r="M1663" s="38"/>
    </row>
    <row r="1664" spans="13:13" x14ac:dyDescent="0.35">
      <c r="M1664" s="38"/>
    </row>
    <row r="1665" spans="13:13" x14ac:dyDescent="0.35">
      <c r="M1665" s="38"/>
    </row>
    <row r="1666" spans="13:13" x14ac:dyDescent="0.35">
      <c r="M1666" s="38"/>
    </row>
    <row r="1667" spans="13:13" x14ac:dyDescent="0.35">
      <c r="M1667" s="38"/>
    </row>
    <row r="1668" spans="13:13" x14ac:dyDescent="0.35">
      <c r="M1668" s="38"/>
    </row>
    <row r="1669" spans="13:13" x14ac:dyDescent="0.35">
      <c r="M1669" s="38"/>
    </row>
    <row r="1670" spans="13:13" x14ac:dyDescent="0.35">
      <c r="M1670" s="38"/>
    </row>
    <row r="1671" spans="13:13" x14ac:dyDescent="0.35">
      <c r="M1671" s="38"/>
    </row>
    <row r="1672" spans="13:13" x14ac:dyDescent="0.35">
      <c r="M1672" s="38"/>
    </row>
    <row r="1673" spans="13:13" x14ac:dyDescent="0.35">
      <c r="M1673" s="38"/>
    </row>
    <row r="1674" spans="13:13" x14ac:dyDescent="0.35">
      <c r="M1674" s="38"/>
    </row>
    <row r="1675" spans="13:13" x14ac:dyDescent="0.35">
      <c r="M1675" s="38"/>
    </row>
    <row r="1676" spans="13:13" x14ac:dyDescent="0.35">
      <c r="M1676" s="38"/>
    </row>
    <row r="1677" spans="13:13" x14ac:dyDescent="0.35">
      <c r="M1677" s="38"/>
    </row>
    <row r="1678" spans="13:13" x14ac:dyDescent="0.35">
      <c r="M1678" s="38"/>
    </row>
    <row r="1679" spans="13:13" x14ac:dyDescent="0.35">
      <c r="M1679" s="38"/>
    </row>
    <row r="1680" spans="13:13" x14ac:dyDescent="0.35">
      <c r="M1680" s="38"/>
    </row>
    <row r="1681" spans="13:13" x14ac:dyDescent="0.35">
      <c r="M1681" s="38"/>
    </row>
    <row r="1682" spans="13:13" x14ac:dyDescent="0.35">
      <c r="M1682" s="38"/>
    </row>
    <row r="1683" spans="13:13" x14ac:dyDescent="0.35">
      <c r="M1683" s="38"/>
    </row>
    <row r="1684" spans="13:13" x14ac:dyDescent="0.35">
      <c r="M1684" s="38"/>
    </row>
    <row r="1685" spans="13:13" x14ac:dyDescent="0.35">
      <c r="M1685" s="38"/>
    </row>
    <row r="1686" spans="13:13" x14ac:dyDescent="0.35">
      <c r="M1686" s="38"/>
    </row>
    <row r="1687" spans="13:13" x14ac:dyDescent="0.35">
      <c r="M1687" s="38"/>
    </row>
    <row r="1688" spans="13:13" x14ac:dyDescent="0.35">
      <c r="M1688" s="38"/>
    </row>
    <row r="1689" spans="13:13" x14ac:dyDescent="0.35">
      <c r="M1689" s="38"/>
    </row>
    <row r="1690" spans="13:13" x14ac:dyDescent="0.35">
      <c r="M1690" s="38"/>
    </row>
    <row r="1691" spans="13:13" x14ac:dyDescent="0.35">
      <c r="M1691" s="38"/>
    </row>
    <row r="1692" spans="13:13" x14ac:dyDescent="0.35">
      <c r="M1692" s="38"/>
    </row>
    <row r="1693" spans="13:13" x14ac:dyDescent="0.35">
      <c r="M1693" s="38"/>
    </row>
    <row r="1694" spans="13:13" x14ac:dyDescent="0.35">
      <c r="M1694" s="38"/>
    </row>
    <row r="1695" spans="13:13" x14ac:dyDescent="0.35">
      <c r="M1695" s="38"/>
    </row>
    <row r="1696" spans="13:13" x14ac:dyDescent="0.35">
      <c r="M1696" s="38"/>
    </row>
    <row r="1697" spans="13:13" x14ac:dyDescent="0.35">
      <c r="M1697" s="38"/>
    </row>
    <row r="1698" spans="13:13" x14ac:dyDescent="0.35">
      <c r="M1698" s="38"/>
    </row>
    <row r="1699" spans="13:13" x14ac:dyDescent="0.35">
      <c r="M1699" s="38"/>
    </row>
    <row r="1700" spans="13:13" x14ac:dyDescent="0.35">
      <c r="M1700" s="38"/>
    </row>
    <row r="1701" spans="13:13" x14ac:dyDescent="0.35">
      <c r="M1701" s="38"/>
    </row>
    <row r="1702" spans="13:13" x14ac:dyDescent="0.35">
      <c r="M1702" s="38"/>
    </row>
    <row r="1703" spans="13:13" x14ac:dyDescent="0.35">
      <c r="M1703" s="38"/>
    </row>
    <row r="1704" spans="13:13" x14ac:dyDescent="0.35">
      <c r="M1704" s="38"/>
    </row>
    <row r="1705" spans="13:13" x14ac:dyDescent="0.35">
      <c r="M1705" s="38"/>
    </row>
    <row r="1706" spans="13:13" x14ac:dyDescent="0.35">
      <c r="M1706" s="38"/>
    </row>
    <row r="1707" spans="13:13" x14ac:dyDescent="0.35">
      <c r="M1707" s="38"/>
    </row>
    <row r="1708" spans="13:13" x14ac:dyDescent="0.35">
      <c r="M1708" s="38"/>
    </row>
    <row r="1709" spans="13:13" x14ac:dyDescent="0.35">
      <c r="M1709" s="38"/>
    </row>
    <row r="1710" spans="13:13" x14ac:dyDescent="0.35">
      <c r="M1710" s="38"/>
    </row>
    <row r="1711" spans="13:13" x14ac:dyDescent="0.35">
      <c r="M1711" s="38"/>
    </row>
    <row r="1712" spans="13:13" x14ac:dyDescent="0.35">
      <c r="M1712" s="38"/>
    </row>
    <row r="1713" spans="13:13" x14ac:dyDescent="0.35">
      <c r="M1713" s="38"/>
    </row>
    <row r="1714" spans="13:13" x14ac:dyDescent="0.35">
      <c r="M1714" s="38"/>
    </row>
    <row r="1715" spans="13:13" x14ac:dyDescent="0.35">
      <c r="M1715" s="38"/>
    </row>
    <row r="1716" spans="13:13" x14ac:dyDescent="0.35">
      <c r="M1716" s="38"/>
    </row>
    <row r="1717" spans="13:13" x14ac:dyDescent="0.35">
      <c r="M1717" s="38"/>
    </row>
    <row r="1718" spans="13:13" x14ac:dyDescent="0.35">
      <c r="M1718" s="38"/>
    </row>
    <row r="1719" spans="13:13" x14ac:dyDescent="0.35">
      <c r="M1719" s="38"/>
    </row>
    <row r="1720" spans="13:13" x14ac:dyDescent="0.35">
      <c r="M1720" s="38"/>
    </row>
    <row r="1721" spans="13:13" x14ac:dyDescent="0.35">
      <c r="M1721" s="38"/>
    </row>
    <row r="1722" spans="13:13" x14ac:dyDescent="0.35">
      <c r="M1722" s="38"/>
    </row>
    <row r="1723" spans="13:13" x14ac:dyDescent="0.35">
      <c r="M1723" s="38"/>
    </row>
    <row r="1724" spans="13:13" x14ac:dyDescent="0.35">
      <c r="M1724" s="38"/>
    </row>
    <row r="1725" spans="13:13" x14ac:dyDescent="0.35">
      <c r="M1725" s="38"/>
    </row>
    <row r="1726" spans="13:13" x14ac:dyDescent="0.35">
      <c r="M1726" s="38"/>
    </row>
    <row r="1727" spans="13:13" x14ac:dyDescent="0.35">
      <c r="M1727" s="38"/>
    </row>
    <row r="1728" spans="13:13" x14ac:dyDescent="0.35">
      <c r="M1728" s="38"/>
    </row>
    <row r="1729" spans="13:13" x14ac:dyDescent="0.35">
      <c r="M1729" s="38"/>
    </row>
    <row r="1730" spans="13:13" x14ac:dyDescent="0.35">
      <c r="M1730" s="38"/>
    </row>
    <row r="1731" spans="13:13" x14ac:dyDescent="0.35">
      <c r="M1731" s="38"/>
    </row>
    <row r="1732" spans="13:13" x14ac:dyDescent="0.35">
      <c r="M1732" s="38"/>
    </row>
    <row r="1733" spans="13:13" x14ac:dyDescent="0.35">
      <c r="M1733" s="38"/>
    </row>
    <row r="1734" spans="13:13" x14ac:dyDescent="0.35">
      <c r="M1734" s="38"/>
    </row>
    <row r="1735" spans="13:13" x14ac:dyDescent="0.35">
      <c r="M1735" s="38"/>
    </row>
    <row r="1736" spans="13:13" x14ac:dyDescent="0.35">
      <c r="M1736" s="38"/>
    </row>
    <row r="1737" spans="13:13" x14ac:dyDescent="0.35">
      <c r="M1737" s="38"/>
    </row>
    <row r="1738" spans="13:13" x14ac:dyDescent="0.35">
      <c r="M1738" s="38"/>
    </row>
    <row r="1739" spans="13:13" x14ac:dyDescent="0.35">
      <c r="M1739" s="38"/>
    </row>
    <row r="1740" spans="13:13" x14ac:dyDescent="0.35">
      <c r="M1740" s="38"/>
    </row>
    <row r="1741" spans="13:13" x14ac:dyDescent="0.35">
      <c r="M1741" s="38"/>
    </row>
    <row r="1742" spans="13:13" x14ac:dyDescent="0.35">
      <c r="M1742" s="38"/>
    </row>
    <row r="1743" spans="13:13" x14ac:dyDescent="0.35">
      <c r="M1743" s="38"/>
    </row>
    <row r="1744" spans="13:13" x14ac:dyDescent="0.35">
      <c r="M1744" s="38"/>
    </row>
    <row r="1745" spans="13:13" x14ac:dyDescent="0.35">
      <c r="M1745" s="38"/>
    </row>
    <row r="1746" spans="13:13" x14ac:dyDescent="0.35">
      <c r="M1746" s="38"/>
    </row>
    <row r="1747" spans="13:13" x14ac:dyDescent="0.35">
      <c r="M1747" s="38"/>
    </row>
    <row r="1748" spans="13:13" x14ac:dyDescent="0.35">
      <c r="M1748" s="38"/>
    </row>
    <row r="1749" spans="13:13" x14ac:dyDescent="0.35">
      <c r="M1749" s="38"/>
    </row>
    <row r="1750" spans="13:13" x14ac:dyDescent="0.35">
      <c r="M1750" s="38"/>
    </row>
    <row r="1751" spans="13:13" x14ac:dyDescent="0.35">
      <c r="M1751" s="38"/>
    </row>
    <row r="1752" spans="13:13" x14ac:dyDescent="0.35">
      <c r="M1752" s="38"/>
    </row>
    <row r="1753" spans="13:13" x14ac:dyDescent="0.35">
      <c r="M1753" s="38"/>
    </row>
    <row r="1754" spans="13:13" x14ac:dyDescent="0.35">
      <c r="M1754" s="38"/>
    </row>
    <row r="1755" spans="13:13" x14ac:dyDescent="0.35">
      <c r="M1755" s="38"/>
    </row>
    <row r="1756" spans="13:13" x14ac:dyDescent="0.35">
      <c r="M1756" s="38"/>
    </row>
    <row r="1757" spans="13:13" x14ac:dyDescent="0.35">
      <c r="M1757" s="38"/>
    </row>
    <row r="1758" spans="13:13" x14ac:dyDescent="0.35">
      <c r="M1758" s="38"/>
    </row>
    <row r="1759" spans="13:13" x14ac:dyDescent="0.35">
      <c r="M1759" s="38"/>
    </row>
    <row r="1760" spans="13:13" x14ac:dyDescent="0.35">
      <c r="M1760" s="38"/>
    </row>
    <row r="1761" spans="13:13" x14ac:dyDescent="0.35">
      <c r="M1761" s="38"/>
    </row>
    <row r="1762" spans="13:13" x14ac:dyDescent="0.35">
      <c r="M1762" s="38"/>
    </row>
    <row r="1763" spans="13:13" x14ac:dyDescent="0.35">
      <c r="M1763" s="38"/>
    </row>
    <row r="1764" spans="13:13" x14ac:dyDescent="0.35">
      <c r="M1764" s="38"/>
    </row>
    <row r="1765" spans="13:13" x14ac:dyDescent="0.35">
      <c r="M1765" s="38"/>
    </row>
    <row r="1766" spans="13:13" x14ac:dyDescent="0.35">
      <c r="M1766" s="38"/>
    </row>
    <row r="1767" spans="13:13" x14ac:dyDescent="0.35">
      <c r="M1767" s="38"/>
    </row>
    <row r="1768" spans="13:13" x14ac:dyDescent="0.35">
      <c r="M1768" s="38"/>
    </row>
    <row r="1769" spans="13:13" x14ac:dyDescent="0.35">
      <c r="M1769" s="38"/>
    </row>
    <row r="1770" spans="13:13" x14ac:dyDescent="0.35">
      <c r="M1770" s="38"/>
    </row>
    <row r="1771" spans="13:13" x14ac:dyDescent="0.35">
      <c r="M1771" s="38"/>
    </row>
    <row r="1772" spans="13:13" x14ac:dyDescent="0.35">
      <c r="M1772" s="38"/>
    </row>
    <row r="1773" spans="13:13" x14ac:dyDescent="0.35">
      <c r="M1773" s="38"/>
    </row>
    <row r="1774" spans="13:13" x14ac:dyDescent="0.35">
      <c r="M1774" s="38"/>
    </row>
    <row r="1775" spans="13:13" x14ac:dyDescent="0.35">
      <c r="M1775" s="38"/>
    </row>
    <row r="1776" spans="13:13" x14ac:dyDescent="0.35">
      <c r="M1776" s="38"/>
    </row>
    <row r="1777" spans="13:13" x14ac:dyDescent="0.35">
      <c r="M1777" s="38"/>
    </row>
    <row r="1778" spans="13:13" x14ac:dyDescent="0.35">
      <c r="M1778" s="38"/>
    </row>
    <row r="1779" spans="13:13" x14ac:dyDescent="0.35">
      <c r="M1779" s="38"/>
    </row>
    <row r="1780" spans="13:13" x14ac:dyDescent="0.35">
      <c r="M1780" s="38"/>
    </row>
    <row r="1781" spans="13:13" x14ac:dyDescent="0.35">
      <c r="M1781" s="38"/>
    </row>
    <row r="1782" spans="13:13" x14ac:dyDescent="0.35">
      <c r="M1782" s="38"/>
    </row>
    <row r="1783" spans="13:13" x14ac:dyDescent="0.35">
      <c r="M1783" s="38"/>
    </row>
    <row r="1784" spans="13:13" x14ac:dyDescent="0.35">
      <c r="M1784" s="38"/>
    </row>
    <row r="1785" spans="13:13" x14ac:dyDescent="0.35">
      <c r="M1785" s="38"/>
    </row>
    <row r="1786" spans="13:13" x14ac:dyDescent="0.35">
      <c r="M1786" s="38"/>
    </row>
    <row r="1787" spans="13:13" x14ac:dyDescent="0.35">
      <c r="M1787" s="38"/>
    </row>
    <row r="1788" spans="13:13" x14ac:dyDescent="0.35">
      <c r="M1788" s="38"/>
    </row>
    <row r="1789" spans="13:13" x14ac:dyDescent="0.35">
      <c r="M1789" s="38"/>
    </row>
    <row r="1790" spans="13:13" x14ac:dyDescent="0.35">
      <c r="M1790" s="38"/>
    </row>
    <row r="1791" spans="13:13" x14ac:dyDescent="0.35">
      <c r="M1791" s="38"/>
    </row>
    <row r="1792" spans="13:13" x14ac:dyDescent="0.35">
      <c r="M1792" s="38"/>
    </row>
    <row r="1793" spans="13:13" x14ac:dyDescent="0.35">
      <c r="M1793" s="38"/>
    </row>
    <row r="1794" spans="13:13" x14ac:dyDescent="0.35">
      <c r="M1794" s="38"/>
    </row>
    <row r="1795" spans="13:13" x14ac:dyDescent="0.35">
      <c r="M1795" s="38"/>
    </row>
    <row r="1796" spans="13:13" x14ac:dyDescent="0.35">
      <c r="M1796" s="38"/>
    </row>
    <row r="1797" spans="13:13" x14ac:dyDescent="0.35">
      <c r="M1797" s="38"/>
    </row>
    <row r="1798" spans="13:13" x14ac:dyDescent="0.35">
      <c r="M1798" s="38"/>
    </row>
    <row r="1799" spans="13:13" x14ac:dyDescent="0.35">
      <c r="M1799" s="38"/>
    </row>
    <row r="1800" spans="13:13" x14ac:dyDescent="0.35">
      <c r="M1800" s="38"/>
    </row>
    <row r="1801" spans="13:13" x14ac:dyDescent="0.35">
      <c r="M1801" s="38"/>
    </row>
    <row r="1802" spans="13:13" x14ac:dyDescent="0.35">
      <c r="M1802" s="38"/>
    </row>
    <row r="1803" spans="13:13" x14ac:dyDescent="0.35">
      <c r="M1803" s="38"/>
    </row>
    <row r="1804" spans="13:13" x14ac:dyDescent="0.35">
      <c r="M1804" s="38"/>
    </row>
    <row r="1805" spans="13:13" x14ac:dyDescent="0.35">
      <c r="M1805" s="38"/>
    </row>
    <row r="1806" spans="13:13" x14ac:dyDescent="0.35">
      <c r="M1806" s="38"/>
    </row>
    <row r="1807" spans="13:13" x14ac:dyDescent="0.35">
      <c r="M1807" s="38"/>
    </row>
    <row r="1808" spans="13:13" x14ac:dyDescent="0.35">
      <c r="M1808" s="38"/>
    </row>
    <row r="1809" spans="13:13" x14ac:dyDescent="0.35">
      <c r="M1809" s="38"/>
    </row>
    <row r="1810" spans="13:13" x14ac:dyDescent="0.35">
      <c r="M1810" s="38"/>
    </row>
    <row r="1811" spans="13:13" x14ac:dyDescent="0.35">
      <c r="M1811" s="38"/>
    </row>
    <row r="1812" spans="13:13" x14ac:dyDescent="0.35">
      <c r="M1812" s="38"/>
    </row>
    <row r="1813" spans="13:13" x14ac:dyDescent="0.35">
      <c r="M1813" s="38"/>
    </row>
    <row r="1814" spans="13:13" x14ac:dyDescent="0.35">
      <c r="M1814" s="38"/>
    </row>
    <row r="1815" spans="13:13" x14ac:dyDescent="0.35">
      <c r="M1815" s="38"/>
    </row>
    <row r="1816" spans="13:13" x14ac:dyDescent="0.35">
      <c r="M1816" s="38"/>
    </row>
    <row r="1817" spans="13:13" x14ac:dyDescent="0.35">
      <c r="M1817" s="38"/>
    </row>
    <row r="1818" spans="13:13" x14ac:dyDescent="0.35">
      <c r="M1818" s="38"/>
    </row>
    <row r="1819" spans="13:13" x14ac:dyDescent="0.35">
      <c r="M1819" s="38"/>
    </row>
    <row r="1820" spans="13:13" x14ac:dyDescent="0.35">
      <c r="M1820" s="38"/>
    </row>
    <row r="1821" spans="13:13" x14ac:dyDescent="0.35">
      <c r="M1821" s="38"/>
    </row>
    <row r="1822" spans="13:13" x14ac:dyDescent="0.35">
      <c r="M1822" s="38"/>
    </row>
    <row r="1823" spans="13:13" x14ac:dyDescent="0.35">
      <c r="M1823" s="38"/>
    </row>
    <row r="1824" spans="13:13" x14ac:dyDescent="0.35">
      <c r="M1824" s="38"/>
    </row>
    <row r="1825" spans="13:13" x14ac:dyDescent="0.35">
      <c r="M1825" s="38"/>
    </row>
    <row r="1826" spans="13:13" x14ac:dyDescent="0.35">
      <c r="M1826" s="38"/>
    </row>
    <row r="1827" spans="13:13" x14ac:dyDescent="0.35">
      <c r="M1827" s="38"/>
    </row>
    <row r="1828" spans="13:13" x14ac:dyDescent="0.35">
      <c r="M1828" s="38"/>
    </row>
    <row r="1829" spans="13:13" x14ac:dyDescent="0.35">
      <c r="M1829" s="38"/>
    </row>
    <row r="1830" spans="13:13" x14ac:dyDescent="0.35">
      <c r="M1830" s="38"/>
    </row>
    <row r="1831" spans="13:13" x14ac:dyDescent="0.35">
      <c r="M1831" s="38"/>
    </row>
    <row r="1832" spans="13:13" x14ac:dyDescent="0.35">
      <c r="M1832" s="38"/>
    </row>
    <row r="1833" spans="13:13" x14ac:dyDescent="0.35">
      <c r="M1833" s="38"/>
    </row>
    <row r="1834" spans="13:13" x14ac:dyDescent="0.35">
      <c r="M1834" s="38"/>
    </row>
    <row r="1835" spans="13:13" x14ac:dyDescent="0.35">
      <c r="M1835" s="38"/>
    </row>
    <row r="1836" spans="13:13" x14ac:dyDescent="0.35">
      <c r="M1836" s="38"/>
    </row>
    <row r="1837" spans="13:13" x14ac:dyDescent="0.35">
      <c r="M1837" s="38"/>
    </row>
    <row r="1838" spans="13:13" x14ac:dyDescent="0.35">
      <c r="M1838" s="38"/>
    </row>
    <row r="1839" spans="13:13" x14ac:dyDescent="0.35">
      <c r="M1839" s="38"/>
    </row>
    <row r="1840" spans="13:13" x14ac:dyDescent="0.35">
      <c r="M1840" s="38"/>
    </row>
    <row r="1841" spans="13:13" x14ac:dyDescent="0.35">
      <c r="M1841" s="38"/>
    </row>
    <row r="1842" spans="13:13" x14ac:dyDescent="0.35">
      <c r="M1842" s="38"/>
    </row>
    <row r="1843" spans="13:13" x14ac:dyDescent="0.35">
      <c r="M1843" s="38"/>
    </row>
    <row r="1844" spans="13:13" x14ac:dyDescent="0.35">
      <c r="M1844" s="38"/>
    </row>
    <row r="1845" spans="13:13" x14ac:dyDescent="0.35">
      <c r="M1845" s="38"/>
    </row>
    <row r="1846" spans="13:13" x14ac:dyDescent="0.35">
      <c r="M1846" s="38"/>
    </row>
    <row r="1847" spans="13:13" x14ac:dyDescent="0.35">
      <c r="M1847" s="38"/>
    </row>
    <row r="1848" spans="13:13" x14ac:dyDescent="0.35">
      <c r="M1848" s="38"/>
    </row>
    <row r="1849" spans="13:13" x14ac:dyDescent="0.35">
      <c r="M1849" s="38"/>
    </row>
    <row r="1850" spans="13:13" x14ac:dyDescent="0.35">
      <c r="M1850" s="38"/>
    </row>
    <row r="1851" spans="13:13" x14ac:dyDescent="0.35">
      <c r="M1851" s="38"/>
    </row>
    <row r="1852" spans="13:13" x14ac:dyDescent="0.35">
      <c r="M1852" s="38"/>
    </row>
    <row r="1853" spans="13:13" x14ac:dyDescent="0.35">
      <c r="M1853" s="38"/>
    </row>
    <row r="1854" spans="13:13" x14ac:dyDescent="0.35">
      <c r="M1854" s="38"/>
    </row>
    <row r="1855" spans="13:13" x14ac:dyDescent="0.35">
      <c r="M1855" s="38"/>
    </row>
    <row r="1856" spans="13:13" x14ac:dyDescent="0.35">
      <c r="M1856" s="38"/>
    </row>
    <row r="1857" spans="13:13" x14ac:dyDescent="0.35">
      <c r="M1857" s="38"/>
    </row>
    <row r="1858" spans="13:13" x14ac:dyDescent="0.35">
      <c r="M1858" s="38"/>
    </row>
    <row r="1859" spans="13:13" x14ac:dyDescent="0.35">
      <c r="M1859" s="38"/>
    </row>
    <row r="1860" spans="13:13" x14ac:dyDescent="0.35">
      <c r="M1860" s="38"/>
    </row>
    <row r="1861" spans="13:13" x14ac:dyDescent="0.35">
      <c r="M1861" s="38"/>
    </row>
    <row r="1862" spans="13:13" x14ac:dyDescent="0.35">
      <c r="M1862" s="38"/>
    </row>
    <row r="1863" spans="13:13" x14ac:dyDescent="0.35">
      <c r="M1863" s="38"/>
    </row>
    <row r="1864" spans="13:13" x14ac:dyDescent="0.35">
      <c r="M1864" s="38"/>
    </row>
    <row r="1865" spans="13:13" x14ac:dyDescent="0.35">
      <c r="M1865" s="38"/>
    </row>
    <row r="1866" spans="13:13" x14ac:dyDescent="0.35">
      <c r="M1866" s="38"/>
    </row>
    <row r="1867" spans="13:13" x14ac:dyDescent="0.35">
      <c r="M1867" s="38"/>
    </row>
    <row r="1868" spans="13:13" x14ac:dyDescent="0.35">
      <c r="M1868" s="38"/>
    </row>
    <row r="1869" spans="13:13" x14ac:dyDescent="0.35">
      <c r="M1869" s="38"/>
    </row>
    <row r="1870" spans="13:13" x14ac:dyDescent="0.35">
      <c r="M1870" s="38"/>
    </row>
    <row r="1871" spans="13:13" x14ac:dyDescent="0.35">
      <c r="M1871" s="38"/>
    </row>
    <row r="1872" spans="13:13" x14ac:dyDescent="0.35">
      <c r="M1872" s="38"/>
    </row>
    <row r="1873" spans="13:13" x14ac:dyDescent="0.35">
      <c r="M1873" s="38"/>
    </row>
    <row r="1874" spans="13:13" x14ac:dyDescent="0.35">
      <c r="M1874" s="38"/>
    </row>
    <row r="1875" spans="13:13" x14ac:dyDescent="0.35">
      <c r="M1875" s="38"/>
    </row>
    <row r="1876" spans="13:13" x14ac:dyDescent="0.35">
      <c r="M1876" s="38"/>
    </row>
    <row r="1877" spans="13:13" x14ac:dyDescent="0.35">
      <c r="M1877" s="38"/>
    </row>
    <row r="1878" spans="13:13" x14ac:dyDescent="0.35">
      <c r="M1878" s="38"/>
    </row>
    <row r="1879" spans="13:13" x14ac:dyDescent="0.35">
      <c r="M1879" s="38"/>
    </row>
    <row r="1880" spans="13:13" x14ac:dyDescent="0.35">
      <c r="M1880" s="38"/>
    </row>
    <row r="1881" spans="13:13" x14ac:dyDescent="0.35">
      <c r="M1881" s="38"/>
    </row>
    <row r="1882" spans="13:13" x14ac:dyDescent="0.35">
      <c r="M1882" s="38"/>
    </row>
    <row r="1883" spans="13:13" x14ac:dyDescent="0.35">
      <c r="M1883" s="38"/>
    </row>
    <row r="1884" spans="13:13" x14ac:dyDescent="0.35">
      <c r="M1884" s="38"/>
    </row>
    <row r="1885" spans="13:13" x14ac:dyDescent="0.35">
      <c r="M1885" s="38"/>
    </row>
    <row r="1886" spans="13:13" x14ac:dyDescent="0.35">
      <c r="M1886" s="38"/>
    </row>
    <row r="1887" spans="13:13" x14ac:dyDescent="0.35">
      <c r="M1887" s="38"/>
    </row>
    <row r="1888" spans="13:13" x14ac:dyDescent="0.35">
      <c r="M1888" s="38"/>
    </row>
    <row r="1889" spans="13:13" x14ac:dyDescent="0.35">
      <c r="M1889" s="38"/>
    </row>
    <row r="1890" spans="13:13" x14ac:dyDescent="0.35">
      <c r="M1890" s="38"/>
    </row>
    <row r="1891" spans="13:13" x14ac:dyDescent="0.35">
      <c r="M1891" s="38"/>
    </row>
    <row r="1892" spans="13:13" x14ac:dyDescent="0.35">
      <c r="M1892" s="38"/>
    </row>
    <row r="1893" spans="13:13" x14ac:dyDescent="0.35">
      <c r="M1893" s="38"/>
    </row>
    <row r="1894" spans="13:13" x14ac:dyDescent="0.35">
      <c r="M1894" s="38"/>
    </row>
    <row r="1895" spans="13:13" x14ac:dyDescent="0.35">
      <c r="M1895" s="38"/>
    </row>
    <row r="1896" spans="13:13" x14ac:dyDescent="0.35">
      <c r="M1896" s="38"/>
    </row>
    <row r="1897" spans="13:13" x14ac:dyDescent="0.35">
      <c r="M1897" s="38"/>
    </row>
    <row r="1898" spans="13:13" x14ac:dyDescent="0.35">
      <c r="M1898" s="38"/>
    </row>
    <row r="1899" spans="13:13" x14ac:dyDescent="0.35">
      <c r="M1899" s="38"/>
    </row>
    <row r="1900" spans="13:13" x14ac:dyDescent="0.35">
      <c r="M1900" s="38"/>
    </row>
    <row r="1901" spans="13:13" x14ac:dyDescent="0.35">
      <c r="M1901" s="38"/>
    </row>
    <row r="1902" spans="13:13" x14ac:dyDescent="0.35">
      <c r="M1902" s="38"/>
    </row>
    <row r="1903" spans="13:13" x14ac:dyDescent="0.35">
      <c r="M1903" s="38"/>
    </row>
    <row r="1904" spans="13:13" x14ac:dyDescent="0.35">
      <c r="M1904" s="38"/>
    </row>
    <row r="1905" spans="13:13" x14ac:dyDescent="0.35">
      <c r="M1905" s="38"/>
    </row>
    <row r="1906" spans="13:13" x14ac:dyDescent="0.35">
      <c r="M1906" s="38"/>
    </row>
    <row r="1907" spans="13:13" x14ac:dyDescent="0.35">
      <c r="M1907" s="38"/>
    </row>
    <row r="1908" spans="13:13" x14ac:dyDescent="0.35">
      <c r="M1908" s="38"/>
    </row>
    <row r="1909" spans="13:13" x14ac:dyDescent="0.35">
      <c r="M1909" s="38"/>
    </row>
    <row r="1910" spans="13:13" x14ac:dyDescent="0.35">
      <c r="M1910" s="38"/>
    </row>
    <row r="1911" spans="13:13" x14ac:dyDescent="0.35">
      <c r="M1911" s="38"/>
    </row>
    <row r="1912" spans="13:13" x14ac:dyDescent="0.35">
      <c r="M1912" s="38"/>
    </row>
    <row r="1913" spans="13:13" x14ac:dyDescent="0.35">
      <c r="M1913" s="38"/>
    </row>
    <row r="1914" spans="13:13" x14ac:dyDescent="0.35">
      <c r="M1914" s="38"/>
    </row>
    <row r="1915" spans="13:13" x14ac:dyDescent="0.35">
      <c r="M1915" s="38"/>
    </row>
    <row r="1916" spans="13:13" x14ac:dyDescent="0.35">
      <c r="M1916" s="38"/>
    </row>
    <row r="1917" spans="13:13" x14ac:dyDescent="0.35">
      <c r="M1917" s="38"/>
    </row>
    <row r="1918" spans="13:13" x14ac:dyDescent="0.35">
      <c r="M1918" s="38"/>
    </row>
    <row r="1919" spans="13:13" x14ac:dyDescent="0.35">
      <c r="M1919" s="38"/>
    </row>
    <row r="1920" spans="13:13" x14ac:dyDescent="0.35">
      <c r="M1920" s="38"/>
    </row>
    <row r="1921" spans="13:13" x14ac:dyDescent="0.35">
      <c r="M1921" s="38"/>
    </row>
    <row r="1922" spans="13:13" x14ac:dyDescent="0.35">
      <c r="M1922" s="38"/>
    </row>
    <row r="1923" spans="13:13" x14ac:dyDescent="0.35">
      <c r="M1923" s="38"/>
    </row>
    <row r="1924" spans="13:13" x14ac:dyDescent="0.35">
      <c r="M1924" s="38"/>
    </row>
    <row r="1925" spans="13:13" x14ac:dyDescent="0.35">
      <c r="M1925" s="38"/>
    </row>
    <row r="1926" spans="13:13" x14ac:dyDescent="0.35">
      <c r="M1926" s="38"/>
    </row>
    <row r="1927" spans="13:13" x14ac:dyDescent="0.35">
      <c r="M1927" s="38"/>
    </row>
    <row r="1928" spans="13:13" x14ac:dyDescent="0.35">
      <c r="M1928" s="38"/>
    </row>
    <row r="1929" spans="13:13" x14ac:dyDescent="0.35">
      <c r="M1929" s="38"/>
    </row>
    <row r="1930" spans="13:13" x14ac:dyDescent="0.35">
      <c r="M1930" s="38"/>
    </row>
    <row r="1931" spans="13:13" x14ac:dyDescent="0.35">
      <c r="M1931" s="38"/>
    </row>
    <row r="1932" spans="13:13" x14ac:dyDescent="0.35">
      <c r="M1932" s="38"/>
    </row>
    <row r="1933" spans="13:13" x14ac:dyDescent="0.35">
      <c r="M1933" s="38"/>
    </row>
    <row r="1934" spans="13:13" x14ac:dyDescent="0.35">
      <c r="M1934" s="38"/>
    </row>
    <row r="1935" spans="13:13" x14ac:dyDescent="0.35">
      <c r="M1935" s="38"/>
    </row>
    <row r="1936" spans="13:13" x14ac:dyDescent="0.35">
      <c r="M1936" s="38"/>
    </row>
    <row r="1937" spans="13:13" x14ac:dyDescent="0.35">
      <c r="M1937" s="38"/>
    </row>
    <row r="1938" spans="13:13" x14ac:dyDescent="0.35">
      <c r="M1938" s="38"/>
    </row>
    <row r="1939" spans="13:13" x14ac:dyDescent="0.35">
      <c r="M1939" s="38"/>
    </row>
    <row r="1940" spans="13:13" x14ac:dyDescent="0.35">
      <c r="M1940" s="38"/>
    </row>
    <row r="1941" spans="13:13" x14ac:dyDescent="0.35">
      <c r="M1941" s="38"/>
    </row>
    <row r="1942" spans="13:13" x14ac:dyDescent="0.35">
      <c r="M1942" s="38"/>
    </row>
    <row r="1943" spans="13:13" x14ac:dyDescent="0.35">
      <c r="M1943" s="38"/>
    </row>
    <row r="1944" spans="13:13" x14ac:dyDescent="0.35">
      <c r="M1944" s="38"/>
    </row>
    <row r="1945" spans="13:13" x14ac:dyDescent="0.35">
      <c r="M1945" s="38"/>
    </row>
    <row r="1946" spans="13:13" x14ac:dyDescent="0.35">
      <c r="M1946" s="38"/>
    </row>
    <row r="1947" spans="13:13" x14ac:dyDescent="0.35">
      <c r="M1947" s="38"/>
    </row>
    <row r="1948" spans="13:13" x14ac:dyDescent="0.35">
      <c r="M1948" s="38"/>
    </row>
    <row r="1949" spans="13:13" x14ac:dyDescent="0.35">
      <c r="M1949" s="38"/>
    </row>
    <row r="1950" spans="13:13" x14ac:dyDescent="0.35">
      <c r="M1950" s="38"/>
    </row>
    <row r="1951" spans="13:13" x14ac:dyDescent="0.35">
      <c r="M1951" s="38"/>
    </row>
    <row r="1952" spans="13:13" x14ac:dyDescent="0.35">
      <c r="M1952" s="38"/>
    </row>
    <row r="1953" spans="13:13" x14ac:dyDescent="0.35">
      <c r="M1953" s="38"/>
    </row>
    <row r="1954" spans="13:13" x14ac:dyDescent="0.35">
      <c r="M1954" s="38"/>
    </row>
    <row r="1955" spans="13:13" x14ac:dyDescent="0.35">
      <c r="M1955" s="38"/>
    </row>
    <row r="1956" spans="13:13" x14ac:dyDescent="0.35">
      <c r="M1956" s="38"/>
    </row>
    <row r="1957" spans="13:13" x14ac:dyDescent="0.35">
      <c r="M1957" s="38"/>
    </row>
    <row r="1958" spans="13:13" x14ac:dyDescent="0.35">
      <c r="M1958" s="38"/>
    </row>
    <row r="1959" spans="13:13" x14ac:dyDescent="0.35">
      <c r="M1959" s="38"/>
    </row>
    <row r="1960" spans="13:13" x14ac:dyDescent="0.35">
      <c r="M1960" s="38"/>
    </row>
    <row r="1961" spans="13:13" x14ac:dyDescent="0.35">
      <c r="M1961" s="38"/>
    </row>
    <row r="1962" spans="13:13" x14ac:dyDescent="0.35">
      <c r="M1962" s="38"/>
    </row>
    <row r="1963" spans="13:13" x14ac:dyDescent="0.35">
      <c r="M1963" s="38"/>
    </row>
    <row r="1964" spans="13:13" x14ac:dyDescent="0.35">
      <c r="M1964" s="38"/>
    </row>
    <row r="1965" spans="13:13" x14ac:dyDescent="0.35">
      <c r="M1965" s="38"/>
    </row>
    <row r="1966" spans="13:13" x14ac:dyDescent="0.35">
      <c r="M1966" s="38"/>
    </row>
    <row r="1967" spans="13:13" x14ac:dyDescent="0.35">
      <c r="M1967" s="38"/>
    </row>
    <row r="1968" spans="13:13" x14ac:dyDescent="0.35">
      <c r="M1968" s="38"/>
    </row>
    <row r="1969" spans="13:13" x14ac:dyDescent="0.35">
      <c r="M1969" s="38"/>
    </row>
    <row r="1970" spans="13:13" x14ac:dyDescent="0.35">
      <c r="M1970" s="38"/>
    </row>
    <row r="1971" spans="13:13" x14ac:dyDescent="0.35">
      <c r="M1971" s="38"/>
    </row>
    <row r="1972" spans="13:13" x14ac:dyDescent="0.35">
      <c r="M1972" s="38"/>
    </row>
    <row r="1973" spans="13:13" x14ac:dyDescent="0.35">
      <c r="M1973" s="38"/>
    </row>
    <row r="1974" spans="13:13" x14ac:dyDescent="0.35">
      <c r="M1974" s="38"/>
    </row>
    <row r="1975" spans="13:13" x14ac:dyDescent="0.35">
      <c r="M1975" s="38"/>
    </row>
    <row r="1976" spans="13:13" x14ac:dyDescent="0.35">
      <c r="M1976" s="38"/>
    </row>
    <row r="1977" spans="13:13" x14ac:dyDescent="0.35">
      <c r="M1977" s="38"/>
    </row>
    <row r="1978" spans="13:13" x14ac:dyDescent="0.35">
      <c r="M1978" s="38"/>
    </row>
    <row r="1979" spans="13:13" x14ac:dyDescent="0.35">
      <c r="M1979" s="38"/>
    </row>
    <row r="1980" spans="13:13" x14ac:dyDescent="0.35">
      <c r="M1980" s="38"/>
    </row>
    <row r="1981" spans="13:13" x14ac:dyDescent="0.35">
      <c r="M1981" s="38"/>
    </row>
    <row r="1982" spans="13:13" x14ac:dyDescent="0.35">
      <c r="M1982" s="38"/>
    </row>
    <row r="1983" spans="13:13" x14ac:dyDescent="0.35">
      <c r="M1983" s="38"/>
    </row>
    <row r="1984" spans="13:13" x14ac:dyDescent="0.35">
      <c r="M1984" s="38"/>
    </row>
    <row r="1985" spans="13:13" x14ac:dyDescent="0.35">
      <c r="M1985" s="38"/>
    </row>
    <row r="1986" spans="13:13" x14ac:dyDescent="0.35">
      <c r="M1986" s="38"/>
    </row>
    <row r="1987" spans="13:13" x14ac:dyDescent="0.35">
      <c r="M1987" s="38"/>
    </row>
    <row r="1988" spans="13:13" x14ac:dyDescent="0.35">
      <c r="M1988" s="38"/>
    </row>
    <row r="1989" spans="13:13" x14ac:dyDescent="0.35">
      <c r="M1989" s="38"/>
    </row>
    <row r="1990" spans="13:13" x14ac:dyDescent="0.35">
      <c r="M1990" s="38"/>
    </row>
    <row r="1991" spans="13:13" x14ac:dyDescent="0.35">
      <c r="M1991" s="38"/>
    </row>
    <row r="1992" spans="13:13" x14ac:dyDescent="0.35">
      <c r="M1992" s="38"/>
    </row>
    <row r="1993" spans="13:13" x14ac:dyDescent="0.35">
      <c r="M1993" s="38"/>
    </row>
    <row r="1994" spans="13:13" x14ac:dyDescent="0.35">
      <c r="M1994" s="38"/>
    </row>
    <row r="1995" spans="13:13" x14ac:dyDescent="0.35">
      <c r="M1995" s="38"/>
    </row>
    <row r="1996" spans="13:13" x14ac:dyDescent="0.35">
      <c r="M1996" s="38"/>
    </row>
    <row r="1997" spans="13:13" x14ac:dyDescent="0.35">
      <c r="M1997" s="38"/>
    </row>
    <row r="1998" spans="13:13" x14ac:dyDescent="0.35">
      <c r="M1998" s="38"/>
    </row>
    <row r="1999" spans="13:13" x14ac:dyDescent="0.35">
      <c r="M1999" s="38"/>
    </row>
    <row r="2000" spans="13:13" x14ac:dyDescent="0.35">
      <c r="M2000" s="38"/>
    </row>
    <row r="2001" spans="13:13" x14ac:dyDescent="0.35">
      <c r="M2001" s="38"/>
    </row>
    <row r="2002" spans="13:13" x14ac:dyDescent="0.35">
      <c r="M2002" s="38"/>
    </row>
    <row r="2003" spans="13:13" x14ac:dyDescent="0.35">
      <c r="M2003" s="38"/>
    </row>
    <row r="2004" spans="13:13" x14ac:dyDescent="0.35">
      <c r="M2004" s="38"/>
    </row>
    <row r="2005" spans="13:13" x14ac:dyDescent="0.35">
      <c r="M2005" s="38"/>
    </row>
    <row r="2006" spans="13:13" x14ac:dyDescent="0.35">
      <c r="M2006" s="38"/>
    </row>
    <row r="2007" spans="13:13" x14ac:dyDescent="0.35">
      <c r="M2007" s="38"/>
    </row>
    <row r="2008" spans="13:13" x14ac:dyDescent="0.35">
      <c r="M2008" s="38"/>
    </row>
    <row r="2009" spans="13:13" x14ac:dyDescent="0.35">
      <c r="M2009" s="38"/>
    </row>
    <row r="2010" spans="13:13" x14ac:dyDescent="0.35">
      <c r="M2010" s="38"/>
    </row>
    <row r="2011" spans="13:13" x14ac:dyDescent="0.35">
      <c r="M2011" s="38"/>
    </row>
    <row r="2012" spans="13:13" x14ac:dyDescent="0.35">
      <c r="M2012" s="38"/>
    </row>
    <row r="2013" spans="13:13" x14ac:dyDescent="0.35">
      <c r="M2013" s="38"/>
    </row>
    <row r="2014" spans="13:13" x14ac:dyDescent="0.35">
      <c r="M2014" s="38"/>
    </row>
    <row r="2015" spans="13:13" x14ac:dyDescent="0.35">
      <c r="M2015" s="38"/>
    </row>
    <row r="2016" spans="13:13" x14ac:dyDescent="0.35">
      <c r="M2016" s="38"/>
    </row>
    <row r="2017" spans="13:13" x14ac:dyDescent="0.35">
      <c r="M2017" s="38"/>
    </row>
    <row r="2018" spans="13:13" x14ac:dyDescent="0.35">
      <c r="M2018" s="38"/>
    </row>
    <row r="2019" spans="13:13" x14ac:dyDescent="0.35">
      <c r="M2019" s="38"/>
    </row>
    <row r="2020" spans="13:13" x14ac:dyDescent="0.35">
      <c r="M2020" s="38"/>
    </row>
    <row r="2021" spans="13:13" x14ac:dyDescent="0.35">
      <c r="M2021" s="38"/>
    </row>
    <row r="2022" spans="13:13" x14ac:dyDescent="0.35">
      <c r="M2022" s="38"/>
    </row>
    <row r="2023" spans="13:13" x14ac:dyDescent="0.35">
      <c r="M2023" s="38"/>
    </row>
    <row r="2024" spans="13:13" x14ac:dyDescent="0.35">
      <c r="M2024" s="38"/>
    </row>
    <row r="2025" spans="13:13" x14ac:dyDescent="0.35">
      <c r="M2025" s="38"/>
    </row>
    <row r="2026" spans="13:13" x14ac:dyDescent="0.35">
      <c r="M2026" s="38"/>
    </row>
    <row r="2027" spans="13:13" x14ac:dyDescent="0.35">
      <c r="M2027" s="38"/>
    </row>
    <row r="2028" spans="13:13" x14ac:dyDescent="0.35">
      <c r="M2028" s="38"/>
    </row>
    <row r="2029" spans="13:13" x14ac:dyDescent="0.35">
      <c r="M2029" s="38"/>
    </row>
    <row r="2030" spans="13:13" x14ac:dyDescent="0.35">
      <c r="M2030" s="38"/>
    </row>
    <row r="2031" spans="13:13" x14ac:dyDescent="0.35">
      <c r="M2031" s="38"/>
    </row>
    <row r="2032" spans="13:13" x14ac:dyDescent="0.35">
      <c r="M2032" s="38"/>
    </row>
    <row r="2033" spans="13:13" x14ac:dyDescent="0.35">
      <c r="M2033" s="38"/>
    </row>
    <row r="2034" spans="13:13" x14ac:dyDescent="0.35">
      <c r="M2034" s="38"/>
    </row>
    <row r="2035" spans="13:13" x14ac:dyDescent="0.35">
      <c r="M2035" s="38"/>
    </row>
    <row r="2036" spans="13:13" x14ac:dyDescent="0.35">
      <c r="M2036" s="38"/>
    </row>
    <row r="2037" spans="13:13" x14ac:dyDescent="0.35">
      <c r="M2037" s="38"/>
    </row>
    <row r="2038" spans="13:13" x14ac:dyDescent="0.35">
      <c r="M2038" s="38"/>
    </row>
    <row r="2039" spans="13:13" x14ac:dyDescent="0.35">
      <c r="M2039" s="38"/>
    </row>
    <row r="2040" spans="13:13" x14ac:dyDescent="0.35">
      <c r="M2040" s="38"/>
    </row>
    <row r="2041" spans="13:13" x14ac:dyDescent="0.35">
      <c r="M2041" s="38"/>
    </row>
    <row r="2042" spans="13:13" x14ac:dyDescent="0.35">
      <c r="M2042" s="38"/>
    </row>
    <row r="2043" spans="13:13" x14ac:dyDescent="0.35">
      <c r="M2043" s="38"/>
    </row>
    <row r="2044" spans="13:13" x14ac:dyDescent="0.35">
      <c r="M2044" s="38"/>
    </row>
    <row r="2045" spans="13:13" x14ac:dyDescent="0.35">
      <c r="M2045" s="38"/>
    </row>
    <row r="2046" spans="13:13" x14ac:dyDescent="0.35">
      <c r="M2046" s="38"/>
    </row>
    <row r="2047" spans="13:13" x14ac:dyDescent="0.35">
      <c r="M2047" s="38"/>
    </row>
    <row r="2048" spans="13:13" x14ac:dyDescent="0.35">
      <c r="M2048" s="38"/>
    </row>
    <row r="2049" spans="13:13" x14ac:dyDescent="0.35">
      <c r="M2049" s="38"/>
    </row>
    <row r="2050" spans="13:13" x14ac:dyDescent="0.35">
      <c r="M2050" s="38"/>
    </row>
    <row r="2051" spans="13:13" x14ac:dyDescent="0.35">
      <c r="M2051" s="38"/>
    </row>
    <row r="2052" spans="13:13" x14ac:dyDescent="0.35">
      <c r="M2052" s="38"/>
    </row>
    <row r="2053" spans="13:13" x14ac:dyDescent="0.35">
      <c r="M2053" s="38"/>
    </row>
    <row r="2054" spans="13:13" x14ac:dyDescent="0.35">
      <c r="M2054" s="38"/>
    </row>
    <row r="2055" spans="13:13" x14ac:dyDescent="0.35">
      <c r="M2055" s="38"/>
    </row>
    <row r="2056" spans="13:13" x14ac:dyDescent="0.35">
      <c r="M2056" s="38"/>
    </row>
    <row r="2057" spans="13:13" x14ac:dyDescent="0.35">
      <c r="M2057" s="38"/>
    </row>
    <row r="2058" spans="13:13" x14ac:dyDescent="0.35">
      <c r="M2058" s="38"/>
    </row>
    <row r="2059" spans="13:13" x14ac:dyDescent="0.35">
      <c r="M2059" s="38"/>
    </row>
    <row r="2060" spans="13:13" x14ac:dyDescent="0.35">
      <c r="M2060" s="38"/>
    </row>
    <row r="2061" spans="13:13" x14ac:dyDescent="0.35">
      <c r="M2061" s="38"/>
    </row>
    <row r="2062" spans="13:13" x14ac:dyDescent="0.35">
      <c r="M2062" s="38"/>
    </row>
    <row r="2063" spans="13:13" x14ac:dyDescent="0.35">
      <c r="M2063" s="38"/>
    </row>
    <row r="2064" spans="13:13" x14ac:dyDescent="0.35">
      <c r="M2064" s="38"/>
    </row>
    <row r="2065" spans="13:13" x14ac:dyDescent="0.35">
      <c r="M2065" s="38"/>
    </row>
    <row r="2066" spans="13:13" x14ac:dyDescent="0.35">
      <c r="M2066" s="38"/>
    </row>
    <row r="2067" spans="13:13" x14ac:dyDescent="0.35">
      <c r="M2067" s="38"/>
    </row>
    <row r="2068" spans="13:13" x14ac:dyDescent="0.35">
      <c r="M2068" s="38"/>
    </row>
    <row r="2069" spans="13:13" x14ac:dyDescent="0.35">
      <c r="M2069" s="38"/>
    </row>
    <row r="2070" spans="13:13" x14ac:dyDescent="0.35">
      <c r="M2070" s="38"/>
    </row>
    <row r="2071" spans="13:13" x14ac:dyDescent="0.35">
      <c r="M2071" s="38"/>
    </row>
    <row r="2072" spans="13:13" x14ac:dyDescent="0.35">
      <c r="M2072" s="38"/>
    </row>
    <row r="2073" spans="13:13" x14ac:dyDescent="0.35">
      <c r="M2073" s="38"/>
    </row>
    <row r="2074" spans="13:13" x14ac:dyDescent="0.35">
      <c r="M2074" s="38"/>
    </row>
    <row r="2075" spans="13:13" x14ac:dyDescent="0.35">
      <c r="M2075" s="38"/>
    </row>
    <row r="2076" spans="13:13" x14ac:dyDescent="0.35">
      <c r="M2076" s="38"/>
    </row>
    <row r="2077" spans="13:13" x14ac:dyDescent="0.35">
      <c r="M2077" s="38"/>
    </row>
    <row r="2078" spans="13:13" x14ac:dyDescent="0.35">
      <c r="M2078" s="38"/>
    </row>
    <row r="2079" spans="13:13" x14ac:dyDescent="0.35">
      <c r="M2079" s="38"/>
    </row>
    <row r="2080" spans="13:13" x14ac:dyDescent="0.35">
      <c r="M2080" s="38"/>
    </row>
    <row r="2081" spans="13:13" x14ac:dyDescent="0.35">
      <c r="M2081" s="38"/>
    </row>
    <row r="2082" spans="13:13" x14ac:dyDescent="0.35">
      <c r="M2082" s="38"/>
    </row>
    <row r="2083" spans="13:13" x14ac:dyDescent="0.35">
      <c r="M2083" s="38"/>
    </row>
    <row r="2084" spans="13:13" x14ac:dyDescent="0.35">
      <c r="M2084" s="38"/>
    </row>
    <row r="2085" spans="13:13" x14ac:dyDescent="0.35">
      <c r="M2085" s="38"/>
    </row>
    <row r="2086" spans="13:13" x14ac:dyDescent="0.35">
      <c r="M2086" s="38"/>
    </row>
    <row r="2087" spans="13:13" x14ac:dyDescent="0.35">
      <c r="M2087" s="38"/>
    </row>
    <row r="2088" spans="13:13" x14ac:dyDescent="0.35">
      <c r="M2088" s="38"/>
    </row>
    <row r="2089" spans="13:13" x14ac:dyDescent="0.35">
      <c r="M2089" s="38"/>
    </row>
    <row r="2090" spans="13:13" x14ac:dyDescent="0.35">
      <c r="M2090" s="38"/>
    </row>
    <row r="2091" spans="13:13" x14ac:dyDescent="0.35">
      <c r="M2091" s="38"/>
    </row>
    <row r="2092" spans="13:13" x14ac:dyDescent="0.35">
      <c r="M2092" s="38"/>
    </row>
    <row r="2093" spans="13:13" x14ac:dyDescent="0.35">
      <c r="M2093" s="38"/>
    </row>
    <row r="2094" spans="13:13" x14ac:dyDescent="0.35">
      <c r="M2094" s="38"/>
    </row>
    <row r="2095" spans="13:13" x14ac:dyDescent="0.35">
      <c r="M2095" s="38"/>
    </row>
    <row r="2096" spans="13:13" x14ac:dyDescent="0.35">
      <c r="M2096" s="38"/>
    </row>
    <row r="2097" spans="13:13" x14ac:dyDescent="0.35">
      <c r="M2097" s="38"/>
    </row>
    <row r="2098" spans="13:13" x14ac:dyDescent="0.35">
      <c r="M2098" s="38"/>
    </row>
    <row r="2099" spans="13:13" x14ac:dyDescent="0.35">
      <c r="M2099" s="38"/>
    </row>
    <row r="2100" spans="13:13" x14ac:dyDescent="0.35">
      <c r="M2100" s="38"/>
    </row>
    <row r="2101" spans="13:13" x14ac:dyDescent="0.35">
      <c r="M2101" s="38"/>
    </row>
    <row r="2102" spans="13:13" x14ac:dyDescent="0.35">
      <c r="M2102" s="38"/>
    </row>
    <row r="2103" spans="13:13" x14ac:dyDescent="0.35">
      <c r="M2103" s="38"/>
    </row>
    <row r="2104" spans="13:13" x14ac:dyDescent="0.35">
      <c r="M2104" s="38"/>
    </row>
    <row r="2105" spans="13:13" x14ac:dyDescent="0.35">
      <c r="M2105" s="38"/>
    </row>
    <row r="2106" spans="13:13" x14ac:dyDescent="0.35">
      <c r="M2106" s="38"/>
    </row>
    <row r="2107" spans="13:13" x14ac:dyDescent="0.35">
      <c r="M2107" s="38"/>
    </row>
    <row r="2108" spans="13:13" x14ac:dyDescent="0.35">
      <c r="M2108" s="38"/>
    </row>
    <row r="2109" spans="13:13" x14ac:dyDescent="0.35">
      <c r="M2109" s="38"/>
    </row>
    <row r="2110" spans="13:13" x14ac:dyDescent="0.35">
      <c r="M2110" s="38"/>
    </row>
    <row r="2111" spans="13:13" x14ac:dyDescent="0.35">
      <c r="M2111" s="38"/>
    </row>
    <row r="2112" spans="13:13" x14ac:dyDescent="0.35">
      <c r="M2112" s="38"/>
    </row>
    <row r="2113" spans="13:13" x14ac:dyDescent="0.35">
      <c r="M2113" s="38"/>
    </row>
    <row r="2114" spans="13:13" x14ac:dyDescent="0.35">
      <c r="M2114" s="38"/>
    </row>
    <row r="2115" spans="13:13" x14ac:dyDescent="0.35">
      <c r="M2115" s="38"/>
    </row>
    <row r="2116" spans="13:13" x14ac:dyDescent="0.35">
      <c r="M2116" s="38"/>
    </row>
    <row r="2117" spans="13:13" x14ac:dyDescent="0.35">
      <c r="M2117" s="38"/>
    </row>
    <row r="2118" spans="13:13" x14ac:dyDescent="0.35">
      <c r="M2118" s="38"/>
    </row>
    <row r="2119" spans="13:13" x14ac:dyDescent="0.35">
      <c r="M2119" s="38"/>
    </row>
    <row r="2120" spans="13:13" x14ac:dyDescent="0.35">
      <c r="M2120" s="38"/>
    </row>
    <row r="2121" spans="13:13" x14ac:dyDescent="0.35">
      <c r="M2121" s="38"/>
    </row>
    <row r="2122" spans="13:13" x14ac:dyDescent="0.35">
      <c r="M2122" s="38"/>
    </row>
    <row r="2123" spans="13:13" x14ac:dyDescent="0.35">
      <c r="M2123" s="38"/>
    </row>
    <row r="2124" spans="13:13" x14ac:dyDescent="0.35">
      <c r="M2124" s="38"/>
    </row>
    <row r="2125" spans="13:13" x14ac:dyDescent="0.35">
      <c r="M2125" s="38"/>
    </row>
    <row r="2126" spans="13:13" x14ac:dyDescent="0.35">
      <c r="M2126" s="38"/>
    </row>
    <row r="2127" spans="13:13" x14ac:dyDescent="0.35">
      <c r="M2127" s="38"/>
    </row>
    <row r="2128" spans="13:13" x14ac:dyDescent="0.35">
      <c r="M2128" s="38"/>
    </row>
    <row r="2129" spans="13:13" x14ac:dyDescent="0.35">
      <c r="M2129" s="38"/>
    </row>
    <row r="2130" spans="13:13" x14ac:dyDescent="0.35">
      <c r="M2130" s="38"/>
    </row>
    <row r="2131" spans="13:13" x14ac:dyDescent="0.35">
      <c r="M2131" s="38"/>
    </row>
    <row r="2132" spans="13:13" x14ac:dyDescent="0.35">
      <c r="M2132" s="38"/>
    </row>
    <row r="2133" spans="13:13" x14ac:dyDescent="0.35">
      <c r="M2133" s="38"/>
    </row>
    <row r="2134" spans="13:13" x14ac:dyDescent="0.35">
      <c r="M2134" s="38"/>
    </row>
    <row r="2135" spans="13:13" x14ac:dyDescent="0.35">
      <c r="M2135" s="38"/>
    </row>
    <row r="2136" spans="13:13" x14ac:dyDescent="0.35">
      <c r="M2136" s="38"/>
    </row>
    <row r="2137" spans="13:13" x14ac:dyDescent="0.35">
      <c r="M2137" s="38"/>
    </row>
    <row r="2138" spans="13:13" x14ac:dyDescent="0.35">
      <c r="M2138" s="38"/>
    </row>
    <row r="2139" spans="13:13" x14ac:dyDescent="0.35">
      <c r="M2139" s="38"/>
    </row>
    <row r="2140" spans="13:13" x14ac:dyDescent="0.35">
      <c r="M2140" s="38"/>
    </row>
    <row r="2141" spans="13:13" x14ac:dyDescent="0.35">
      <c r="M2141" s="38"/>
    </row>
    <row r="2142" spans="13:13" x14ac:dyDescent="0.35">
      <c r="M2142" s="38"/>
    </row>
    <row r="2143" spans="13:13" x14ac:dyDescent="0.35">
      <c r="M2143" s="38"/>
    </row>
    <row r="2144" spans="13:13" x14ac:dyDescent="0.35">
      <c r="M2144" s="38"/>
    </row>
    <row r="2145" spans="13:13" x14ac:dyDescent="0.35">
      <c r="M2145" s="38"/>
    </row>
    <row r="2146" spans="13:13" x14ac:dyDescent="0.35">
      <c r="M2146" s="38"/>
    </row>
    <row r="2147" spans="13:13" x14ac:dyDescent="0.35">
      <c r="M2147" s="38"/>
    </row>
    <row r="2148" spans="13:13" x14ac:dyDescent="0.35">
      <c r="M2148" s="38"/>
    </row>
    <row r="2149" spans="13:13" x14ac:dyDescent="0.35">
      <c r="M2149" s="38"/>
    </row>
    <row r="2150" spans="13:13" x14ac:dyDescent="0.35">
      <c r="M2150" s="38"/>
    </row>
    <row r="2151" spans="13:13" x14ac:dyDescent="0.35">
      <c r="M2151" s="38"/>
    </row>
    <row r="2152" spans="13:13" x14ac:dyDescent="0.35">
      <c r="M2152" s="38"/>
    </row>
    <row r="2153" spans="13:13" x14ac:dyDescent="0.35">
      <c r="M2153" s="38"/>
    </row>
    <row r="2154" spans="13:13" x14ac:dyDescent="0.35">
      <c r="M2154" s="38"/>
    </row>
    <row r="2155" spans="13:13" x14ac:dyDescent="0.35">
      <c r="M2155" s="38"/>
    </row>
    <row r="2156" spans="13:13" x14ac:dyDescent="0.35">
      <c r="M2156" s="38"/>
    </row>
    <row r="2157" spans="13:13" x14ac:dyDescent="0.35">
      <c r="M2157" s="38"/>
    </row>
    <row r="2158" spans="13:13" x14ac:dyDescent="0.35">
      <c r="M2158" s="38"/>
    </row>
    <row r="2159" spans="13:13" x14ac:dyDescent="0.35">
      <c r="M2159" s="38"/>
    </row>
    <row r="2160" spans="13:13" x14ac:dyDescent="0.35">
      <c r="M2160" s="38"/>
    </row>
    <row r="2161" spans="13:13" x14ac:dyDescent="0.35">
      <c r="M2161" s="38"/>
    </row>
    <row r="2162" spans="13:13" x14ac:dyDescent="0.35">
      <c r="M2162" s="38"/>
    </row>
    <row r="2163" spans="13:13" x14ac:dyDescent="0.35">
      <c r="M2163" s="38"/>
    </row>
    <row r="2164" spans="13:13" x14ac:dyDescent="0.35">
      <c r="M2164" s="38"/>
    </row>
    <row r="2165" spans="13:13" x14ac:dyDescent="0.35">
      <c r="M2165" s="38"/>
    </row>
    <row r="2166" spans="13:13" x14ac:dyDescent="0.35">
      <c r="M2166" s="38"/>
    </row>
    <row r="2167" spans="13:13" x14ac:dyDescent="0.35">
      <c r="M2167" s="38"/>
    </row>
    <row r="2168" spans="13:13" x14ac:dyDescent="0.35">
      <c r="M2168" s="38"/>
    </row>
    <row r="2169" spans="13:13" x14ac:dyDescent="0.35">
      <c r="M2169" s="38"/>
    </row>
    <row r="2170" spans="13:13" x14ac:dyDescent="0.35">
      <c r="M2170" s="38"/>
    </row>
    <row r="2171" spans="13:13" x14ac:dyDescent="0.35">
      <c r="M2171" s="38"/>
    </row>
    <row r="2172" spans="13:13" x14ac:dyDescent="0.35">
      <c r="M2172" s="38"/>
    </row>
    <row r="2173" spans="13:13" x14ac:dyDescent="0.35">
      <c r="M2173" s="38"/>
    </row>
    <row r="2174" spans="13:13" x14ac:dyDescent="0.35">
      <c r="M2174" s="38"/>
    </row>
    <row r="2175" spans="13:13" x14ac:dyDescent="0.35">
      <c r="M2175" s="38"/>
    </row>
    <row r="2176" spans="13:13" x14ac:dyDescent="0.35">
      <c r="M2176" s="38"/>
    </row>
    <row r="2177" spans="13:13" x14ac:dyDescent="0.35">
      <c r="M2177" s="38"/>
    </row>
    <row r="2178" spans="13:13" x14ac:dyDescent="0.35">
      <c r="M2178" s="38"/>
    </row>
    <row r="2179" spans="13:13" x14ac:dyDescent="0.35">
      <c r="M2179" s="38"/>
    </row>
    <row r="2180" spans="13:13" x14ac:dyDescent="0.35">
      <c r="M2180" s="38"/>
    </row>
    <row r="2181" spans="13:13" x14ac:dyDescent="0.35">
      <c r="M2181" s="38"/>
    </row>
    <row r="2182" spans="13:13" x14ac:dyDescent="0.35">
      <c r="M2182" s="38"/>
    </row>
    <row r="2183" spans="13:13" x14ac:dyDescent="0.35">
      <c r="M2183" s="38"/>
    </row>
    <row r="2184" spans="13:13" x14ac:dyDescent="0.35">
      <c r="M2184" s="38"/>
    </row>
    <row r="2185" spans="13:13" x14ac:dyDescent="0.35">
      <c r="M2185" s="38"/>
    </row>
    <row r="2186" spans="13:13" x14ac:dyDescent="0.35">
      <c r="M2186" s="38"/>
    </row>
    <row r="2187" spans="13:13" x14ac:dyDescent="0.35">
      <c r="M2187" s="38"/>
    </row>
    <row r="2188" spans="13:13" x14ac:dyDescent="0.35">
      <c r="M2188" s="38"/>
    </row>
    <row r="2189" spans="13:13" x14ac:dyDescent="0.35">
      <c r="M2189" s="38"/>
    </row>
    <row r="2190" spans="13:13" x14ac:dyDescent="0.35">
      <c r="M2190" s="38"/>
    </row>
    <row r="2191" spans="13:13" x14ac:dyDescent="0.35">
      <c r="M2191" s="38"/>
    </row>
    <row r="2192" spans="13:13" x14ac:dyDescent="0.35">
      <c r="M2192" s="38"/>
    </row>
    <row r="2193" spans="13:13" x14ac:dyDescent="0.35">
      <c r="M2193" s="38"/>
    </row>
    <row r="2194" spans="13:13" x14ac:dyDescent="0.35">
      <c r="M2194" s="38"/>
    </row>
    <row r="2195" spans="13:13" x14ac:dyDescent="0.35">
      <c r="M2195" s="38"/>
    </row>
    <row r="2196" spans="13:13" x14ac:dyDescent="0.35">
      <c r="M2196" s="38"/>
    </row>
    <row r="2197" spans="13:13" x14ac:dyDescent="0.35">
      <c r="M2197" s="38"/>
    </row>
    <row r="2198" spans="13:13" x14ac:dyDescent="0.35">
      <c r="M2198" s="38"/>
    </row>
    <row r="2199" spans="13:13" x14ac:dyDescent="0.35">
      <c r="M2199" s="38"/>
    </row>
    <row r="2200" spans="13:13" x14ac:dyDescent="0.35">
      <c r="M2200" s="38"/>
    </row>
    <row r="2201" spans="13:13" x14ac:dyDescent="0.35">
      <c r="M2201" s="38"/>
    </row>
    <row r="2202" spans="13:13" x14ac:dyDescent="0.35">
      <c r="M2202" s="38"/>
    </row>
    <row r="2203" spans="13:13" x14ac:dyDescent="0.35">
      <c r="M2203" s="38"/>
    </row>
    <row r="2204" spans="13:13" x14ac:dyDescent="0.35">
      <c r="M2204" s="38"/>
    </row>
    <row r="2205" spans="13:13" x14ac:dyDescent="0.35">
      <c r="M2205" s="38"/>
    </row>
    <row r="2206" spans="13:13" x14ac:dyDescent="0.35">
      <c r="M2206" s="38"/>
    </row>
    <row r="2207" spans="13:13" x14ac:dyDescent="0.35">
      <c r="M2207" s="38"/>
    </row>
    <row r="2208" spans="13:13" x14ac:dyDescent="0.35">
      <c r="M2208" s="38"/>
    </row>
    <row r="2209" spans="13:13" x14ac:dyDescent="0.35">
      <c r="M2209" s="38"/>
    </row>
    <row r="2210" spans="13:13" x14ac:dyDescent="0.35">
      <c r="M2210" s="38"/>
    </row>
    <row r="2211" spans="13:13" x14ac:dyDescent="0.35">
      <c r="M2211" s="38"/>
    </row>
    <row r="2212" spans="13:13" x14ac:dyDescent="0.35">
      <c r="M2212" s="38"/>
    </row>
    <row r="2213" spans="13:13" x14ac:dyDescent="0.35">
      <c r="M2213" s="38"/>
    </row>
    <row r="2214" spans="13:13" x14ac:dyDescent="0.35">
      <c r="M2214" s="38"/>
    </row>
    <row r="2215" spans="13:13" x14ac:dyDescent="0.35">
      <c r="M2215" s="38"/>
    </row>
    <row r="2216" spans="13:13" x14ac:dyDescent="0.35">
      <c r="M2216" s="38"/>
    </row>
    <row r="2217" spans="13:13" x14ac:dyDescent="0.35">
      <c r="M2217" s="38"/>
    </row>
    <row r="2218" spans="13:13" x14ac:dyDescent="0.35">
      <c r="M2218" s="38"/>
    </row>
    <row r="2219" spans="13:13" x14ac:dyDescent="0.35">
      <c r="M2219" s="38"/>
    </row>
    <row r="2220" spans="13:13" x14ac:dyDescent="0.35">
      <c r="M2220" s="38"/>
    </row>
    <row r="2221" spans="13:13" x14ac:dyDescent="0.35">
      <c r="M2221" s="38"/>
    </row>
    <row r="2222" spans="13:13" x14ac:dyDescent="0.35">
      <c r="M2222" s="38"/>
    </row>
    <row r="2223" spans="13:13" x14ac:dyDescent="0.35">
      <c r="M2223" s="38"/>
    </row>
    <row r="2224" spans="13:13" x14ac:dyDescent="0.35">
      <c r="M2224" s="38"/>
    </row>
    <row r="2225" spans="13:13" x14ac:dyDescent="0.35">
      <c r="M2225" s="38"/>
    </row>
    <row r="2226" spans="13:13" x14ac:dyDescent="0.35">
      <c r="M2226" s="38"/>
    </row>
    <row r="2227" spans="13:13" x14ac:dyDescent="0.35">
      <c r="M2227" s="38"/>
    </row>
    <row r="2228" spans="13:13" x14ac:dyDescent="0.35">
      <c r="M2228" s="38"/>
    </row>
    <row r="2229" spans="13:13" x14ac:dyDescent="0.35">
      <c r="M2229" s="38"/>
    </row>
    <row r="2230" spans="13:13" x14ac:dyDescent="0.35">
      <c r="M2230" s="38"/>
    </row>
    <row r="2231" spans="13:13" x14ac:dyDescent="0.35">
      <c r="M2231" s="38"/>
    </row>
    <row r="2232" spans="13:13" x14ac:dyDescent="0.35">
      <c r="M2232" s="38"/>
    </row>
    <row r="2233" spans="13:13" x14ac:dyDescent="0.35">
      <c r="M2233" s="38"/>
    </row>
    <row r="2234" spans="13:13" x14ac:dyDescent="0.35">
      <c r="M2234" s="38"/>
    </row>
    <row r="2235" spans="13:13" x14ac:dyDescent="0.35">
      <c r="M2235" s="38"/>
    </row>
    <row r="2236" spans="13:13" x14ac:dyDescent="0.35">
      <c r="M2236" s="38"/>
    </row>
    <row r="2237" spans="13:13" x14ac:dyDescent="0.35">
      <c r="M2237" s="38"/>
    </row>
    <row r="2238" spans="13:13" x14ac:dyDescent="0.35">
      <c r="M2238" s="38"/>
    </row>
    <row r="2239" spans="13:13" x14ac:dyDescent="0.35">
      <c r="M2239" s="38"/>
    </row>
    <row r="2240" spans="13:13" x14ac:dyDescent="0.35">
      <c r="M2240" s="38"/>
    </row>
    <row r="2241" spans="13:13" x14ac:dyDescent="0.35">
      <c r="M2241" s="38"/>
    </row>
    <row r="2242" spans="13:13" x14ac:dyDescent="0.35">
      <c r="M2242" s="38"/>
    </row>
    <row r="2243" spans="13:13" x14ac:dyDescent="0.35">
      <c r="M2243" s="38"/>
    </row>
    <row r="2244" spans="13:13" x14ac:dyDescent="0.35">
      <c r="M2244" s="38"/>
    </row>
    <row r="2245" spans="13:13" x14ac:dyDescent="0.35">
      <c r="M2245" s="38"/>
    </row>
    <row r="2246" spans="13:13" x14ac:dyDescent="0.35">
      <c r="M2246" s="38"/>
    </row>
    <row r="2247" spans="13:13" x14ac:dyDescent="0.35">
      <c r="M2247" s="38"/>
    </row>
    <row r="2248" spans="13:13" x14ac:dyDescent="0.35">
      <c r="M2248" s="38"/>
    </row>
    <row r="2249" spans="13:13" x14ac:dyDescent="0.35">
      <c r="M2249" s="38"/>
    </row>
    <row r="2250" spans="13:13" x14ac:dyDescent="0.35">
      <c r="M2250" s="38"/>
    </row>
    <row r="2251" spans="13:13" x14ac:dyDescent="0.35">
      <c r="M2251" s="38"/>
    </row>
    <row r="2252" spans="13:13" x14ac:dyDescent="0.35">
      <c r="M2252" s="38"/>
    </row>
    <row r="2253" spans="13:13" x14ac:dyDescent="0.35">
      <c r="M2253" s="38"/>
    </row>
    <row r="2254" spans="13:13" x14ac:dyDescent="0.35">
      <c r="M2254" s="38"/>
    </row>
    <row r="2255" spans="13:13" x14ac:dyDescent="0.35">
      <c r="M2255" s="38"/>
    </row>
    <row r="2256" spans="13:13" x14ac:dyDescent="0.35">
      <c r="M2256" s="38"/>
    </row>
    <row r="2257" spans="13:13" x14ac:dyDescent="0.35">
      <c r="M2257" s="38"/>
    </row>
    <row r="2258" spans="13:13" x14ac:dyDescent="0.35">
      <c r="M2258" s="38"/>
    </row>
    <row r="2259" spans="13:13" x14ac:dyDescent="0.35">
      <c r="M2259" s="38"/>
    </row>
    <row r="2260" spans="13:13" x14ac:dyDescent="0.35">
      <c r="M2260" s="38"/>
    </row>
    <row r="2261" spans="13:13" x14ac:dyDescent="0.35">
      <c r="M2261" s="38"/>
    </row>
    <row r="2262" spans="13:13" x14ac:dyDescent="0.35">
      <c r="M2262" s="38"/>
    </row>
    <row r="2263" spans="13:13" x14ac:dyDescent="0.35">
      <c r="M2263" s="38"/>
    </row>
    <row r="2264" spans="13:13" x14ac:dyDescent="0.35">
      <c r="M2264" s="38"/>
    </row>
    <row r="2265" spans="13:13" x14ac:dyDescent="0.35">
      <c r="M2265" s="38"/>
    </row>
    <row r="2266" spans="13:13" x14ac:dyDescent="0.35">
      <c r="M2266" s="38"/>
    </row>
    <row r="2267" spans="13:13" x14ac:dyDescent="0.35">
      <c r="M2267" s="38"/>
    </row>
    <row r="2268" spans="13:13" x14ac:dyDescent="0.35">
      <c r="M2268" s="38"/>
    </row>
    <row r="2269" spans="13:13" x14ac:dyDescent="0.35">
      <c r="M2269" s="38"/>
    </row>
    <row r="2270" spans="13:13" x14ac:dyDescent="0.35">
      <c r="M2270" s="38"/>
    </row>
    <row r="2271" spans="13:13" x14ac:dyDescent="0.35">
      <c r="M2271" s="38"/>
    </row>
    <row r="2272" spans="13:13" x14ac:dyDescent="0.35">
      <c r="M2272" s="38"/>
    </row>
    <row r="2273" spans="13:13" x14ac:dyDescent="0.35">
      <c r="M2273" s="38"/>
    </row>
    <row r="2274" spans="13:13" x14ac:dyDescent="0.35">
      <c r="M2274" s="38"/>
    </row>
    <row r="2275" spans="13:13" x14ac:dyDescent="0.35">
      <c r="M2275" s="38"/>
    </row>
    <row r="2276" spans="13:13" x14ac:dyDescent="0.35">
      <c r="M2276" s="38"/>
    </row>
    <row r="2277" spans="13:13" x14ac:dyDescent="0.35">
      <c r="M2277" s="38"/>
    </row>
    <row r="2278" spans="13:13" x14ac:dyDescent="0.35">
      <c r="M2278" s="38"/>
    </row>
    <row r="2279" spans="13:13" x14ac:dyDescent="0.35">
      <c r="M2279" s="38"/>
    </row>
    <row r="2280" spans="13:13" x14ac:dyDescent="0.35">
      <c r="M2280" s="38"/>
    </row>
    <row r="2281" spans="13:13" x14ac:dyDescent="0.35">
      <c r="M2281" s="38"/>
    </row>
    <row r="2282" spans="13:13" x14ac:dyDescent="0.35">
      <c r="M2282" s="38"/>
    </row>
    <row r="2283" spans="13:13" x14ac:dyDescent="0.35">
      <c r="M2283" s="38"/>
    </row>
    <row r="2284" spans="13:13" x14ac:dyDescent="0.35">
      <c r="M2284" s="38"/>
    </row>
    <row r="2285" spans="13:13" x14ac:dyDescent="0.35">
      <c r="M2285" s="38"/>
    </row>
    <row r="2286" spans="13:13" x14ac:dyDescent="0.35">
      <c r="M2286" s="38"/>
    </row>
    <row r="2287" spans="13:13" x14ac:dyDescent="0.35">
      <c r="M2287" s="38"/>
    </row>
    <row r="2288" spans="13:13" x14ac:dyDescent="0.35">
      <c r="M2288" s="38"/>
    </row>
    <row r="2289" spans="13:13" x14ac:dyDescent="0.35">
      <c r="M2289" s="38"/>
    </row>
    <row r="2290" spans="13:13" x14ac:dyDescent="0.35">
      <c r="M2290" s="38"/>
    </row>
    <row r="2291" spans="13:13" x14ac:dyDescent="0.35">
      <c r="M2291" s="38"/>
    </row>
    <row r="2292" spans="13:13" x14ac:dyDescent="0.35">
      <c r="M2292" s="38"/>
    </row>
    <row r="2293" spans="13:13" x14ac:dyDescent="0.35">
      <c r="M2293" s="38"/>
    </row>
    <row r="2294" spans="13:13" x14ac:dyDescent="0.35">
      <c r="M2294" s="38"/>
    </row>
    <row r="2295" spans="13:13" x14ac:dyDescent="0.35">
      <c r="M2295" s="38"/>
    </row>
    <row r="2296" spans="13:13" x14ac:dyDescent="0.35">
      <c r="M2296" s="38"/>
    </row>
    <row r="2297" spans="13:13" x14ac:dyDescent="0.35">
      <c r="M2297" s="38"/>
    </row>
    <row r="2298" spans="13:13" x14ac:dyDescent="0.35">
      <c r="M2298" s="38"/>
    </row>
    <row r="2299" spans="13:13" x14ac:dyDescent="0.35">
      <c r="M2299" s="38"/>
    </row>
    <row r="2300" spans="13:13" x14ac:dyDescent="0.35">
      <c r="M2300" s="38"/>
    </row>
    <row r="2301" spans="13:13" x14ac:dyDescent="0.35">
      <c r="M2301" s="38"/>
    </row>
    <row r="2302" spans="13:13" x14ac:dyDescent="0.35">
      <c r="M2302" s="38"/>
    </row>
    <row r="2303" spans="13:13" x14ac:dyDescent="0.35">
      <c r="M2303" s="38"/>
    </row>
    <row r="2304" spans="13:13" x14ac:dyDescent="0.35">
      <c r="M2304" s="38"/>
    </row>
    <row r="2305" spans="13:13" x14ac:dyDescent="0.35">
      <c r="M2305" s="38"/>
    </row>
    <row r="2306" spans="13:13" x14ac:dyDescent="0.35">
      <c r="M2306" s="38"/>
    </row>
    <row r="2307" spans="13:13" x14ac:dyDescent="0.35">
      <c r="M2307" s="38"/>
    </row>
    <row r="2308" spans="13:13" x14ac:dyDescent="0.35">
      <c r="M2308" s="38"/>
    </row>
    <row r="2309" spans="13:13" x14ac:dyDescent="0.35">
      <c r="M2309" s="38"/>
    </row>
    <row r="2310" spans="13:13" x14ac:dyDescent="0.35">
      <c r="M2310" s="38"/>
    </row>
    <row r="2311" spans="13:13" x14ac:dyDescent="0.35">
      <c r="M2311" s="38"/>
    </row>
    <row r="2312" spans="13:13" x14ac:dyDescent="0.35">
      <c r="M2312" s="38"/>
    </row>
    <row r="2313" spans="13:13" x14ac:dyDescent="0.35">
      <c r="M2313" s="38"/>
    </row>
    <row r="2314" spans="13:13" x14ac:dyDescent="0.35">
      <c r="M2314" s="38"/>
    </row>
    <row r="2315" spans="13:13" x14ac:dyDescent="0.35">
      <c r="M2315" s="38"/>
    </row>
    <row r="2316" spans="13:13" x14ac:dyDescent="0.35">
      <c r="M2316" s="38"/>
    </row>
    <row r="2317" spans="13:13" x14ac:dyDescent="0.35">
      <c r="M2317" s="38"/>
    </row>
    <row r="2318" spans="13:13" x14ac:dyDescent="0.35">
      <c r="M2318" s="38"/>
    </row>
    <row r="2319" spans="13:13" x14ac:dyDescent="0.35">
      <c r="M2319" s="38"/>
    </row>
    <row r="2320" spans="13:13" x14ac:dyDescent="0.35">
      <c r="M2320" s="38"/>
    </row>
    <row r="2321" spans="13:13" x14ac:dyDescent="0.35">
      <c r="M2321" s="38"/>
    </row>
    <row r="2322" spans="13:13" x14ac:dyDescent="0.35">
      <c r="M2322" s="38"/>
    </row>
    <row r="2323" spans="13:13" x14ac:dyDescent="0.35">
      <c r="M2323" s="38"/>
    </row>
    <row r="2324" spans="13:13" x14ac:dyDescent="0.35">
      <c r="M2324" s="38"/>
    </row>
    <row r="2325" spans="13:13" x14ac:dyDescent="0.35">
      <c r="M2325" s="38"/>
    </row>
    <row r="2326" spans="13:13" x14ac:dyDescent="0.35">
      <c r="M2326" s="38"/>
    </row>
    <row r="2327" spans="13:13" x14ac:dyDescent="0.35">
      <c r="M2327" s="38"/>
    </row>
    <row r="2328" spans="13:13" x14ac:dyDescent="0.35">
      <c r="M2328" s="38"/>
    </row>
    <row r="2329" spans="13:13" x14ac:dyDescent="0.35">
      <c r="M2329" s="38"/>
    </row>
    <row r="2330" spans="13:13" x14ac:dyDescent="0.35">
      <c r="M2330" s="38"/>
    </row>
    <row r="2331" spans="13:13" x14ac:dyDescent="0.35">
      <c r="M2331" s="38"/>
    </row>
    <row r="2332" spans="13:13" x14ac:dyDescent="0.35">
      <c r="M2332" s="38"/>
    </row>
    <row r="2333" spans="13:13" x14ac:dyDescent="0.35">
      <c r="M2333" s="38"/>
    </row>
    <row r="2334" spans="13:13" x14ac:dyDescent="0.35">
      <c r="M2334" s="38"/>
    </row>
    <row r="2335" spans="13:13" x14ac:dyDescent="0.35">
      <c r="M2335" s="38"/>
    </row>
    <row r="2336" spans="13:13" x14ac:dyDescent="0.35">
      <c r="M2336" s="38"/>
    </row>
    <row r="2337" spans="13:13" x14ac:dyDescent="0.35">
      <c r="M2337" s="38"/>
    </row>
    <row r="2338" spans="13:13" x14ac:dyDescent="0.35">
      <c r="M2338" s="38"/>
    </row>
    <row r="2339" spans="13:13" x14ac:dyDescent="0.35">
      <c r="M2339" s="38"/>
    </row>
    <row r="2340" spans="13:13" x14ac:dyDescent="0.35">
      <c r="M2340" s="38"/>
    </row>
    <row r="2341" spans="13:13" x14ac:dyDescent="0.35">
      <c r="M2341" s="38"/>
    </row>
    <row r="2342" spans="13:13" x14ac:dyDescent="0.35">
      <c r="M2342" s="38"/>
    </row>
    <row r="2343" spans="13:13" x14ac:dyDescent="0.35">
      <c r="M2343" s="38"/>
    </row>
    <row r="2344" spans="13:13" x14ac:dyDescent="0.35">
      <c r="M2344" s="38"/>
    </row>
    <row r="2345" spans="13:13" x14ac:dyDescent="0.35">
      <c r="M2345" s="38"/>
    </row>
    <row r="2346" spans="13:13" x14ac:dyDescent="0.35">
      <c r="M2346" s="38"/>
    </row>
    <row r="2347" spans="13:13" x14ac:dyDescent="0.35">
      <c r="M2347" s="38"/>
    </row>
    <row r="2348" spans="13:13" x14ac:dyDescent="0.35">
      <c r="M2348" s="38"/>
    </row>
    <row r="2349" spans="13:13" x14ac:dyDescent="0.35">
      <c r="M2349" s="38"/>
    </row>
    <row r="2350" spans="13:13" x14ac:dyDescent="0.35">
      <c r="M2350" s="38"/>
    </row>
    <row r="2351" spans="13:13" x14ac:dyDescent="0.35">
      <c r="M2351" s="38"/>
    </row>
    <row r="2352" spans="13:13" x14ac:dyDescent="0.35">
      <c r="M2352" s="38"/>
    </row>
    <row r="2353" spans="13:13" x14ac:dyDescent="0.35">
      <c r="M2353" s="38"/>
    </row>
    <row r="2354" spans="13:13" x14ac:dyDescent="0.35">
      <c r="M2354" s="38"/>
    </row>
    <row r="2355" spans="13:13" x14ac:dyDescent="0.35">
      <c r="M2355" s="38"/>
    </row>
    <row r="2356" spans="13:13" x14ac:dyDescent="0.35">
      <c r="M2356" s="38"/>
    </row>
    <row r="2357" spans="13:13" x14ac:dyDescent="0.35">
      <c r="M2357" s="38"/>
    </row>
    <row r="2358" spans="13:13" x14ac:dyDescent="0.35">
      <c r="M2358" s="38"/>
    </row>
    <row r="2359" spans="13:13" x14ac:dyDescent="0.35">
      <c r="M2359" s="38"/>
    </row>
    <row r="2360" spans="13:13" x14ac:dyDescent="0.35">
      <c r="M2360" s="38"/>
    </row>
    <row r="2361" spans="13:13" x14ac:dyDescent="0.35">
      <c r="M2361" s="38"/>
    </row>
    <row r="2362" spans="13:13" x14ac:dyDescent="0.35">
      <c r="M2362" s="38"/>
    </row>
    <row r="2363" spans="13:13" x14ac:dyDescent="0.35">
      <c r="M2363" s="38"/>
    </row>
    <row r="2364" spans="13:13" x14ac:dyDescent="0.35">
      <c r="M2364" s="38"/>
    </row>
    <row r="2365" spans="13:13" x14ac:dyDescent="0.35">
      <c r="M2365" s="38"/>
    </row>
    <row r="2366" spans="13:13" x14ac:dyDescent="0.35">
      <c r="M2366" s="38"/>
    </row>
    <row r="2367" spans="13:13" x14ac:dyDescent="0.35">
      <c r="M2367" s="38"/>
    </row>
    <row r="2368" spans="13:13" x14ac:dyDescent="0.35">
      <c r="M2368" s="38"/>
    </row>
    <row r="2369" spans="13:13" x14ac:dyDescent="0.35">
      <c r="M2369" s="38"/>
    </row>
    <row r="2370" spans="13:13" x14ac:dyDescent="0.35">
      <c r="M2370" s="38"/>
    </row>
    <row r="2371" spans="13:13" x14ac:dyDescent="0.35">
      <c r="M2371" s="38"/>
    </row>
    <row r="2372" spans="13:13" x14ac:dyDescent="0.35">
      <c r="M2372" s="38"/>
    </row>
    <row r="2373" spans="13:13" x14ac:dyDescent="0.35">
      <c r="M2373" s="38"/>
    </row>
    <row r="2374" spans="13:13" x14ac:dyDescent="0.35">
      <c r="M2374" s="38"/>
    </row>
    <row r="2375" spans="13:13" x14ac:dyDescent="0.35">
      <c r="M2375" s="38"/>
    </row>
    <row r="2376" spans="13:13" x14ac:dyDescent="0.35">
      <c r="M2376" s="38"/>
    </row>
    <row r="2377" spans="13:13" x14ac:dyDescent="0.35">
      <c r="M2377" s="38"/>
    </row>
    <row r="2378" spans="13:13" x14ac:dyDescent="0.35">
      <c r="M2378" s="38"/>
    </row>
    <row r="2379" spans="13:13" x14ac:dyDescent="0.35">
      <c r="M2379" s="38"/>
    </row>
    <row r="2380" spans="13:13" x14ac:dyDescent="0.35">
      <c r="M2380" s="38"/>
    </row>
    <row r="2381" spans="13:13" x14ac:dyDescent="0.35">
      <c r="M2381" s="38"/>
    </row>
    <row r="2382" spans="13:13" x14ac:dyDescent="0.35">
      <c r="M2382" s="38"/>
    </row>
    <row r="2383" spans="13:13" x14ac:dyDescent="0.35">
      <c r="M2383" s="38"/>
    </row>
    <row r="2384" spans="13:13" x14ac:dyDescent="0.35">
      <c r="M2384" s="38"/>
    </row>
    <row r="2385" spans="13:13" x14ac:dyDescent="0.35">
      <c r="M2385" s="38"/>
    </row>
    <row r="2386" spans="13:13" x14ac:dyDescent="0.35">
      <c r="M2386" s="38"/>
    </row>
    <row r="2387" spans="13:13" x14ac:dyDescent="0.35">
      <c r="M2387" s="38"/>
    </row>
    <row r="2388" spans="13:13" x14ac:dyDescent="0.35">
      <c r="M2388" s="38"/>
    </row>
    <row r="2389" spans="13:13" x14ac:dyDescent="0.35">
      <c r="M2389" s="38"/>
    </row>
    <row r="2390" spans="13:13" x14ac:dyDescent="0.35">
      <c r="M2390" s="38"/>
    </row>
    <row r="2391" spans="13:13" x14ac:dyDescent="0.35">
      <c r="M2391" s="38"/>
    </row>
    <row r="2392" spans="13:13" x14ac:dyDescent="0.35">
      <c r="M2392" s="38"/>
    </row>
    <row r="2393" spans="13:13" x14ac:dyDescent="0.35">
      <c r="M2393" s="38"/>
    </row>
    <row r="2394" spans="13:13" x14ac:dyDescent="0.35">
      <c r="M2394" s="38"/>
    </row>
    <row r="2395" spans="13:13" x14ac:dyDescent="0.35">
      <c r="M2395" s="38"/>
    </row>
    <row r="2396" spans="13:13" x14ac:dyDescent="0.35">
      <c r="M2396" s="38"/>
    </row>
    <row r="2397" spans="13:13" x14ac:dyDescent="0.35">
      <c r="M2397" s="38"/>
    </row>
    <row r="2398" spans="13:13" x14ac:dyDescent="0.35">
      <c r="M2398" s="38"/>
    </row>
    <row r="2399" spans="13:13" x14ac:dyDescent="0.35">
      <c r="M2399" s="38"/>
    </row>
    <row r="2400" spans="13:13" x14ac:dyDescent="0.35">
      <c r="M2400" s="38"/>
    </row>
    <row r="2401" spans="13:13" x14ac:dyDescent="0.35">
      <c r="M2401" s="38"/>
    </row>
    <row r="2402" spans="13:13" x14ac:dyDescent="0.35">
      <c r="M2402" s="38"/>
    </row>
    <row r="2403" spans="13:13" x14ac:dyDescent="0.35">
      <c r="M2403" s="38"/>
    </row>
    <row r="2404" spans="13:13" x14ac:dyDescent="0.35">
      <c r="M2404" s="38"/>
    </row>
    <row r="2405" spans="13:13" x14ac:dyDescent="0.35">
      <c r="M2405" s="38"/>
    </row>
    <row r="2406" spans="13:13" x14ac:dyDescent="0.35">
      <c r="M2406" s="38"/>
    </row>
    <row r="2407" spans="13:13" x14ac:dyDescent="0.35">
      <c r="M2407" s="38"/>
    </row>
    <row r="2408" spans="13:13" x14ac:dyDescent="0.35">
      <c r="M2408" s="38"/>
    </row>
    <row r="2409" spans="13:13" x14ac:dyDescent="0.35">
      <c r="M2409" s="38"/>
    </row>
    <row r="2410" spans="13:13" x14ac:dyDescent="0.35">
      <c r="M2410" s="38"/>
    </row>
    <row r="2411" spans="13:13" x14ac:dyDescent="0.35">
      <c r="M2411" s="38"/>
    </row>
    <row r="2412" spans="13:13" x14ac:dyDescent="0.35">
      <c r="M2412" s="38"/>
    </row>
    <row r="2413" spans="13:13" x14ac:dyDescent="0.35">
      <c r="M2413" s="38"/>
    </row>
    <row r="2414" spans="13:13" x14ac:dyDescent="0.35">
      <c r="M2414" s="38"/>
    </row>
    <row r="2415" spans="13:13" x14ac:dyDescent="0.35">
      <c r="M2415" s="38"/>
    </row>
    <row r="2416" spans="13:13" x14ac:dyDescent="0.35">
      <c r="M2416" s="38"/>
    </row>
    <row r="2417" spans="13:13" x14ac:dyDescent="0.35">
      <c r="M2417" s="38"/>
    </row>
    <row r="2418" spans="13:13" x14ac:dyDescent="0.35">
      <c r="M2418" s="38"/>
    </row>
    <row r="2419" spans="13:13" x14ac:dyDescent="0.35">
      <c r="M2419" s="38"/>
    </row>
    <row r="2420" spans="13:13" x14ac:dyDescent="0.35">
      <c r="M2420" s="38"/>
    </row>
    <row r="2421" spans="13:13" x14ac:dyDescent="0.35">
      <c r="M2421" s="38"/>
    </row>
    <row r="2422" spans="13:13" x14ac:dyDescent="0.35">
      <c r="M2422" s="38"/>
    </row>
    <row r="2423" spans="13:13" x14ac:dyDescent="0.35">
      <c r="M2423" s="38"/>
    </row>
    <row r="2424" spans="13:13" x14ac:dyDescent="0.35">
      <c r="M2424" s="38"/>
    </row>
    <row r="2425" spans="13:13" x14ac:dyDescent="0.35">
      <c r="M2425" s="38"/>
    </row>
    <row r="2426" spans="13:13" x14ac:dyDescent="0.35">
      <c r="M2426" s="38"/>
    </row>
    <row r="2427" spans="13:13" x14ac:dyDescent="0.35">
      <c r="M2427" s="38"/>
    </row>
    <row r="2428" spans="13:13" x14ac:dyDescent="0.35">
      <c r="M2428" s="38"/>
    </row>
    <row r="2429" spans="13:13" x14ac:dyDescent="0.35">
      <c r="M2429" s="38"/>
    </row>
    <row r="2430" spans="13:13" x14ac:dyDescent="0.35">
      <c r="M2430" s="38"/>
    </row>
    <row r="2431" spans="13:13" x14ac:dyDescent="0.35">
      <c r="M2431" s="38"/>
    </row>
    <row r="2432" spans="13:13" x14ac:dyDescent="0.35">
      <c r="M2432" s="38"/>
    </row>
    <row r="2433" spans="13:13" x14ac:dyDescent="0.35">
      <c r="M2433" s="38"/>
    </row>
    <row r="2434" spans="13:13" x14ac:dyDescent="0.35">
      <c r="M2434" s="38"/>
    </row>
    <row r="2435" spans="13:13" x14ac:dyDescent="0.35">
      <c r="M2435" s="38"/>
    </row>
    <row r="2436" spans="13:13" x14ac:dyDescent="0.35">
      <c r="M2436" s="38"/>
    </row>
    <row r="2437" spans="13:13" x14ac:dyDescent="0.35">
      <c r="M2437" s="38"/>
    </row>
    <row r="2438" spans="13:13" x14ac:dyDescent="0.35">
      <c r="M2438" s="38"/>
    </row>
    <row r="2439" spans="13:13" x14ac:dyDescent="0.35">
      <c r="M2439" s="38"/>
    </row>
    <row r="2440" spans="13:13" x14ac:dyDescent="0.35">
      <c r="M2440" s="38"/>
    </row>
    <row r="2441" spans="13:13" x14ac:dyDescent="0.35">
      <c r="M2441" s="38"/>
    </row>
    <row r="2442" spans="13:13" x14ac:dyDescent="0.35">
      <c r="M2442" s="38"/>
    </row>
    <row r="2443" spans="13:13" x14ac:dyDescent="0.35">
      <c r="M2443" s="38"/>
    </row>
    <row r="2444" spans="13:13" x14ac:dyDescent="0.35">
      <c r="M2444" s="38"/>
    </row>
    <row r="2445" spans="13:13" x14ac:dyDescent="0.35">
      <c r="M2445" s="38"/>
    </row>
    <row r="2446" spans="13:13" x14ac:dyDescent="0.35">
      <c r="M2446" s="38"/>
    </row>
    <row r="2447" spans="13:13" x14ac:dyDescent="0.35">
      <c r="M2447" s="38"/>
    </row>
    <row r="2448" spans="13:13" x14ac:dyDescent="0.35">
      <c r="M2448" s="38"/>
    </row>
    <row r="2449" spans="13:13" x14ac:dyDescent="0.35">
      <c r="M2449" s="38"/>
    </row>
    <row r="2450" spans="13:13" x14ac:dyDescent="0.35">
      <c r="M2450" s="38"/>
    </row>
    <row r="2451" spans="13:13" x14ac:dyDescent="0.35">
      <c r="M2451" s="38"/>
    </row>
    <row r="2452" spans="13:13" x14ac:dyDescent="0.35">
      <c r="M2452" s="38"/>
    </row>
    <row r="2453" spans="13:13" x14ac:dyDescent="0.35">
      <c r="M2453" s="38"/>
    </row>
    <row r="2454" spans="13:13" x14ac:dyDescent="0.35">
      <c r="M2454" s="38"/>
    </row>
    <row r="2455" spans="13:13" x14ac:dyDescent="0.35">
      <c r="M2455" s="38"/>
    </row>
    <row r="2456" spans="13:13" x14ac:dyDescent="0.35">
      <c r="M2456" s="38"/>
    </row>
    <row r="2457" spans="13:13" x14ac:dyDescent="0.35">
      <c r="M2457" s="38"/>
    </row>
    <row r="2458" spans="13:13" x14ac:dyDescent="0.35">
      <c r="M2458" s="38"/>
    </row>
    <row r="2459" spans="13:13" x14ac:dyDescent="0.35">
      <c r="M2459" s="38"/>
    </row>
    <row r="2460" spans="13:13" x14ac:dyDescent="0.35">
      <c r="M2460" s="38"/>
    </row>
    <row r="2461" spans="13:13" x14ac:dyDescent="0.35">
      <c r="M2461" s="38"/>
    </row>
    <row r="2462" spans="13:13" x14ac:dyDescent="0.35">
      <c r="M2462" s="38"/>
    </row>
    <row r="2463" spans="13:13" x14ac:dyDescent="0.35">
      <c r="M2463" s="38"/>
    </row>
    <row r="2464" spans="13:13" x14ac:dyDescent="0.35">
      <c r="M2464" s="38"/>
    </row>
    <row r="2465" spans="13:13" x14ac:dyDescent="0.35">
      <c r="M2465" s="38"/>
    </row>
    <row r="2466" spans="13:13" x14ac:dyDescent="0.35">
      <c r="M2466" s="38"/>
    </row>
    <row r="2467" spans="13:13" x14ac:dyDescent="0.35">
      <c r="M2467" s="38"/>
    </row>
    <row r="2468" spans="13:13" x14ac:dyDescent="0.35">
      <c r="M2468" s="38"/>
    </row>
    <row r="2469" spans="13:13" x14ac:dyDescent="0.35">
      <c r="M2469" s="38"/>
    </row>
    <row r="2470" spans="13:13" x14ac:dyDescent="0.35">
      <c r="M2470" s="38"/>
    </row>
    <row r="2471" spans="13:13" x14ac:dyDescent="0.35">
      <c r="M2471" s="38"/>
    </row>
    <row r="2472" spans="13:13" x14ac:dyDescent="0.35">
      <c r="M2472" s="38"/>
    </row>
    <row r="2473" spans="13:13" x14ac:dyDescent="0.35">
      <c r="M2473" s="38"/>
    </row>
    <row r="2474" spans="13:13" x14ac:dyDescent="0.35">
      <c r="M2474" s="38"/>
    </row>
    <row r="2475" spans="13:13" x14ac:dyDescent="0.35">
      <c r="M2475" s="38"/>
    </row>
    <row r="2476" spans="13:13" x14ac:dyDescent="0.35">
      <c r="M2476" s="38"/>
    </row>
    <row r="2477" spans="13:13" x14ac:dyDescent="0.35">
      <c r="M2477" s="38"/>
    </row>
    <row r="2478" spans="13:13" x14ac:dyDescent="0.35">
      <c r="M2478" s="38"/>
    </row>
    <row r="2479" spans="13:13" x14ac:dyDescent="0.35">
      <c r="M2479" s="38"/>
    </row>
    <row r="2480" spans="13:13" x14ac:dyDescent="0.35">
      <c r="M2480" s="38"/>
    </row>
    <row r="2481" spans="13:13" x14ac:dyDescent="0.35">
      <c r="M2481" s="38"/>
    </row>
    <row r="2482" spans="13:13" x14ac:dyDescent="0.35">
      <c r="M2482" s="38"/>
    </row>
    <row r="2483" spans="13:13" x14ac:dyDescent="0.35">
      <c r="M2483" s="38"/>
    </row>
    <row r="2484" spans="13:13" x14ac:dyDescent="0.35">
      <c r="M2484" s="38"/>
    </row>
    <row r="2485" spans="13:13" x14ac:dyDescent="0.35">
      <c r="M2485" s="38"/>
    </row>
    <row r="2486" spans="13:13" x14ac:dyDescent="0.35">
      <c r="M2486" s="38"/>
    </row>
    <row r="2487" spans="13:13" x14ac:dyDescent="0.35">
      <c r="M2487" s="38"/>
    </row>
    <row r="2488" spans="13:13" x14ac:dyDescent="0.35">
      <c r="M2488" s="38"/>
    </row>
    <row r="2489" spans="13:13" x14ac:dyDescent="0.35">
      <c r="M2489" s="38"/>
    </row>
    <row r="2490" spans="13:13" x14ac:dyDescent="0.35">
      <c r="M2490" s="38"/>
    </row>
    <row r="2491" spans="13:13" x14ac:dyDescent="0.35">
      <c r="M2491" s="38"/>
    </row>
    <row r="2492" spans="13:13" x14ac:dyDescent="0.35">
      <c r="M2492" s="38"/>
    </row>
    <row r="2493" spans="13:13" x14ac:dyDescent="0.35">
      <c r="M2493" s="38"/>
    </row>
    <row r="2494" spans="13:13" x14ac:dyDescent="0.35">
      <c r="M2494" s="38"/>
    </row>
    <row r="2495" spans="13:13" x14ac:dyDescent="0.35">
      <c r="M2495" s="38"/>
    </row>
    <row r="2496" spans="13:13" x14ac:dyDescent="0.35">
      <c r="M2496" s="38"/>
    </row>
    <row r="2497" spans="13:13" x14ac:dyDescent="0.35">
      <c r="M2497" s="38"/>
    </row>
    <row r="2498" spans="13:13" x14ac:dyDescent="0.35">
      <c r="M2498" s="38"/>
    </row>
    <row r="2499" spans="13:13" x14ac:dyDescent="0.35">
      <c r="M2499" s="38"/>
    </row>
    <row r="2500" spans="13:13" x14ac:dyDescent="0.35">
      <c r="M2500" s="38"/>
    </row>
    <row r="2501" spans="13:13" x14ac:dyDescent="0.35">
      <c r="M2501" s="38"/>
    </row>
    <row r="2502" spans="13:13" x14ac:dyDescent="0.35">
      <c r="M2502" s="38"/>
    </row>
    <row r="2503" spans="13:13" x14ac:dyDescent="0.35">
      <c r="M2503" s="38"/>
    </row>
    <row r="2504" spans="13:13" x14ac:dyDescent="0.35">
      <c r="M2504" s="38"/>
    </row>
    <row r="2505" spans="13:13" x14ac:dyDescent="0.35">
      <c r="M2505" s="38"/>
    </row>
    <row r="2506" spans="13:13" x14ac:dyDescent="0.35">
      <c r="M2506" s="38"/>
    </row>
    <row r="2507" spans="13:13" x14ac:dyDescent="0.35">
      <c r="M2507" s="38"/>
    </row>
    <row r="2508" spans="13:13" x14ac:dyDescent="0.35">
      <c r="M2508" s="38"/>
    </row>
    <row r="2509" spans="13:13" x14ac:dyDescent="0.35">
      <c r="M2509" s="38"/>
    </row>
    <row r="2510" spans="13:13" x14ac:dyDescent="0.35">
      <c r="M2510" s="38"/>
    </row>
    <row r="2511" spans="13:13" x14ac:dyDescent="0.35">
      <c r="M2511" s="38"/>
    </row>
    <row r="2512" spans="13:13" x14ac:dyDescent="0.35">
      <c r="M2512" s="38"/>
    </row>
    <row r="2513" spans="13:13" x14ac:dyDescent="0.35">
      <c r="M2513" s="38"/>
    </row>
    <row r="2514" spans="13:13" x14ac:dyDescent="0.35">
      <c r="M2514" s="38"/>
    </row>
    <row r="2515" spans="13:13" x14ac:dyDescent="0.35">
      <c r="M2515" s="38"/>
    </row>
    <row r="2516" spans="13:13" x14ac:dyDescent="0.35">
      <c r="M2516" s="38"/>
    </row>
    <row r="2517" spans="13:13" x14ac:dyDescent="0.35">
      <c r="M2517" s="38"/>
    </row>
    <row r="2518" spans="13:13" x14ac:dyDescent="0.35">
      <c r="M2518" s="38"/>
    </row>
    <row r="2519" spans="13:13" x14ac:dyDescent="0.35">
      <c r="M2519" s="38"/>
    </row>
    <row r="2520" spans="13:13" x14ac:dyDescent="0.35">
      <c r="M2520" s="38"/>
    </row>
    <row r="2521" spans="13:13" x14ac:dyDescent="0.35">
      <c r="M2521" s="38"/>
    </row>
    <row r="2522" spans="13:13" x14ac:dyDescent="0.35">
      <c r="M2522" s="38"/>
    </row>
    <row r="2523" spans="13:13" x14ac:dyDescent="0.35">
      <c r="M2523" s="38"/>
    </row>
    <row r="2524" spans="13:13" x14ac:dyDescent="0.35">
      <c r="M2524" s="38"/>
    </row>
    <row r="2525" spans="13:13" x14ac:dyDescent="0.35">
      <c r="M2525" s="38"/>
    </row>
    <row r="2526" spans="13:13" x14ac:dyDescent="0.35">
      <c r="M2526" s="38"/>
    </row>
    <row r="2527" spans="13:13" x14ac:dyDescent="0.35">
      <c r="M2527" s="38"/>
    </row>
    <row r="2528" spans="13:13" x14ac:dyDescent="0.35">
      <c r="M2528" s="38"/>
    </row>
    <row r="2529" spans="13:13" x14ac:dyDescent="0.35">
      <c r="M2529" s="38"/>
    </row>
    <row r="2530" spans="13:13" x14ac:dyDescent="0.35">
      <c r="M2530" s="38"/>
    </row>
    <row r="2531" spans="13:13" x14ac:dyDescent="0.35">
      <c r="M2531" s="38"/>
    </row>
    <row r="2532" spans="13:13" x14ac:dyDescent="0.35">
      <c r="M2532" s="38"/>
    </row>
    <row r="2533" spans="13:13" x14ac:dyDescent="0.35">
      <c r="M2533" s="38"/>
    </row>
    <row r="2534" spans="13:13" x14ac:dyDescent="0.35">
      <c r="M2534" s="38"/>
    </row>
    <row r="2535" spans="13:13" x14ac:dyDescent="0.35">
      <c r="M2535" s="38"/>
    </row>
    <row r="2536" spans="13:13" x14ac:dyDescent="0.35">
      <c r="M2536" s="38"/>
    </row>
    <row r="2537" spans="13:13" x14ac:dyDescent="0.35">
      <c r="M2537" s="38"/>
    </row>
    <row r="2538" spans="13:13" x14ac:dyDescent="0.35">
      <c r="M2538" s="38"/>
    </row>
    <row r="2539" spans="13:13" x14ac:dyDescent="0.35">
      <c r="M2539" s="38"/>
    </row>
    <row r="2540" spans="13:13" x14ac:dyDescent="0.35">
      <c r="M2540" s="38"/>
    </row>
    <row r="2541" spans="13:13" x14ac:dyDescent="0.35">
      <c r="M2541" s="38"/>
    </row>
    <row r="2542" spans="13:13" x14ac:dyDescent="0.35">
      <c r="M2542" s="38"/>
    </row>
    <row r="2543" spans="13:13" x14ac:dyDescent="0.35">
      <c r="M2543" s="38"/>
    </row>
    <row r="2544" spans="13:13" x14ac:dyDescent="0.35">
      <c r="M2544" s="38"/>
    </row>
    <row r="2545" spans="13:13" x14ac:dyDescent="0.35">
      <c r="M2545" s="38"/>
    </row>
    <row r="2546" spans="13:13" x14ac:dyDescent="0.35">
      <c r="M2546" s="38"/>
    </row>
    <row r="2547" spans="13:13" x14ac:dyDescent="0.35">
      <c r="M2547" s="38"/>
    </row>
    <row r="2548" spans="13:13" x14ac:dyDescent="0.35">
      <c r="M2548" s="38"/>
    </row>
    <row r="2549" spans="13:13" x14ac:dyDescent="0.35">
      <c r="M2549" s="38"/>
    </row>
    <row r="2550" spans="13:13" x14ac:dyDescent="0.35">
      <c r="M2550" s="38"/>
    </row>
    <row r="2551" spans="13:13" x14ac:dyDescent="0.35">
      <c r="M2551" s="38"/>
    </row>
    <row r="2552" spans="13:13" x14ac:dyDescent="0.35">
      <c r="M2552" s="38"/>
    </row>
    <row r="2553" spans="13:13" x14ac:dyDescent="0.35">
      <c r="M2553" s="38"/>
    </row>
    <row r="2554" spans="13:13" x14ac:dyDescent="0.35">
      <c r="M2554" s="38"/>
    </row>
    <row r="2555" spans="13:13" x14ac:dyDescent="0.35">
      <c r="M2555" s="38"/>
    </row>
    <row r="2556" spans="13:13" x14ac:dyDescent="0.35">
      <c r="M2556" s="38"/>
    </row>
    <row r="2557" spans="13:13" x14ac:dyDescent="0.35">
      <c r="M2557" s="38"/>
    </row>
    <row r="2558" spans="13:13" x14ac:dyDescent="0.35">
      <c r="M2558" s="38"/>
    </row>
    <row r="2559" spans="13:13" x14ac:dyDescent="0.35">
      <c r="M2559" s="38"/>
    </row>
    <row r="2560" spans="13:13" x14ac:dyDescent="0.35">
      <c r="M2560" s="38"/>
    </row>
    <row r="2561" spans="13:13" x14ac:dyDescent="0.35">
      <c r="M2561" s="38"/>
    </row>
    <row r="2562" spans="13:13" x14ac:dyDescent="0.35">
      <c r="M2562" s="38"/>
    </row>
    <row r="2563" spans="13:13" x14ac:dyDescent="0.35">
      <c r="M2563" s="38"/>
    </row>
    <row r="2564" spans="13:13" x14ac:dyDescent="0.35">
      <c r="M2564" s="38"/>
    </row>
    <row r="2565" spans="13:13" x14ac:dyDescent="0.35">
      <c r="M2565" s="38"/>
    </row>
    <row r="2566" spans="13:13" x14ac:dyDescent="0.35">
      <c r="M2566" s="38"/>
    </row>
    <row r="2567" spans="13:13" x14ac:dyDescent="0.35">
      <c r="M2567" s="38"/>
    </row>
    <row r="2568" spans="13:13" x14ac:dyDescent="0.35">
      <c r="M2568" s="38"/>
    </row>
    <row r="2569" spans="13:13" x14ac:dyDescent="0.35">
      <c r="M2569" s="38"/>
    </row>
    <row r="2570" spans="13:13" x14ac:dyDescent="0.35">
      <c r="M2570" s="38"/>
    </row>
    <row r="2571" spans="13:13" x14ac:dyDescent="0.35">
      <c r="M2571" s="38"/>
    </row>
    <row r="2572" spans="13:13" x14ac:dyDescent="0.35">
      <c r="M2572" s="38"/>
    </row>
    <row r="2573" spans="13:13" x14ac:dyDescent="0.35">
      <c r="M2573" s="38"/>
    </row>
    <row r="2574" spans="13:13" x14ac:dyDescent="0.35">
      <c r="M2574" s="38"/>
    </row>
    <row r="2575" spans="13:13" x14ac:dyDescent="0.35">
      <c r="M2575" s="38"/>
    </row>
    <row r="2576" spans="13:13" x14ac:dyDescent="0.35">
      <c r="M2576" s="38"/>
    </row>
    <row r="2577" spans="13:13" x14ac:dyDescent="0.35">
      <c r="M2577" s="38"/>
    </row>
    <row r="2578" spans="13:13" x14ac:dyDescent="0.35">
      <c r="M2578" s="38"/>
    </row>
    <row r="2579" spans="13:13" x14ac:dyDescent="0.35">
      <c r="M2579" s="38"/>
    </row>
    <row r="2580" spans="13:13" x14ac:dyDescent="0.35">
      <c r="M2580" s="38"/>
    </row>
    <row r="2581" spans="13:13" x14ac:dyDescent="0.35">
      <c r="M2581" s="38"/>
    </row>
    <row r="2582" spans="13:13" x14ac:dyDescent="0.35">
      <c r="M2582" s="38"/>
    </row>
    <row r="2583" spans="13:13" x14ac:dyDescent="0.35">
      <c r="M2583" s="38"/>
    </row>
    <row r="2584" spans="13:13" x14ac:dyDescent="0.35">
      <c r="M2584" s="38"/>
    </row>
    <row r="2585" spans="13:13" x14ac:dyDescent="0.35">
      <c r="M2585" s="38"/>
    </row>
    <row r="2586" spans="13:13" x14ac:dyDescent="0.35">
      <c r="M2586" s="38"/>
    </row>
    <row r="2587" spans="13:13" x14ac:dyDescent="0.35">
      <c r="M2587" s="38"/>
    </row>
    <row r="2588" spans="13:13" x14ac:dyDescent="0.35">
      <c r="M2588" s="38"/>
    </row>
    <row r="2589" spans="13:13" x14ac:dyDescent="0.35">
      <c r="M2589" s="38"/>
    </row>
    <row r="2590" spans="13:13" x14ac:dyDescent="0.35">
      <c r="M2590" s="38"/>
    </row>
    <row r="2591" spans="13:13" x14ac:dyDescent="0.35">
      <c r="M2591" s="38"/>
    </row>
    <row r="2592" spans="13:13" x14ac:dyDescent="0.35">
      <c r="M2592" s="38"/>
    </row>
    <row r="2593" spans="13:13" x14ac:dyDescent="0.35">
      <c r="M2593" s="38"/>
    </row>
    <row r="2594" spans="13:13" x14ac:dyDescent="0.35">
      <c r="M2594" s="38"/>
    </row>
    <row r="2595" spans="13:13" x14ac:dyDescent="0.35">
      <c r="M2595" s="38"/>
    </row>
    <row r="2596" spans="13:13" x14ac:dyDescent="0.35">
      <c r="M2596" s="38"/>
    </row>
    <row r="2597" spans="13:13" x14ac:dyDescent="0.35">
      <c r="M2597" s="38"/>
    </row>
    <row r="2598" spans="13:13" x14ac:dyDescent="0.35">
      <c r="M2598" s="38"/>
    </row>
    <row r="2599" spans="13:13" x14ac:dyDescent="0.35">
      <c r="M2599" s="38"/>
    </row>
    <row r="2600" spans="13:13" x14ac:dyDescent="0.35">
      <c r="M2600" s="38"/>
    </row>
    <row r="2601" spans="13:13" x14ac:dyDescent="0.35">
      <c r="M2601" s="38"/>
    </row>
    <row r="2602" spans="13:13" x14ac:dyDescent="0.35">
      <c r="M2602" s="38"/>
    </row>
    <row r="2603" spans="13:13" x14ac:dyDescent="0.35">
      <c r="M2603" s="38"/>
    </row>
    <row r="2604" spans="13:13" x14ac:dyDescent="0.35">
      <c r="M2604" s="38"/>
    </row>
    <row r="2605" spans="13:13" x14ac:dyDescent="0.35">
      <c r="M2605" s="38"/>
    </row>
    <row r="2606" spans="13:13" x14ac:dyDescent="0.35">
      <c r="M2606" s="38"/>
    </row>
    <row r="2607" spans="13:13" x14ac:dyDescent="0.35">
      <c r="M2607" s="38"/>
    </row>
    <row r="2608" spans="13:13" x14ac:dyDescent="0.35">
      <c r="M2608" s="38"/>
    </row>
    <row r="2609" spans="13:13" x14ac:dyDescent="0.35">
      <c r="M2609" s="38"/>
    </row>
    <row r="2610" spans="13:13" x14ac:dyDescent="0.35">
      <c r="M2610" s="38"/>
    </row>
    <row r="2611" spans="13:13" x14ac:dyDescent="0.35">
      <c r="M2611" s="38"/>
    </row>
    <row r="2612" spans="13:13" x14ac:dyDescent="0.35">
      <c r="M2612" s="38"/>
    </row>
    <row r="2613" spans="13:13" x14ac:dyDescent="0.35">
      <c r="M2613" s="38"/>
    </row>
    <row r="2614" spans="13:13" x14ac:dyDescent="0.35">
      <c r="M2614" s="38"/>
    </row>
    <row r="2615" spans="13:13" x14ac:dyDescent="0.35">
      <c r="M2615" s="38"/>
    </row>
    <row r="2616" spans="13:13" x14ac:dyDescent="0.35">
      <c r="M2616" s="38"/>
    </row>
    <row r="2617" spans="13:13" x14ac:dyDescent="0.35">
      <c r="M2617" s="38"/>
    </row>
    <row r="2618" spans="13:13" x14ac:dyDescent="0.35">
      <c r="M2618" s="38"/>
    </row>
    <row r="2619" spans="13:13" x14ac:dyDescent="0.35">
      <c r="M2619" s="38"/>
    </row>
    <row r="2620" spans="13:13" x14ac:dyDescent="0.35">
      <c r="M2620" s="38"/>
    </row>
    <row r="2621" spans="13:13" x14ac:dyDescent="0.35">
      <c r="M2621" s="38"/>
    </row>
    <row r="2622" spans="13:13" x14ac:dyDescent="0.35">
      <c r="M2622" s="38"/>
    </row>
    <row r="2623" spans="13:13" x14ac:dyDescent="0.35">
      <c r="M2623" s="38"/>
    </row>
    <row r="2624" spans="13:13" x14ac:dyDescent="0.35">
      <c r="M2624" s="38"/>
    </row>
    <row r="2625" spans="13:13" x14ac:dyDescent="0.35">
      <c r="M2625" s="38"/>
    </row>
    <row r="2626" spans="13:13" x14ac:dyDescent="0.35">
      <c r="M2626" s="38"/>
    </row>
    <row r="2627" spans="13:13" x14ac:dyDescent="0.35">
      <c r="M2627" s="38"/>
    </row>
    <row r="2628" spans="13:13" x14ac:dyDescent="0.35">
      <c r="M2628" s="38"/>
    </row>
    <row r="2629" spans="13:13" x14ac:dyDescent="0.35">
      <c r="M2629" s="38"/>
    </row>
    <row r="2630" spans="13:13" x14ac:dyDescent="0.35">
      <c r="M2630" s="38"/>
    </row>
    <row r="2631" spans="13:13" x14ac:dyDescent="0.35">
      <c r="M2631" s="38"/>
    </row>
    <row r="2632" spans="13:13" x14ac:dyDescent="0.35">
      <c r="M2632" s="38"/>
    </row>
    <row r="2633" spans="13:13" x14ac:dyDescent="0.35">
      <c r="M2633" s="38"/>
    </row>
    <row r="2634" spans="13:13" x14ac:dyDescent="0.35">
      <c r="M2634" s="38"/>
    </row>
    <row r="2635" spans="13:13" x14ac:dyDescent="0.35">
      <c r="M2635" s="38"/>
    </row>
    <row r="2636" spans="13:13" x14ac:dyDescent="0.35">
      <c r="M2636" s="38"/>
    </row>
    <row r="2637" spans="13:13" x14ac:dyDescent="0.35">
      <c r="M2637" s="38"/>
    </row>
    <row r="2638" spans="13:13" x14ac:dyDescent="0.35">
      <c r="M2638" s="38"/>
    </row>
    <row r="2639" spans="13:13" x14ac:dyDescent="0.35">
      <c r="M2639" s="38"/>
    </row>
    <row r="2640" spans="13:13" x14ac:dyDescent="0.35">
      <c r="M2640" s="38"/>
    </row>
    <row r="2641" spans="13:13" x14ac:dyDescent="0.35">
      <c r="M2641" s="38"/>
    </row>
    <row r="2642" spans="13:13" x14ac:dyDescent="0.35">
      <c r="M2642" s="38"/>
    </row>
    <row r="2643" spans="13:13" x14ac:dyDescent="0.35">
      <c r="M2643" s="38"/>
    </row>
    <row r="2644" spans="13:13" x14ac:dyDescent="0.35">
      <c r="M2644" s="38"/>
    </row>
    <row r="2645" spans="13:13" x14ac:dyDescent="0.35">
      <c r="M2645" s="38"/>
    </row>
    <row r="2646" spans="13:13" x14ac:dyDescent="0.35">
      <c r="M2646" s="38"/>
    </row>
    <row r="2647" spans="13:13" x14ac:dyDescent="0.35">
      <c r="M2647" s="38"/>
    </row>
    <row r="2648" spans="13:13" x14ac:dyDescent="0.35">
      <c r="M2648" s="38"/>
    </row>
    <row r="2649" spans="13:13" x14ac:dyDescent="0.35">
      <c r="M2649" s="38"/>
    </row>
    <row r="2650" spans="13:13" x14ac:dyDescent="0.35">
      <c r="M2650" s="38"/>
    </row>
    <row r="2651" spans="13:13" x14ac:dyDescent="0.35">
      <c r="M2651" s="38"/>
    </row>
    <row r="2652" spans="13:13" x14ac:dyDescent="0.35">
      <c r="M2652" s="38"/>
    </row>
    <row r="2653" spans="13:13" x14ac:dyDescent="0.35">
      <c r="M2653" s="38"/>
    </row>
    <row r="2654" spans="13:13" x14ac:dyDescent="0.35">
      <c r="M2654" s="38"/>
    </row>
    <row r="2655" spans="13:13" x14ac:dyDescent="0.35">
      <c r="M2655" s="38"/>
    </row>
    <row r="2656" spans="13:13" x14ac:dyDescent="0.35">
      <c r="M2656" s="38"/>
    </row>
    <row r="2657" spans="13:13" x14ac:dyDescent="0.35">
      <c r="M2657" s="38"/>
    </row>
    <row r="2658" spans="13:13" x14ac:dyDescent="0.35">
      <c r="M2658" s="38"/>
    </row>
    <row r="2659" spans="13:13" x14ac:dyDescent="0.35">
      <c r="M2659" s="38"/>
    </row>
    <row r="2660" spans="13:13" x14ac:dyDescent="0.35">
      <c r="M2660" s="38"/>
    </row>
    <row r="2661" spans="13:13" x14ac:dyDescent="0.35">
      <c r="M2661" s="38"/>
    </row>
    <row r="2662" spans="13:13" x14ac:dyDescent="0.35">
      <c r="M2662" s="38"/>
    </row>
    <row r="2663" spans="13:13" x14ac:dyDescent="0.35">
      <c r="M2663" s="38"/>
    </row>
    <row r="2664" spans="13:13" x14ac:dyDescent="0.35">
      <c r="M2664" s="38"/>
    </row>
    <row r="2665" spans="13:13" x14ac:dyDescent="0.35">
      <c r="M2665" s="38"/>
    </row>
    <row r="2666" spans="13:13" x14ac:dyDescent="0.35">
      <c r="M2666" s="38"/>
    </row>
    <row r="2667" spans="13:13" x14ac:dyDescent="0.35">
      <c r="M2667" s="38"/>
    </row>
    <row r="2668" spans="13:13" x14ac:dyDescent="0.35">
      <c r="M2668" s="38"/>
    </row>
    <row r="2669" spans="13:13" x14ac:dyDescent="0.35">
      <c r="M2669" s="38"/>
    </row>
    <row r="2670" spans="13:13" x14ac:dyDescent="0.35">
      <c r="M2670" s="38"/>
    </row>
    <row r="2671" spans="13:13" x14ac:dyDescent="0.35">
      <c r="M2671" s="38"/>
    </row>
    <row r="2672" spans="13:13" x14ac:dyDescent="0.35">
      <c r="M2672" s="38"/>
    </row>
    <row r="2673" spans="13:13" x14ac:dyDescent="0.35">
      <c r="M2673" s="38"/>
    </row>
    <row r="2674" spans="13:13" x14ac:dyDescent="0.35">
      <c r="M2674" s="38"/>
    </row>
    <row r="2675" spans="13:13" x14ac:dyDescent="0.35">
      <c r="M2675" s="38"/>
    </row>
    <row r="2676" spans="13:13" x14ac:dyDescent="0.35">
      <c r="M2676" s="38"/>
    </row>
    <row r="2677" spans="13:13" x14ac:dyDescent="0.35">
      <c r="M2677" s="38"/>
    </row>
    <row r="2678" spans="13:13" x14ac:dyDescent="0.35">
      <c r="M2678" s="38"/>
    </row>
    <row r="2679" spans="13:13" x14ac:dyDescent="0.35">
      <c r="M2679" s="38"/>
    </row>
    <row r="2680" spans="13:13" x14ac:dyDescent="0.35">
      <c r="M2680" s="38"/>
    </row>
    <row r="2681" spans="13:13" x14ac:dyDescent="0.35">
      <c r="M2681" s="38"/>
    </row>
    <row r="2682" spans="13:13" x14ac:dyDescent="0.35">
      <c r="M2682" s="38"/>
    </row>
    <row r="2683" spans="13:13" x14ac:dyDescent="0.35">
      <c r="M2683" s="38"/>
    </row>
    <row r="2684" spans="13:13" x14ac:dyDescent="0.35">
      <c r="M2684" s="38"/>
    </row>
    <row r="2685" spans="13:13" x14ac:dyDescent="0.35">
      <c r="M2685" s="38"/>
    </row>
    <row r="2686" spans="13:13" x14ac:dyDescent="0.35">
      <c r="M2686" s="38"/>
    </row>
    <row r="2687" spans="13:13" x14ac:dyDescent="0.35">
      <c r="M2687" s="38"/>
    </row>
    <row r="2688" spans="13:13" x14ac:dyDescent="0.35">
      <c r="M2688" s="38"/>
    </row>
    <row r="2689" spans="13:13" x14ac:dyDescent="0.35">
      <c r="M2689" s="38"/>
    </row>
    <row r="2690" spans="13:13" x14ac:dyDescent="0.35">
      <c r="M2690" s="38"/>
    </row>
    <row r="2691" spans="13:13" x14ac:dyDescent="0.35">
      <c r="M2691" s="38"/>
    </row>
    <row r="2692" spans="13:13" x14ac:dyDescent="0.35">
      <c r="M2692" s="38"/>
    </row>
    <row r="2693" spans="13:13" x14ac:dyDescent="0.35">
      <c r="M2693" s="38"/>
    </row>
    <row r="2694" spans="13:13" x14ac:dyDescent="0.35">
      <c r="M2694" s="38"/>
    </row>
    <row r="2695" spans="13:13" x14ac:dyDescent="0.35">
      <c r="M2695" s="38"/>
    </row>
    <row r="2696" spans="13:13" x14ac:dyDescent="0.35">
      <c r="M2696" s="38"/>
    </row>
    <row r="2697" spans="13:13" x14ac:dyDescent="0.35">
      <c r="M2697" s="38"/>
    </row>
    <row r="2698" spans="13:13" x14ac:dyDescent="0.35">
      <c r="M2698" s="38"/>
    </row>
    <row r="2699" spans="13:13" x14ac:dyDescent="0.35">
      <c r="M2699" s="38"/>
    </row>
    <row r="2700" spans="13:13" x14ac:dyDescent="0.35">
      <c r="M2700" s="38"/>
    </row>
    <row r="2701" spans="13:13" x14ac:dyDescent="0.35">
      <c r="M2701" s="38"/>
    </row>
    <row r="2702" spans="13:13" x14ac:dyDescent="0.35">
      <c r="M2702" s="38"/>
    </row>
    <row r="2703" spans="13:13" x14ac:dyDescent="0.35">
      <c r="M2703" s="38"/>
    </row>
    <row r="2704" spans="13:13" x14ac:dyDescent="0.35">
      <c r="M2704" s="38"/>
    </row>
    <row r="2705" spans="13:13" x14ac:dyDescent="0.35">
      <c r="M2705" s="38"/>
    </row>
    <row r="2706" spans="13:13" x14ac:dyDescent="0.35">
      <c r="M2706" s="38"/>
    </row>
    <row r="2707" spans="13:13" x14ac:dyDescent="0.35">
      <c r="M2707" s="38"/>
    </row>
    <row r="2708" spans="13:13" x14ac:dyDescent="0.35">
      <c r="M2708" s="38"/>
    </row>
    <row r="2709" spans="13:13" x14ac:dyDescent="0.35">
      <c r="M2709" s="38"/>
    </row>
    <row r="2710" spans="13:13" x14ac:dyDescent="0.35">
      <c r="M2710" s="38"/>
    </row>
    <row r="2711" spans="13:13" x14ac:dyDescent="0.35">
      <c r="M2711" s="38"/>
    </row>
    <row r="2712" spans="13:13" x14ac:dyDescent="0.35">
      <c r="M2712" s="38"/>
    </row>
    <row r="2713" spans="13:13" x14ac:dyDescent="0.35">
      <c r="M2713" s="38"/>
    </row>
    <row r="2714" spans="13:13" x14ac:dyDescent="0.35">
      <c r="M2714" s="38"/>
    </row>
    <row r="2715" spans="13:13" x14ac:dyDescent="0.35">
      <c r="M2715" s="38"/>
    </row>
    <row r="2716" spans="13:13" x14ac:dyDescent="0.35">
      <c r="M2716" s="38"/>
    </row>
    <row r="2717" spans="13:13" x14ac:dyDescent="0.35">
      <c r="M2717" s="38"/>
    </row>
    <row r="2718" spans="13:13" x14ac:dyDescent="0.35">
      <c r="M2718" s="38"/>
    </row>
    <row r="2719" spans="13:13" x14ac:dyDescent="0.35">
      <c r="M2719" s="38"/>
    </row>
    <row r="2720" spans="13:13" x14ac:dyDescent="0.35">
      <c r="M2720" s="38"/>
    </row>
    <row r="2721" spans="13:13" x14ac:dyDescent="0.35">
      <c r="M2721" s="38"/>
    </row>
    <row r="2722" spans="13:13" x14ac:dyDescent="0.35">
      <c r="M2722" s="38"/>
    </row>
    <row r="2723" spans="13:13" x14ac:dyDescent="0.35">
      <c r="M2723" s="38"/>
    </row>
    <row r="2724" spans="13:13" x14ac:dyDescent="0.35">
      <c r="M2724" s="38"/>
    </row>
    <row r="2725" spans="13:13" x14ac:dyDescent="0.35">
      <c r="M2725" s="38"/>
    </row>
    <row r="2726" spans="13:13" x14ac:dyDescent="0.35">
      <c r="M2726" s="38"/>
    </row>
    <row r="2727" spans="13:13" x14ac:dyDescent="0.35">
      <c r="M2727" s="38"/>
    </row>
    <row r="2728" spans="13:13" x14ac:dyDescent="0.35">
      <c r="M2728" s="38"/>
    </row>
    <row r="2729" spans="13:13" x14ac:dyDescent="0.35">
      <c r="M2729" s="38"/>
    </row>
    <row r="2730" spans="13:13" x14ac:dyDescent="0.35">
      <c r="M2730" s="38"/>
    </row>
    <row r="2731" spans="13:13" x14ac:dyDescent="0.35">
      <c r="M2731" s="38"/>
    </row>
    <row r="2732" spans="13:13" x14ac:dyDescent="0.35">
      <c r="M2732" s="38"/>
    </row>
    <row r="2733" spans="13:13" x14ac:dyDescent="0.35">
      <c r="M2733" s="38"/>
    </row>
    <row r="2734" spans="13:13" x14ac:dyDescent="0.35">
      <c r="M2734" s="38"/>
    </row>
    <row r="2735" spans="13:13" x14ac:dyDescent="0.35">
      <c r="M2735" s="38"/>
    </row>
    <row r="2736" spans="13:13" x14ac:dyDescent="0.35">
      <c r="M2736" s="38"/>
    </row>
    <row r="2737" spans="13:13" x14ac:dyDescent="0.35">
      <c r="M2737" s="38"/>
    </row>
    <row r="2738" spans="13:13" x14ac:dyDescent="0.35">
      <c r="M2738" s="38"/>
    </row>
    <row r="2739" spans="13:13" x14ac:dyDescent="0.35">
      <c r="M2739" s="38"/>
    </row>
    <row r="2740" spans="13:13" x14ac:dyDescent="0.35">
      <c r="M2740" s="38"/>
    </row>
    <row r="2741" spans="13:13" x14ac:dyDescent="0.35">
      <c r="M2741" s="38"/>
    </row>
    <row r="2742" spans="13:13" x14ac:dyDescent="0.35">
      <c r="M2742" s="38"/>
    </row>
    <row r="2743" spans="13:13" x14ac:dyDescent="0.35">
      <c r="M2743" s="38"/>
    </row>
    <row r="2744" spans="13:13" x14ac:dyDescent="0.35">
      <c r="M2744" s="38"/>
    </row>
    <row r="2745" spans="13:13" x14ac:dyDescent="0.35">
      <c r="M2745" s="38"/>
    </row>
    <row r="2746" spans="13:13" x14ac:dyDescent="0.35">
      <c r="M2746" s="38"/>
    </row>
    <row r="2747" spans="13:13" x14ac:dyDescent="0.35">
      <c r="M2747" s="38"/>
    </row>
    <row r="2748" spans="13:13" x14ac:dyDescent="0.35">
      <c r="M2748" s="38"/>
    </row>
    <row r="2749" spans="13:13" x14ac:dyDescent="0.35">
      <c r="M2749" s="38"/>
    </row>
    <row r="2750" spans="13:13" x14ac:dyDescent="0.35">
      <c r="M2750" s="38"/>
    </row>
    <row r="2751" spans="13:13" x14ac:dyDescent="0.35">
      <c r="M2751" s="38"/>
    </row>
    <row r="2752" spans="13:13" x14ac:dyDescent="0.35">
      <c r="M2752" s="38"/>
    </row>
    <row r="2753" spans="13:13" x14ac:dyDescent="0.35">
      <c r="M2753" s="38"/>
    </row>
    <row r="2754" spans="13:13" x14ac:dyDescent="0.35">
      <c r="M2754" s="38"/>
    </row>
    <row r="2755" spans="13:13" x14ac:dyDescent="0.35">
      <c r="M2755" s="38"/>
    </row>
    <row r="2756" spans="13:13" x14ac:dyDescent="0.35">
      <c r="M2756" s="38"/>
    </row>
    <row r="2757" spans="13:13" x14ac:dyDescent="0.35">
      <c r="M2757" s="38"/>
    </row>
    <row r="2758" spans="13:13" x14ac:dyDescent="0.35">
      <c r="M2758" s="38"/>
    </row>
    <row r="2759" spans="13:13" x14ac:dyDescent="0.35">
      <c r="M2759" s="38"/>
    </row>
    <row r="2760" spans="13:13" x14ac:dyDescent="0.35">
      <c r="M2760" s="38"/>
    </row>
    <row r="2761" spans="13:13" x14ac:dyDescent="0.35">
      <c r="M2761" s="38"/>
    </row>
    <row r="2762" spans="13:13" x14ac:dyDescent="0.35">
      <c r="M2762" s="38"/>
    </row>
    <row r="2763" spans="13:13" x14ac:dyDescent="0.35">
      <c r="M2763" s="38"/>
    </row>
    <row r="2764" spans="13:13" x14ac:dyDescent="0.35">
      <c r="M2764" s="38"/>
    </row>
    <row r="2765" spans="13:13" x14ac:dyDescent="0.35">
      <c r="M2765" s="38"/>
    </row>
    <row r="2766" spans="13:13" x14ac:dyDescent="0.35">
      <c r="M2766" s="38"/>
    </row>
    <row r="2767" spans="13:13" x14ac:dyDescent="0.35">
      <c r="M2767" s="38"/>
    </row>
    <row r="2768" spans="13:13" x14ac:dyDescent="0.35">
      <c r="M2768" s="38"/>
    </row>
    <row r="2769" spans="13:13" x14ac:dyDescent="0.35">
      <c r="M2769" s="38"/>
    </row>
    <row r="2770" spans="13:13" x14ac:dyDescent="0.35">
      <c r="M2770" s="38"/>
    </row>
    <row r="2771" spans="13:13" x14ac:dyDescent="0.35">
      <c r="M2771" s="38"/>
    </row>
    <row r="2772" spans="13:13" x14ac:dyDescent="0.35">
      <c r="M2772" s="38"/>
    </row>
    <row r="2773" spans="13:13" x14ac:dyDescent="0.35">
      <c r="M2773" s="38"/>
    </row>
    <row r="2774" spans="13:13" x14ac:dyDescent="0.35">
      <c r="M2774" s="38"/>
    </row>
    <row r="2775" spans="13:13" x14ac:dyDescent="0.35">
      <c r="M2775" s="38"/>
    </row>
    <row r="2776" spans="13:13" x14ac:dyDescent="0.35">
      <c r="M2776" s="38"/>
    </row>
    <row r="2777" spans="13:13" x14ac:dyDescent="0.35">
      <c r="M2777" s="38"/>
    </row>
    <row r="2778" spans="13:13" x14ac:dyDescent="0.35">
      <c r="M2778" s="38"/>
    </row>
    <row r="2779" spans="13:13" x14ac:dyDescent="0.35">
      <c r="M2779" s="38"/>
    </row>
    <row r="2780" spans="13:13" x14ac:dyDescent="0.35">
      <c r="M2780" s="38"/>
    </row>
    <row r="2781" spans="13:13" x14ac:dyDescent="0.35">
      <c r="M2781" s="38"/>
    </row>
    <row r="2782" spans="13:13" x14ac:dyDescent="0.35">
      <c r="M2782" s="38"/>
    </row>
    <row r="2783" spans="13:13" x14ac:dyDescent="0.35">
      <c r="M2783" s="38"/>
    </row>
    <row r="2784" spans="13:13" x14ac:dyDescent="0.35">
      <c r="M2784" s="38"/>
    </row>
    <row r="2785" spans="13:13" x14ac:dyDescent="0.35">
      <c r="M2785" s="38"/>
    </row>
    <row r="2786" spans="13:13" x14ac:dyDescent="0.35">
      <c r="M2786" s="38"/>
    </row>
    <row r="2787" spans="13:13" x14ac:dyDescent="0.35">
      <c r="M2787" s="38"/>
    </row>
    <row r="2788" spans="13:13" x14ac:dyDescent="0.35">
      <c r="M2788" s="38"/>
    </row>
    <row r="2789" spans="13:13" x14ac:dyDescent="0.35">
      <c r="M2789" s="38"/>
    </row>
    <row r="2790" spans="13:13" x14ac:dyDescent="0.35">
      <c r="M2790" s="38"/>
    </row>
    <row r="2791" spans="13:13" x14ac:dyDescent="0.35">
      <c r="M2791" s="38"/>
    </row>
    <row r="2792" spans="13:13" x14ac:dyDescent="0.35">
      <c r="M2792" s="38"/>
    </row>
    <row r="2793" spans="13:13" x14ac:dyDescent="0.35">
      <c r="M2793" s="38"/>
    </row>
    <row r="2794" spans="13:13" x14ac:dyDescent="0.35">
      <c r="M2794" s="38"/>
    </row>
    <row r="2795" spans="13:13" x14ac:dyDescent="0.35">
      <c r="M2795" s="38"/>
    </row>
    <row r="2796" spans="13:13" x14ac:dyDescent="0.35">
      <c r="M2796" s="38"/>
    </row>
    <row r="2797" spans="13:13" x14ac:dyDescent="0.35">
      <c r="M2797" s="38"/>
    </row>
    <row r="2798" spans="13:13" x14ac:dyDescent="0.35">
      <c r="M2798" s="38"/>
    </row>
    <row r="2799" spans="13:13" x14ac:dyDescent="0.35">
      <c r="M2799" s="38"/>
    </row>
    <row r="2800" spans="13:13" x14ac:dyDescent="0.35">
      <c r="M2800" s="38"/>
    </row>
    <row r="2801" spans="13:13" x14ac:dyDescent="0.35">
      <c r="M2801" s="38"/>
    </row>
    <row r="2802" spans="13:13" x14ac:dyDescent="0.35">
      <c r="M2802" s="38"/>
    </row>
    <row r="2803" spans="13:13" x14ac:dyDescent="0.35">
      <c r="M2803" s="38"/>
    </row>
    <row r="2804" spans="13:13" x14ac:dyDescent="0.35">
      <c r="M2804" s="38"/>
    </row>
    <row r="2805" spans="13:13" x14ac:dyDescent="0.35">
      <c r="M2805" s="38"/>
    </row>
    <row r="2806" spans="13:13" x14ac:dyDescent="0.35">
      <c r="M2806" s="38"/>
    </row>
    <row r="2807" spans="13:13" x14ac:dyDescent="0.35">
      <c r="M2807" s="38"/>
    </row>
    <row r="2808" spans="13:13" x14ac:dyDescent="0.35">
      <c r="M2808" s="38"/>
    </row>
    <row r="2809" spans="13:13" x14ac:dyDescent="0.35">
      <c r="M2809" s="38"/>
    </row>
    <row r="2810" spans="13:13" x14ac:dyDescent="0.35">
      <c r="M2810" s="38"/>
    </row>
    <row r="2811" spans="13:13" x14ac:dyDescent="0.35">
      <c r="M2811" s="38"/>
    </row>
    <row r="2812" spans="13:13" x14ac:dyDescent="0.35">
      <c r="M2812" s="38"/>
    </row>
    <row r="2813" spans="13:13" x14ac:dyDescent="0.35">
      <c r="M2813" s="38"/>
    </row>
    <row r="2814" spans="13:13" x14ac:dyDescent="0.35">
      <c r="M2814" s="38"/>
    </row>
    <row r="2815" spans="13:13" x14ac:dyDescent="0.35">
      <c r="M2815" s="38"/>
    </row>
    <row r="2816" spans="13:13" x14ac:dyDescent="0.35">
      <c r="M2816" s="38"/>
    </row>
    <row r="2817" spans="13:13" x14ac:dyDescent="0.35">
      <c r="M2817" s="38"/>
    </row>
    <row r="2818" spans="13:13" x14ac:dyDescent="0.35">
      <c r="M2818" s="38"/>
    </row>
    <row r="2819" spans="13:13" x14ac:dyDescent="0.35">
      <c r="M2819" s="38"/>
    </row>
    <row r="2820" spans="13:13" x14ac:dyDescent="0.35">
      <c r="M2820" s="38"/>
    </row>
    <row r="2821" spans="13:13" x14ac:dyDescent="0.35">
      <c r="M2821" s="38"/>
    </row>
    <row r="2822" spans="13:13" x14ac:dyDescent="0.35">
      <c r="M2822" s="38"/>
    </row>
    <row r="2823" spans="13:13" x14ac:dyDescent="0.35">
      <c r="M2823" s="38"/>
    </row>
    <row r="2824" spans="13:13" x14ac:dyDescent="0.35">
      <c r="M2824" s="38"/>
    </row>
    <row r="2825" spans="13:13" x14ac:dyDescent="0.35">
      <c r="M2825" s="38"/>
    </row>
    <row r="2826" spans="13:13" x14ac:dyDescent="0.35">
      <c r="M2826" s="38"/>
    </row>
    <row r="2827" spans="13:13" x14ac:dyDescent="0.35">
      <c r="M2827" s="38"/>
    </row>
    <row r="2828" spans="13:13" x14ac:dyDescent="0.35">
      <c r="M2828" s="38"/>
    </row>
    <row r="2829" spans="13:13" x14ac:dyDescent="0.35">
      <c r="M2829" s="38"/>
    </row>
    <row r="2830" spans="13:13" x14ac:dyDescent="0.35">
      <c r="M2830" s="38"/>
    </row>
    <row r="2831" spans="13:13" x14ac:dyDescent="0.35">
      <c r="M2831" s="38"/>
    </row>
    <row r="2832" spans="13:13" x14ac:dyDescent="0.35">
      <c r="M2832" s="38"/>
    </row>
    <row r="2833" spans="13:13" x14ac:dyDescent="0.35">
      <c r="M2833" s="38"/>
    </row>
    <row r="2834" spans="13:13" x14ac:dyDescent="0.35">
      <c r="M2834" s="38"/>
    </row>
    <row r="2835" spans="13:13" x14ac:dyDescent="0.35">
      <c r="M2835" s="38"/>
    </row>
    <row r="2836" spans="13:13" x14ac:dyDescent="0.35">
      <c r="M2836" s="38"/>
    </row>
    <row r="2837" spans="13:13" x14ac:dyDescent="0.35">
      <c r="M2837" s="38"/>
    </row>
    <row r="2838" spans="13:13" x14ac:dyDescent="0.35">
      <c r="M2838" s="38"/>
    </row>
    <row r="2839" spans="13:13" x14ac:dyDescent="0.35">
      <c r="M2839" s="38"/>
    </row>
    <row r="2840" spans="13:13" x14ac:dyDescent="0.35">
      <c r="M2840" s="38"/>
    </row>
    <row r="2841" spans="13:13" x14ac:dyDescent="0.35">
      <c r="M2841" s="38"/>
    </row>
    <row r="2842" spans="13:13" x14ac:dyDescent="0.35">
      <c r="M2842" s="38"/>
    </row>
    <row r="2843" spans="13:13" x14ac:dyDescent="0.35">
      <c r="M2843" s="38"/>
    </row>
    <row r="2844" spans="13:13" x14ac:dyDescent="0.35">
      <c r="M2844" s="38"/>
    </row>
    <row r="2845" spans="13:13" x14ac:dyDescent="0.35">
      <c r="M2845" s="38"/>
    </row>
    <row r="2846" spans="13:13" x14ac:dyDescent="0.35">
      <c r="M2846" s="38"/>
    </row>
    <row r="2847" spans="13:13" x14ac:dyDescent="0.35">
      <c r="M2847" s="38"/>
    </row>
    <row r="2848" spans="13:13" x14ac:dyDescent="0.35">
      <c r="M2848" s="38"/>
    </row>
    <row r="2849" spans="13:13" x14ac:dyDescent="0.35">
      <c r="M2849" s="38"/>
    </row>
    <row r="2850" spans="13:13" x14ac:dyDescent="0.35">
      <c r="M2850" s="38"/>
    </row>
    <row r="2851" spans="13:13" x14ac:dyDescent="0.35">
      <c r="M2851" s="38"/>
    </row>
    <row r="2852" spans="13:13" x14ac:dyDescent="0.35">
      <c r="M2852" s="38"/>
    </row>
    <row r="2853" spans="13:13" x14ac:dyDescent="0.35">
      <c r="M2853" s="38"/>
    </row>
    <row r="2854" spans="13:13" x14ac:dyDescent="0.35">
      <c r="M2854" s="38"/>
    </row>
    <row r="2855" spans="13:13" x14ac:dyDescent="0.35">
      <c r="M2855" s="38"/>
    </row>
    <row r="2856" spans="13:13" x14ac:dyDescent="0.35">
      <c r="M2856" s="38"/>
    </row>
    <row r="2857" spans="13:13" x14ac:dyDescent="0.35">
      <c r="M2857" s="38"/>
    </row>
    <row r="2858" spans="13:13" x14ac:dyDescent="0.35">
      <c r="M2858" s="38"/>
    </row>
    <row r="2859" spans="13:13" x14ac:dyDescent="0.35">
      <c r="M2859" s="38"/>
    </row>
    <row r="2860" spans="13:13" x14ac:dyDescent="0.35">
      <c r="M2860" s="38"/>
    </row>
    <row r="2861" spans="13:13" x14ac:dyDescent="0.35">
      <c r="M2861" s="38"/>
    </row>
    <row r="2862" spans="13:13" x14ac:dyDescent="0.35">
      <c r="M2862" s="38"/>
    </row>
    <row r="2863" spans="13:13" x14ac:dyDescent="0.35">
      <c r="M2863" s="38"/>
    </row>
    <row r="2864" spans="13:13" x14ac:dyDescent="0.35">
      <c r="M2864" s="38"/>
    </row>
    <row r="2865" spans="13:13" x14ac:dyDescent="0.35">
      <c r="M2865" s="38"/>
    </row>
    <row r="2866" spans="13:13" x14ac:dyDescent="0.35">
      <c r="M2866" s="38"/>
    </row>
    <row r="2867" spans="13:13" x14ac:dyDescent="0.35">
      <c r="M2867" s="38"/>
    </row>
    <row r="2868" spans="13:13" x14ac:dyDescent="0.35">
      <c r="M2868" s="38"/>
    </row>
    <row r="2869" spans="13:13" x14ac:dyDescent="0.35">
      <c r="M2869" s="38"/>
    </row>
    <row r="2870" spans="13:13" x14ac:dyDescent="0.35">
      <c r="M2870" s="38"/>
    </row>
    <row r="2871" spans="13:13" x14ac:dyDescent="0.35">
      <c r="M2871" s="38"/>
    </row>
    <row r="2872" spans="13:13" x14ac:dyDescent="0.35">
      <c r="M2872" s="38"/>
    </row>
    <row r="2873" spans="13:13" x14ac:dyDescent="0.35">
      <c r="M2873" s="38"/>
    </row>
    <row r="2874" spans="13:13" x14ac:dyDescent="0.35">
      <c r="M2874" s="38"/>
    </row>
    <row r="2875" spans="13:13" x14ac:dyDescent="0.35">
      <c r="M2875" s="38"/>
    </row>
    <row r="2876" spans="13:13" x14ac:dyDescent="0.35">
      <c r="M2876" s="38"/>
    </row>
    <row r="2877" spans="13:13" x14ac:dyDescent="0.35">
      <c r="M2877" s="38"/>
    </row>
    <row r="2878" spans="13:13" x14ac:dyDescent="0.35">
      <c r="M2878" s="38"/>
    </row>
    <row r="2879" spans="13:13" x14ac:dyDescent="0.35">
      <c r="M2879" s="38"/>
    </row>
    <row r="2880" spans="13:13" x14ac:dyDescent="0.35">
      <c r="M2880" s="38"/>
    </row>
    <row r="2881" spans="13:13" x14ac:dyDescent="0.35">
      <c r="M2881" s="38"/>
    </row>
    <row r="2882" spans="13:13" x14ac:dyDescent="0.35">
      <c r="M2882" s="38"/>
    </row>
    <row r="2883" spans="13:13" x14ac:dyDescent="0.35">
      <c r="M2883" s="38"/>
    </row>
    <row r="2884" spans="13:13" x14ac:dyDescent="0.35">
      <c r="M2884" s="38"/>
    </row>
    <row r="2885" spans="13:13" x14ac:dyDescent="0.35">
      <c r="M2885" s="38"/>
    </row>
    <row r="2886" spans="13:13" x14ac:dyDescent="0.35">
      <c r="M2886" s="38"/>
    </row>
    <row r="2887" spans="13:13" x14ac:dyDescent="0.35">
      <c r="M2887" s="38"/>
    </row>
    <row r="2888" spans="13:13" x14ac:dyDescent="0.35">
      <c r="M2888" s="38"/>
    </row>
    <row r="2889" spans="13:13" x14ac:dyDescent="0.35">
      <c r="M2889" s="38"/>
    </row>
    <row r="2890" spans="13:13" x14ac:dyDescent="0.35">
      <c r="M2890" s="38"/>
    </row>
    <row r="2891" spans="13:13" x14ac:dyDescent="0.35">
      <c r="M2891" s="38"/>
    </row>
    <row r="2892" spans="13:13" x14ac:dyDescent="0.35">
      <c r="M2892" s="38"/>
    </row>
    <row r="2893" spans="13:13" x14ac:dyDescent="0.35">
      <c r="M2893" s="38"/>
    </row>
    <row r="2894" spans="13:13" x14ac:dyDescent="0.35">
      <c r="M2894" s="38"/>
    </row>
    <row r="2895" spans="13:13" x14ac:dyDescent="0.35">
      <c r="M2895" s="38"/>
    </row>
    <row r="2896" spans="13:13" x14ac:dyDescent="0.35">
      <c r="M2896" s="38"/>
    </row>
    <row r="2897" spans="13:13" x14ac:dyDescent="0.35">
      <c r="M2897" s="38"/>
    </row>
    <row r="2898" spans="13:13" x14ac:dyDescent="0.35">
      <c r="M2898" s="38"/>
    </row>
    <row r="2899" spans="13:13" x14ac:dyDescent="0.35">
      <c r="M2899" s="38"/>
    </row>
    <row r="2900" spans="13:13" x14ac:dyDescent="0.35">
      <c r="M2900" s="38"/>
    </row>
    <row r="2901" spans="13:13" x14ac:dyDescent="0.35">
      <c r="M2901" s="38"/>
    </row>
    <row r="2902" spans="13:13" x14ac:dyDescent="0.35">
      <c r="M2902" s="38"/>
    </row>
    <row r="2903" spans="13:13" x14ac:dyDescent="0.35">
      <c r="M2903" s="38"/>
    </row>
    <row r="2904" spans="13:13" x14ac:dyDescent="0.35">
      <c r="M2904" s="38"/>
    </row>
    <row r="2905" spans="13:13" x14ac:dyDescent="0.35">
      <c r="M2905" s="38"/>
    </row>
    <row r="2906" spans="13:13" x14ac:dyDescent="0.35">
      <c r="M2906" s="38"/>
    </row>
    <row r="2907" spans="13:13" x14ac:dyDescent="0.35">
      <c r="M2907" s="38"/>
    </row>
    <row r="2908" spans="13:13" x14ac:dyDescent="0.35">
      <c r="M2908" s="38"/>
    </row>
    <row r="2909" spans="13:13" x14ac:dyDescent="0.35">
      <c r="M2909" s="38"/>
    </row>
    <row r="2910" spans="13:13" x14ac:dyDescent="0.35">
      <c r="M2910" s="38"/>
    </row>
    <row r="2911" spans="13:13" x14ac:dyDescent="0.35">
      <c r="M2911" s="38"/>
    </row>
    <row r="2912" spans="13:13" x14ac:dyDescent="0.35">
      <c r="M2912" s="38"/>
    </row>
    <row r="2913" spans="13:13" x14ac:dyDescent="0.35">
      <c r="M2913" s="38"/>
    </row>
    <row r="2914" spans="13:13" x14ac:dyDescent="0.35">
      <c r="M2914" s="38"/>
    </row>
    <row r="2915" spans="13:13" x14ac:dyDescent="0.35">
      <c r="M2915" s="38"/>
    </row>
    <row r="2916" spans="13:13" x14ac:dyDescent="0.35">
      <c r="M2916" s="38"/>
    </row>
    <row r="2917" spans="13:13" x14ac:dyDescent="0.35">
      <c r="M2917" s="38"/>
    </row>
    <row r="2918" spans="13:13" x14ac:dyDescent="0.35">
      <c r="M2918" s="38"/>
    </row>
    <row r="2919" spans="13:13" x14ac:dyDescent="0.35">
      <c r="M2919" s="38"/>
    </row>
    <row r="2920" spans="13:13" x14ac:dyDescent="0.35">
      <c r="M2920" s="38"/>
    </row>
    <row r="2921" spans="13:13" x14ac:dyDescent="0.35">
      <c r="M2921" s="38"/>
    </row>
    <row r="2922" spans="13:13" x14ac:dyDescent="0.35">
      <c r="M2922" s="38"/>
    </row>
    <row r="2923" spans="13:13" x14ac:dyDescent="0.35">
      <c r="M2923" s="38"/>
    </row>
    <row r="2924" spans="13:13" x14ac:dyDescent="0.35">
      <c r="M2924" s="38"/>
    </row>
    <row r="2925" spans="13:13" x14ac:dyDescent="0.35">
      <c r="M2925" s="38"/>
    </row>
    <row r="2926" spans="13:13" x14ac:dyDescent="0.35">
      <c r="M2926" s="38"/>
    </row>
    <row r="2927" spans="13:13" x14ac:dyDescent="0.35">
      <c r="M2927" s="38"/>
    </row>
    <row r="2928" spans="13:13" x14ac:dyDescent="0.35">
      <c r="M2928" s="38"/>
    </row>
    <row r="2929" spans="13:13" x14ac:dyDescent="0.35">
      <c r="M2929" s="38"/>
    </row>
    <row r="2930" spans="13:13" x14ac:dyDescent="0.35">
      <c r="M2930" s="38"/>
    </row>
    <row r="2931" spans="13:13" x14ac:dyDescent="0.35">
      <c r="M2931" s="38"/>
    </row>
    <row r="2932" spans="13:13" x14ac:dyDescent="0.35">
      <c r="M2932" s="38"/>
    </row>
    <row r="2933" spans="13:13" x14ac:dyDescent="0.35">
      <c r="M2933" s="38"/>
    </row>
    <row r="2934" spans="13:13" x14ac:dyDescent="0.35">
      <c r="M2934" s="38"/>
    </row>
    <row r="2935" spans="13:13" x14ac:dyDescent="0.35">
      <c r="M2935" s="38"/>
    </row>
    <row r="2936" spans="13:13" x14ac:dyDescent="0.35">
      <c r="M2936" s="38"/>
    </row>
    <row r="2937" spans="13:13" x14ac:dyDescent="0.35">
      <c r="M2937" s="38"/>
    </row>
    <row r="2938" spans="13:13" x14ac:dyDescent="0.35">
      <c r="M2938" s="38"/>
    </row>
    <row r="2939" spans="13:13" x14ac:dyDescent="0.35">
      <c r="M2939" s="38"/>
    </row>
    <row r="2940" spans="13:13" x14ac:dyDescent="0.35">
      <c r="M2940" s="38"/>
    </row>
    <row r="2941" spans="13:13" x14ac:dyDescent="0.35">
      <c r="M2941" s="38"/>
    </row>
    <row r="2942" spans="13:13" x14ac:dyDescent="0.35">
      <c r="M2942" s="38"/>
    </row>
    <row r="2943" spans="13:13" x14ac:dyDescent="0.35">
      <c r="M2943" s="38"/>
    </row>
    <row r="2944" spans="13:13" x14ac:dyDescent="0.35">
      <c r="M2944" s="38"/>
    </row>
    <row r="2945" spans="13:13" x14ac:dyDescent="0.35">
      <c r="M2945" s="38"/>
    </row>
    <row r="2946" spans="13:13" x14ac:dyDescent="0.35">
      <c r="M2946" s="38"/>
    </row>
    <row r="2947" spans="13:13" x14ac:dyDescent="0.35">
      <c r="M2947" s="38"/>
    </row>
    <row r="2948" spans="13:13" x14ac:dyDescent="0.35">
      <c r="M2948" s="38"/>
    </row>
    <row r="2949" spans="13:13" x14ac:dyDescent="0.35">
      <c r="M2949" s="38"/>
    </row>
    <row r="2950" spans="13:13" x14ac:dyDescent="0.35">
      <c r="M2950" s="38"/>
    </row>
    <row r="2951" spans="13:13" x14ac:dyDescent="0.35">
      <c r="M2951" s="38"/>
    </row>
    <row r="2952" spans="13:13" x14ac:dyDescent="0.35">
      <c r="M2952" s="38"/>
    </row>
    <row r="2953" spans="13:13" x14ac:dyDescent="0.35">
      <c r="M2953" s="38"/>
    </row>
    <row r="2954" spans="13:13" x14ac:dyDescent="0.35">
      <c r="M2954" s="38"/>
    </row>
    <row r="2955" spans="13:13" x14ac:dyDescent="0.35">
      <c r="M2955" s="38"/>
    </row>
    <row r="2956" spans="13:13" x14ac:dyDescent="0.35">
      <c r="M2956" s="38"/>
    </row>
    <row r="2957" spans="13:13" x14ac:dyDescent="0.35">
      <c r="M2957" s="38"/>
    </row>
    <row r="2958" spans="13:13" x14ac:dyDescent="0.35">
      <c r="M2958" s="38"/>
    </row>
    <row r="2959" spans="13:13" x14ac:dyDescent="0.35">
      <c r="M2959" s="38"/>
    </row>
    <row r="2960" spans="13:13" x14ac:dyDescent="0.35">
      <c r="M2960" s="38"/>
    </row>
    <row r="2961" spans="13:13" x14ac:dyDescent="0.35">
      <c r="M2961" s="38"/>
    </row>
    <row r="2962" spans="13:13" x14ac:dyDescent="0.35">
      <c r="M2962" s="38"/>
    </row>
    <row r="2963" spans="13:13" x14ac:dyDescent="0.35">
      <c r="M2963" s="38"/>
    </row>
    <row r="2964" spans="13:13" x14ac:dyDescent="0.35">
      <c r="M2964" s="38"/>
    </row>
    <row r="2965" spans="13:13" x14ac:dyDescent="0.35">
      <c r="M2965" s="38"/>
    </row>
    <row r="2966" spans="13:13" x14ac:dyDescent="0.35">
      <c r="M2966" s="38"/>
    </row>
    <row r="2967" spans="13:13" x14ac:dyDescent="0.35">
      <c r="M2967" s="38"/>
    </row>
    <row r="2968" spans="13:13" x14ac:dyDescent="0.35">
      <c r="M2968" s="38"/>
    </row>
    <row r="2969" spans="13:13" x14ac:dyDescent="0.35">
      <c r="M2969" s="38"/>
    </row>
    <row r="2970" spans="13:13" x14ac:dyDescent="0.35">
      <c r="M2970" s="38"/>
    </row>
    <row r="2971" spans="13:13" x14ac:dyDescent="0.35">
      <c r="M2971" s="38"/>
    </row>
    <row r="2972" spans="13:13" x14ac:dyDescent="0.35">
      <c r="M2972" s="38"/>
    </row>
    <row r="2973" spans="13:13" x14ac:dyDescent="0.35">
      <c r="M2973" s="38"/>
    </row>
    <row r="2974" spans="13:13" x14ac:dyDescent="0.35">
      <c r="M2974" s="38"/>
    </row>
    <row r="2975" spans="13:13" x14ac:dyDescent="0.35">
      <c r="M2975" s="38"/>
    </row>
    <row r="2976" spans="13:13" x14ac:dyDescent="0.35">
      <c r="M2976" s="38"/>
    </row>
    <row r="2977" spans="13:13" x14ac:dyDescent="0.35">
      <c r="M2977" s="38"/>
    </row>
    <row r="2978" spans="13:13" x14ac:dyDescent="0.35">
      <c r="M2978" s="38"/>
    </row>
    <row r="2979" spans="13:13" x14ac:dyDescent="0.35">
      <c r="M2979" s="38"/>
    </row>
    <row r="2980" spans="13:13" x14ac:dyDescent="0.35">
      <c r="M2980" s="38"/>
    </row>
    <row r="2981" spans="13:13" x14ac:dyDescent="0.35">
      <c r="M2981" s="38"/>
    </row>
    <row r="2982" spans="13:13" x14ac:dyDescent="0.35">
      <c r="M2982" s="38"/>
    </row>
    <row r="2983" spans="13:13" x14ac:dyDescent="0.35">
      <c r="M2983" s="38"/>
    </row>
    <row r="2984" spans="13:13" x14ac:dyDescent="0.35">
      <c r="M2984" s="38"/>
    </row>
    <row r="2985" spans="13:13" x14ac:dyDescent="0.35">
      <c r="M2985" s="38"/>
    </row>
    <row r="2986" spans="13:13" x14ac:dyDescent="0.35">
      <c r="M2986" s="38"/>
    </row>
    <row r="2987" spans="13:13" x14ac:dyDescent="0.35">
      <c r="M2987" s="38"/>
    </row>
    <row r="2988" spans="13:13" x14ac:dyDescent="0.35">
      <c r="M2988" s="38"/>
    </row>
    <row r="2989" spans="13:13" x14ac:dyDescent="0.35">
      <c r="M2989" s="38"/>
    </row>
    <row r="2990" spans="13:13" x14ac:dyDescent="0.35">
      <c r="M2990" s="38"/>
    </row>
    <row r="2991" spans="13:13" x14ac:dyDescent="0.35">
      <c r="M2991" s="38"/>
    </row>
    <row r="2992" spans="13:13" x14ac:dyDescent="0.35">
      <c r="M2992" s="38"/>
    </row>
    <row r="2993" spans="13:13" x14ac:dyDescent="0.35">
      <c r="M2993" s="38"/>
    </row>
    <row r="2994" spans="13:13" x14ac:dyDescent="0.35">
      <c r="M2994" s="38"/>
    </row>
    <row r="2995" spans="13:13" x14ac:dyDescent="0.35">
      <c r="M2995" s="38"/>
    </row>
    <row r="2996" spans="13:13" x14ac:dyDescent="0.35">
      <c r="M2996" s="38"/>
    </row>
    <row r="2997" spans="13:13" x14ac:dyDescent="0.35">
      <c r="M2997" s="38"/>
    </row>
    <row r="2998" spans="13:13" x14ac:dyDescent="0.35">
      <c r="M2998" s="38"/>
    </row>
    <row r="2999" spans="13:13" x14ac:dyDescent="0.35">
      <c r="M2999" s="38"/>
    </row>
    <row r="3000" spans="13:13" x14ac:dyDescent="0.35">
      <c r="M3000" s="38"/>
    </row>
    <row r="3001" spans="13:13" x14ac:dyDescent="0.35">
      <c r="M3001" s="38"/>
    </row>
    <row r="3002" spans="13:13" x14ac:dyDescent="0.35">
      <c r="M3002" s="38"/>
    </row>
    <row r="3003" spans="13:13" x14ac:dyDescent="0.35">
      <c r="M3003" s="38"/>
    </row>
    <row r="3004" spans="13:13" x14ac:dyDescent="0.35">
      <c r="M3004" s="38"/>
    </row>
    <row r="3005" spans="13:13" x14ac:dyDescent="0.35">
      <c r="M3005" s="38"/>
    </row>
    <row r="3006" spans="13:13" x14ac:dyDescent="0.35">
      <c r="M3006" s="38"/>
    </row>
    <row r="3007" spans="13:13" x14ac:dyDescent="0.35">
      <c r="M3007" s="38"/>
    </row>
    <row r="3008" spans="13:13" x14ac:dyDescent="0.35">
      <c r="M3008" s="38"/>
    </row>
    <row r="3009" spans="13:13" x14ac:dyDescent="0.35">
      <c r="M3009" s="38"/>
    </row>
    <row r="3010" spans="13:13" x14ac:dyDescent="0.35">
      <c r="M3010" s="38"/>
    </row>
    <row r="3011" spans="13:13" x14ac:dyDescent="0.35">
      <c r="M3011" s="38"/>
    </row>
    <row r="3012" spans="13:13" x14ac:dyDescent="0.35">
      <c r="M3012" s="38"/>
    </row>
    <row r="3013" spans="13:13" x14ac:dyDescent="0.35">
      <c r="M3013" s="38"/>
    </row>
    <row r="3014" spans="13:13" x14ac:dyDescent="0.35">
      <c r="M3014" s="38"/>
    </row>
    <row r="3015" spans="13:13" x14ac:dyDescent="0.35">
      <c r="M3015" s="38"/>
    </row>
    <row r="3016" spans="13:13" x14ac:dyDescent="0.35">
      <c r="M3016" s="38"/>
    </row>
    <row r="3017" spans="13:13" x14ac:dyDescent="0.35">
      <c r="M3017" s="38"/>
    </row>
    <row r="3018" spans="13:13" x14ac:dyDescent="0.35">
      <c r="M3018" s="38"/>
    </row>
    <row r="3019" spans="13:13" x14ac:dyDescent="0.35">
      <c r="M3019" s="38"/>
    </row>
    <row r="3020" spans="13:13" x14ac:dyDescent="0.35">
      <c r="M3020" s="38"/>
    </row>
    <row r="3021" spans="13:13" x14ac:dyDescent="0.35">
      <c r="M3021" s="38"/>
    </row>
    <row r="3022" spans="13:13" x14ac:dyDescent="0.35">
      <c r="M3022" s="38"/>
    </row>
    <row r="3023" spans="13:13" x14ac:dyDescent="0.35">
      <c r="M3023" s="38"/>
    </row>
    <row r="3024" spans="13:13" x14ac:dyDescent="0.35">
      <c r="M3024" s="38"/>
    </row>
    <row r="3025" spans="13:13" x14ac:dyDescent="0.35">
      <c r="M3025" s="38"/>
    </row>
    <row r="3026" spans="13:13" x14ac:dyDescent="0.35">
      <c r="M3026" s="38"/>
    </row>
    <row r="3027" spans="13:13" x14ac:dyDescent="0.35">
      <c r="M3027" s="38"/>
    </row>
    <row r="3028" spans="13:13" x14ac:dyDescent="0.35">
      <c r="M3028" s="38"/>
    </row>
    <row r="3029" spans="13:13" x14ac:dyDescent="0.35">
      <c r="M3029" s="38"/>
    </row>
    <row r="3030" spans="13:13" x14ac:dyDescent="0.35">
      <c r="M3030" s="38"/>
    </row>
    <row r="3031" spans="13:13" x14ac:dyDescent="0.35">
      <c r="M3031" s="38"/>
    </row>
    <row r="3032" spans="13:13" x14ac:dyDescent="0.35">
      <c r="M3032" s="38"/>
    </row>
    <row r="3033" spans="13:13" x14ac:dyDescent="0.35">
      <c r="M3033" s="38"/>
    </row>
    <row r="3034" spans="13:13" x14ac:dyDescent="0.35">
      <c r="M3034" s="38"/>
    </row>
    <row r="3035" spans="13:13" x14ac:dyDescent="0.35">
      <c r="M3035" s="38"/>
    </row>
    <row r="3036" spans="13:13" x14ac:dyDescent="0.35">
      <c r="M3036" s="38"/>
    </row>
    <row r="3037" spans="13:13" x14ac:dyDescent="0.35">
      <c r="M3037" s="38"/>
    </row>
    <row r="3038" spans="13:13" x14ac:dyDescent="0.35">
      <c r="M3038" s="38"/>
    </row>
    <row r="3039" spans="13:13" x14ac:dyDescent="0.35">
      <c r="M3039" s="38"/>
    </row>
    <row r="3040" spans="13:13" x14ac:dyDescent="0.35">
      <c r="M3040" s="38"/>
    </row>
    <row r="3041" spans="13:13" x14ac:dyDescent="0.35">
      <c r="M3041" s="38"/>
    </row>
    <row r="3042" spans="13:13" x14ac:dyDescent="0.35">
      <c r="M3042" s="38"/>
    </row>
    <row r="3043" spans="13:13" x14ac:dyDescent="0.35">
      <c r="M3043" s="38"/>
    </row>
    <row r="3044" spans="13:13" x14ac:dyDescent="0.35">
      <c r="M3044" s="38"/>
    </row>
    <row r="3045" spans="13:13" x14ac:dyDescent="0.35">
      <c r="M3045" s="38"/>
    </row>
    <row r="3046" spans="13:13" x14ac:dyDescent="0.35">
      <c r="M3046" s="38"/>
    </row>
    <row r="3047" spans="13:13" x14ac:dyDescent="0.35">
      <c r="M3047" s="38"/>
    </row>
    <row r="3048" spans="13:13" x14ac:dyDescent="0.35">
      <c r="M3048" s="38"/>
    </row>
    <row r="3049" spans="13:13" x14ac:dyDescent="0.35">
      <c r="M3049" s="38"/>
    </row>
    <row r="3050" spans="13:13" x14ac:dyDescent="0.35">
      <c r="M3050" s="38"/>
    </row>
    <row r="3051" spans="13:13" x14ac:dyDescent="0.35">
      <c r="M3051" s="38"/>
    </row>
    <row r="3052" spans="13:13" x14ac:dyDescent="0.35">
      <c r="M3052" s="38"/>
    </row>
    <row r="3053" spans="13:13" x14ac:dyDescent="0.35">
      <c r="M3053" s="38"/>
    </row>
    <row r="3054" spans="13:13" x14ac:dyDescent="0.35">
      <c r="M3054" s="38"/>
    </row>
    <row r="3055" spans="13:13" x14ac:dyDescent="0.35">
      <c r="M3055" s="38"/>
    </row>
    <row r="3056" spans="13:13" x14ac:dyDescent="0.35">
      <c r="M3056" s="38"/>
    </row>
    <row r="3057" spans="13:13" x14ac:dyDescent="0.35">
      <c r="M3057" s="38"/>
    </row>
    <row r="3058" spans="13:13" x14ac:dyDescent="0.35">
      <c r="M3058" s="38"/>
    </row>
    <row r="3059" spans="13:13" x14ac:dyDescent="0.35">
      <c r="M3059" s="38"/>
    </row>
    <row r="3060" spans="13:13" x14ac:dyDescent="0.35">
      <c r="M3060" s="38"/>
    </row>
    <row r="3061" spans="13:13" x14ac:dyDescent="0.35">
      <c r="M3061" s="38"/>
    </row>
    <row r="3062" spans="13:13" x14ac:dyDescent="0.35">
      <c r="M3062" s="38"/>
    </row>
    <row r="3063" spans="13:13" x14ac:dyDescent="0.35">
      <c r="M3063" s="38"/>
    </row>
    <row r="3064" spans="13:13" x14ac:dyDescent="0.35">
      <c r="M3064" s="38"/>
    </row>
    <row r="3065" spans="13:13" x14ac:dyDescent="0.35">
      <c r="M3065" s="38"/>
    </row>
    <row r="3066" spans="13:13" x14ac:dyDescent="0.35">
      <c r="M3066" s="38"/>
    </row>
    <row r="3067" spans="13:13" x14ac:dyDescent="0.35">
      <c r="M3067" s="38"/>
    </row>
    <row r="3068" spans="13:13" x14ac:dyDescent="0.35">
      <c r="M3068" s="38"/>
    </row>
    <row r="3069" spans="13:13" x14ac:dyDescent="0.35">
      <c r="M3069" s="38"/>
    </row>
    <row r="3070" spans="13:13" x14ac:dyDescent="0.35">
      <c r="M3070" s="38"/>
    </row>
    <row r="3071" spans="13:13" x14ac:dyDescent="0.35">
      <c r="M3071" s="38"/>
    </row>
    <row r="3072" spans="13:13" x14ac:dyDescent="0.35">
      <c r="M3072" s="38"/>
    </row>
    <row r="3073" spans="13:13" x14ac:dyDescent="0.35">
      <c r="M3073" s="38"/>
    </row>
    <row r="3074" spans="13:13" x14ac:dyDescent="0.35">
      <c r="M3074" s="38"/>
    </row>
    <row r="3075" spans="13:13" x14ac:dyDescent="0.35">
      <c r="M3075" s="38"/>
    </row>
    <row r="3076" spans="13:13" x14ac:dyDescent="0.35">
      <c r="M3076" s="38"/>
    </row>
    <row r="3077" spans="13:13" x14ac:dyDescent="0.35">
      <c r="M3077" s="38"/>
    </row>
    <row r="3078" spans="13:13" x14ac:dyDescent="0.35">
      <c r="M3078" s="38"/>
    </row>
    <row r="3079" spans="13:13" x14ac:dyDescent="0.35">
      <c r="M3079" s="38"/>
    </row>
    <row r="3080" spans="13:13" x14ac:dyDescent="0.35">
      <c r="M3080" s="38"/>
    </row>
    <row r="3081" spans="13:13" x14ac:dyDescent="0.35">
      <c r="M3081" s="38"/>
    </row>
    <row r="3082" spans="13:13" x14ac:dyDescent="0.35">
      <c r="M3082" s="38"/>
    </row>
    <row r="3083" spans="13:13" x14ac:dyDescent="0.35">
      <c r="M3083" s="38"/>
    </row>
    <row r="3084" spans="13:13" x14ac:dyDescent="0.35">
      <c r="M3084" s="38"/>
    </row>
    <row r="3085" spans="13:13" x14ac:dyDescent="0.35">
      <c r="M3085" s="38"/>
    </row>
    <row r="3086" spans="13:13" x14ac:dyDescent="0.35">
      <c r="M3086" s="38"/>
    </row>
    <row r="3087" spans="13:13" x14ac:dyDescent="0.35">
      <c r="M3087" s="38"/>
    </row>
    <row r="3088" spans="13:13" x14ac:dyDescent="0.35">
      <c r="M3088" s="38"/>
    </row>
    <row r="3089" spans="13:13" x14ac:dyDescent="0.35">
      <c r="M3089" s="38"/>
    </row>
    <row r="3090" spans="13:13" x14ac:dyDescent="0.35">
      <c r="M3090" s="38"/>
    </row>
    <row r="3091" spans="13:13" x14ac:dyDescent="0.35">
      <c r="M3091" s="38"/>
    </row>
    <row r="3092" spans="13:13" x14ac:dyDescent="0.35">
      <c r="M3092" s="38"/>
    </row>
    <row r="3093" spans="13:13" x14ac:dyDescent="0.35">
      <c r="M3093" s="38"/>
    </row>
    <row r="3094" spans="13:13" x14ac:dyDescent="0.35">
      <c r="M3094" s="38"/>
    </row>
    <row r="3095" spans="13:13" x14ac:dyDescent="0.35">
      <c r="M3095" s="38"/>
    </row>
    <row r="3096" spans="13:13" x14ac:dyDescent="0.35">
      <c r="M3096" s="38"/>
    </row>
    <row r="3097" spans="13:13" x14ac:dyDescent="0.35">
      <c r="M3097" s="38"/>
    </row>
    <row r="3098" spans="13:13" x14ac:dyDescent="0.35">
      <c r="M3098" s="38"/>
    </row>
    <row r="3099" spans="13:13" x14ac:dyDescent="0.35">
      <c r="M3099" s="38"/>
    </row>
    <row r="3100" spans="13:13" x14ac:dyDescent="0.35">
      <c r="M3100" s="38"/>
    </row>
    <row r="3101" spans="13:13" x14ac:dyDescent="0.35">
      <c r="M3101" s="38"/>
    </row>
    <row r="3102" spans="13:13" x14ac:dyDescent="0.35">
      <c r="M3102" s="38"/>
    </row>
    <row r="3103" spans="13:13" x14ac:dyDescent="0.35">
      <c r="M3103" s="38"/>
    </row>
    <row r="3104" spans="13:13" x14ac:dyDescent="0.35">
      <c r="M3104" s="38"/>
    </row>
    <row r="3105" spans="13:13" x14ac:dyDescent="0.35">
      <c r="M3105" s="38"/>
    </row>
    <row r="3106" spans="13:13" x14ac:dyDescent="0.35">
      <c r="M3106" s="38"/>
    </row>
    <row r="3107" spans="13:13" x14ac:dyDescent="0.35">
      <c r="M3107" s="38"/>
    </row>
    <row r="3108" spans="13:13" x14ac:dyDescent="0.35">
      <c r="M3108" s="38"/>
    </row>
    <row r="3109" spans="13:13" x14ac:dyDescent="0.35">
      <c r="M3109" s="38"/>
    </row>
    <row r="3110" spans="13:13" x14ac:dyDescent="0.35">
      <c r="M3110" s="38"/>
    </row>
    <row r="3111" spans="13:13" x14ac:dyDescent="0.35">
      <c r="M3111" s="38"/>
    </row>
    <row r="3112" spans="13:13" x14ac:dyDescent="0.35">
      <c r="M3112" s="38"/>
    </row>
    <row r="3113" spans="13:13" x14ac:dyDescent="0.35">
      <c r="M3113" s="38"/>
    </row>
    <row r="3114" spans="13:13" x14ac:dyDescent="0.35">
      <c r="M3114" s="38"/>
    </row>
    <row r="3115" spans="13:13" x14ac:dyDescent="0.35">
      <c r="M3115" s="38"/>
    </row>
    <row r="3116" spans="13:13" x14ac:dyDescent="0.35">
      <c r="M3116" s="38"/>
    </row>
    <row r="3117" spans="13:13" x14ac:dyDescent="0.35">
      <c r="M3117" s="38"/>
    </row>
    <row r="3118" spans="13:13" x14ac:dyDescent="0.35">
      <c r="M3118" s="38"/>
    </row>
    <row r="3119" spans="13:13" x14ac:dyDescent="0.35">
      <c r="M3119" s="38"/>
    </row>
    <row r="3120" spans="13:13" x14ac:dyDescent="0.35">
      <c r="M3120" s="38"/>
    </row>
    <row r="3121" spans="13:13" x14ac:dyDescent="0.35">
      <c r="M3121" s="38"/>
    </row>
    <row r="3122" spans="13:13" x14ac:dyDescent="0.35">
      <c r="M3122" s="38"/>
    </row>
    <row r="3123" spans="13:13" x14ac:dyDescent="0.35">
      <c r="M3123" s="38"/>
    </row>
    <row r="3124" spans="13:13" x14ac:dyDescent="0.35">
      <c r="M3124" s="38"/>
    </row>
    <row r="3125" spans="13:13" x14ac:dyDescent="0.35">
      <c r="M3125" s="38"/>
    </row>
    <row r="3126" spans="13:13" x14ac:dyDescent="0.35">
      <c r="M3126" s="38"/>
    </row>
    <row r="3127" spans="13:13" x14ac:dyDescent="0.35">
      <c r="M3127" s="38"/>
    </row>
    <row r="3128" spans="13:13" x14ac:dyDescent="0.35">
      <c r="M3128" s="38"/>
    </row>
    <row r="3129" spans="13:13" x14ac:dyDescent="0.35">
      <c r="M3129" s="38"/>
    </row>
    <row r="3130" spans="13:13" x14ac:dyDescent="0.35">
      <c r="M3130" s="38"/>
    </row>
    <row r="3131" spans="13:13" x14ac:dyDescent="0.35">
      <c r="M3131" s="38"/>
    </row>
    <row r="3132" spans="13:13" x14ac:dyDescent="0.35">
      <c r="M3132" s="38"/>
    </row>
    <row r="3133" spans="13:13" x14ac:dyDescent="0.35">
      <c r="M3133" s="38"/>
    </row>
    <row r="3134" spans="13:13" x14ac:dyDescent="0.35">
      <c r="M3134" s="38"/>
    </row>
    <row r="3135" spans="13:13" x14ac:dyDescent="0.35">
      <c r="M3135" s="38"/>
    </row>
    <row r="3136" spans="13:13" x14ac:dyDescent="0.35">
      <c r="M3136" s="38"/>
    </row>
    <row r="3137" spans="13:13" x14ac:dyDescent="0.35">
      <c r="M3137" s="38"/>
    </row>
    <row r="3138" spans="13:13" x14ac:dyDescent="0.35">
      <c r="M3138" s="38"/>
    </row>
    <row r="3139" spans="13:13" x14ac:dyDescent="0.35">
      <c r="M3139" s="38"/>
    </row>
    <row r="3140" spans="13:13" x14ac:dyDescent="0.35">
      <c r="M3140" s="38"/>
    </row>
    <row r="3141" spans="13:13" x14ac:dyDescent="0.35">
      <c r="M3141" s="38"/>
    </row>
    <row r="3142" spans="13:13" x14ac:dyDescent="0.35">
      <c r="M3142" s="38"/>
    </row>
    <row r="3143" spans="13:13" x14ac:dyDescent="0.35">
      <c r="M3143" s="38"/>
    </row>
    <row r="3144" spans="13:13" x14ac:dyDescent="0.35">
      <c r="M3144" s="38"/>
    </row>
    <row r="3145" spans="13:13" x14ac:dyDescent="0.35">
      <c r="M3145" s="38"/>
    </row>
    <row r="3146" spans="13:13" x14ac:dyDescent="0.35">
      <c r="M3146" s="38"/>
    </row>
    <row r="3147" spans="13:13" x14ac:dyDescent="0.35">
      <c r="M3147" s="38"/>
    </row>
    <row r="3148" spans="13:13" x14ac:dyDescent="0.35">
      <c r="M3148" s="38"/>
    </row>
    <row r="3149" spans="13:13" x14ac:dyDescent="0.35">
      <c r="M3149" s="38"/>
    </row>
    <row r="3150" spans="13:13" x14ac:dyDescent="0.35">
      <c r="M3150" s="38"/>
    </row>
    <row r="3151" spans="13:13" x14ac:dyDescent="0.35">
      <c r="M3151" s="38"/>
    </row>
    <row r="3152" spans="13:13" x14ac:dyDescent="0.35">
      <c r="M3152" s="38"/>
    </row>
    <row r="3153" spans="13:13" x14ac:dyDescent="0.35">
      <c r="M3153" s="38"/>
    </row>
    <row r="3154" spans="13:13" x14ac:dyDescent="0.35">
      <c r="M3154" s="38"/>
    </row>
    <row r="3155" spans="13:13" x14ac:dyDescent="0.35">
      <c r="M3155" s="38"/>
    </row>
    <row r="3156" spans="13:13" x14ac:dyDescent="0.35">
      <c r="M3156" s="38"/>
    </row>
    <row r="3157" spans="13:13" x14ac:dyDescent="0.35">
      <c r="M3157" s="38"/>
    </row>
    <row r="3158" spans="13:13" x14ac:dyDescent="0.35">
      <c r="M3158" s="38"/>
    </row>
    <row r="3159" spans="13:13" x14ac:dyDescent="0.35">
      <c r="M3159" s="38"/>
    </row>
    <row r="3160" spans="13:13" x14ac:dyDescent="0.35">
      <c r="M3160" s="38"/>
    </row>
    <row r="3161" spans="13:13" x14ac:dyDescent="0.35">
      <c r="M3161" s="38"/>
    </row>
    <row r="3162" spans="13:13" x14ac:dyDescent="0.35">
      <c r="M3162" s="38"/>
    </row>
    <row r="3163" spans="13:13" x14ac:dyDescent="0.35">
      <c r="M3163" s="38"/>
    </row>
    <row r="3164" spans="13:13" x14ac:dyDescent="0.35">
      <c r="M3164" s="38"/>
    </row>
    <row r="3165" spans="13:13" x14ac:dyDescent="0.35">
      <c r="M3165" s="38"/>
    </row>
    <row r="3166" spans="13:13" x14ac:dyDescent="0.35">
      <c r="M3166" s="38"/>
    </row>
    <row r="3167" spans="13:13" x14ac:dyDescent="0.35">
      <c r="M3167" s="38"/>
    </row>
    <row r="3168" spans="13:13" x14ac:dyDescent="0.35">
      <c r="M3168" s="38"/>
    </row>
    <row r="3169" spans="13:13" x14ac:dyDescent="0.35">
      <c r="M3169" s="38"/>
    </row>
    <row r="3170" spans="13:13" x14ac:dyDescent="0.35">
      <c r="M3170" s="38"/>
    </row>
    <row r="3171" spans="13:13" x14ac:dyDescent="0.35">
      <c r="M3171" s="38"/>
    </row>
    <row r="3172" spans="13:13" x14ac:dyDescent="0.35">
      <c r="M3172" s="38"/>
    </row>
    <row r="3173" spans="13:13" x14ac:dyDescent="0.35">
      <c r="M3173" s="38"/>
    </row>
    <row r="3174" spans="13:13" x14ac:dyDescent="0.35">
      <c r="M3174" s="38"/>
    </row>
    <row r="3175" spans="13:13" x14ac:dyDescent="0.35">
      <c r="M3175" s="38"/>
    </row>
    <row r="3176" spans="13:13" x14ac:dyDescent="0.35">
      <c r="M3176" s="38"/>
    </row>
    <row r="3177" spans="13:13" x14ac:dyDescent="0.35">
      <c r="M3177" s="38"/>
    </row>
    <row r="3178" spans="13:13" x14ac:dyDescent="0.35">
      <c r="M3178" s="38"/>
    </row>
    <row r="3179" spans="13:13" x14ac:dyDescent="0.35">
      <c r="M3179" s="38"/>
    </row>
    <row r="3180" spans="13:13" x14ac:dyDescent="0.35">
      <c r="M3180" s="38"/>
    </row>
    <row r="3181" spans="13:13" x14ac:dyDescent="0.35">
      <c r="M3181" s="38"/>
    </row>
    <row r="3182" spans="13:13" x14ac:dyDescent="0.35">
      <c r="M3182" s="38"/>
    </row>
    <row r="3183" spans="13:13" x14ac:dyDescent="0.35">
      <c r="M3183" s="38"/>
    </row>
    <row r="3184" spans="13:13" x14ac:dyDescent="0.35">
      <c r="M3184" s="38"/>
    </row>
    <row r="3185" spans="13:13" x14ac:dyDescent="0.35">
      <c r="M3185" s="38"/>
    </row>
    <row r="3186" spans="13:13" x14ac:dyDescent="0.35">
      <c r="M3186" s="38"/>
    </row>
    <row r="3187" spans="13:13" x14ac:dyDescent="0.35">
      <c r="M3187" s="38"/>
    </row>
    <row r="3188" spans="13:13" x14ac:dyDescent="0.35">
      <c r="M3188" s="38"/>
    </row>
    <row r="3189" spans="13:13" x14ac:dyDescent="0.35">
      <c r="M3189" s="38"/>
    </row>
    <row r="3190" spans="13:13" x14ac:dyDescent="0.35">
      <c r="M3190" s="38"/>
    </row>
    <row r="3191" spans="13:13" x14ac:dyDescent="0.35">
      <c r="M3191" s="38"/>
    </row>
    <row r="3192" spans="13:13" x14ac:dyDescent="0.35">
      <c r="M3192" s="38"/>
    </row>
    <row r="3193" spans="13:13" x14ac:dyDescent="0.35">
      <c r="M3193" s="38"/>
    </row>
    <row r="3194" spans="13:13" x14ac:dyDescent="0.35">
      <c r="M3194" s="38"/>
    </row>
    <row r="3195" spans="13:13" x14ac:dyDescent="0.35">
      <c r="M3195" s="38"/>
    </row>
    <row r="3196" spans="13:13" x14ac:dyDescent="0.35">
      <c r="M3196" s="38"/>
    </row>
    <row r="3197" spans="13:13" x14ac:dyDescent="0.35">
      <c r="M3197" s="38"/>
    </row>
    <row r="3198" spans="13:13" x14ac:dyDescent="0.35">
      <c r="M3198" s="38"/>
    </row>
    <row r="3199" spans="13:13" x14ac:dyDescent="0.35">
      <c r="M3199" s="38"/>
    </row>
    <row r="3200" spans="13:13" x14ac:dyDescent="0.35">
      <c r="M3200" s="38"/>
    </row>
    <row r="3201" spans="13:13" x14ac:dyDescent="0.35">
      <c r="M3201" s="38"/>
    </row>
    <row r="3202" spans="13:13" x14ac:dyDescent="0.35">
      <c r="M3202" s="38"/>
    </row>
    <row r="3203" spans="13:13" x14ac:dyDescent="0.35">
      <c r="M3203" s="38"/>
    </row>
    <row r="3204" spans="13:13" x14ac:dyDescent="0.35">
      <c r="M3204" s="38"/>
    </row>
    <row r="3205" spans="13:13" x14ac:dyDescent="0.35">
      <c r="M3205" s="38"/>
    </row>
    <row r="3206" spans="13:13" x14ac:dyDescent="0.35">
      <c r="M3206" s="38"/>
    </row>
    <row r="3207" spans="13:13" x14ac:dyDescent="0.35">
      <c r="M3207" s="38"/>
    </row>
    <row r="3208" spans="13:13" x14ac:dyDescent="0.35">
      <c r="M3208" s="38"/>
    </row>
    <row r="3209" spans="13:13" x14ac:dyDescent="0.35">
      <c r="M3209" s="38"/>
    </row>
    <row r="3210" spans="13:13" x14ac:dyDescent="0.35">
      <c r="M3210" s="38"/>
    </row>
    <row r="3211" spans="13:13" x14ac:dyDescent="0.35">
      <c r="M3211" s="38"/>
    </row>
    <row r="3212" spans="13:13" x14ac:dyDescent="0.35">
      <c r="M3212" s="38"/>
    </row>
    <row r="3213" spans="13:13" x14ac:dyDescent="0.35">
      <c r="M3213" s="38"/>
    </row>
    <row r="3214" spans="13:13" x14ac:dyDescent="0.35">
      <c r="M3214" s="38"/>
    </row>
    <row r="3215" spans="13:13" x14ac:dyDescent="0.35">
      <c r="M3215" s="38"/>
    </row>
    <row r="3216" spans="13:13" x14ac:dyDescent="0.35">
      <c r="M3216" s="38"/>
    </row>
    <row r="3217" spans="13:13" x14ac:dyDescent="0.35">
      <c r="M3217" s="38"/>
    </row>
    <row r="3218" spans="13:13" x14ac:dyDescent="0.35">
      <c r="M3218" s="38"/>
    </row>
    <row r="3219" spans="13:13" x14ac:dyDescent="0.35">
      <c r="M3219" s="38"/>
    </row>
    <row r="3220" spans="13:13" x14ac:dyDescent="0.35">
      <c r="M3220" s="38"/>
    </row>
    <row r="3221" spans="13:13" x14ac:dyDescent="0.35">
      <c r="M3221" s="38"/>
    </row>
    <row r="3222" spans="13:13" x14ac:dyDescent="0.35">
      <c r="M3222" s="38"/>
    </row>
    <row r="3223" spans="13:13" x14ac:dyDescent="0.35">
      <c r="M3223" s="38"/>
    </row>
    <row r="3224" spans="13:13" x14ac:dyDescent="0.35">
      <c r="M3224" s="38"/>
    </row>
    <row r="3225" spans="13:13" x14ac:dyDescent="0.35">
      <c r="M3225" s="38"/>
    </row>
    <row r="3226" spans="13:13" x14ac:dyDescent="0.35">
      <c r="M3226" s="38"/>
    </row>
    <row r="3227" spans="13:13" x14ac:dyDescent="0.35">
      <c r="M3227" s="38"/>
    </row>
    <row r="3228" spans="13:13" x14ac:dyDescent="0.35">
      <c r="M3228" s="38"/>
    </row>
    <row r="3229" spans="13:13" x14ac:dyDescent="0.35">
      <c r="M3229" s="38"/>
    </row>
    <row r="3230" spans="13:13" x14ac:dyDescent="0.35">
      <c r="M3230" s="38"/>
    </row>
    <row r="3231" spans="13:13" x14ac:dyDescent="0.35">
      <c r="M3231" s="38"/>
    </row>
    <row r="3232" spans="13:13" x14ac:dyDescent="0.35">
      <c r="M3232" s="38"/>
    </row>
    <row r="3233" spans="13:13" x14ac:dyDescent="0.35">
      <c r="M3233" s="38"/>
    </row>
    <row r="3234" spans="13:13" x14ac:dyDescent="0.35">
      <c r="M3234" s="38"/>
    </row>
    <row r="3235" spans="13:13" x14ac:dyDescent="0.35">
      <c r="M3235" s="38"/>
    </row>
    <row r="3236" spans="13:13" x14ac:dyDescent="0.35">
      <c r="M3236" s="38"/>
    </row>
    <row r="3237" spans="13:13" x14ac:dyDescent="0.35">
      <c r="M3237" s="38"/>
    </row>
    <row r="3238" spans="13:13" x14ac:dyDescent="0.35">
      <c r="M3238" s="38"/>
    </row>
    <row r="3239" spans="13:13" x14ac:dyDescent="0.35">
      <c r="M3239" s="38"/>
    </row>
    <row r="3240" spans="13:13" x14ac:dyDescent="0.35">
      <c r="M3240" s="38"/>
    </row>
    <row r="3241" spans="13:13" x14ac:dyDescent="0.35">
      <c r="M3241" s="38"/>
    </row>
    <row r="3242" spans="13:13" x14ac:dyDescent="0.35">
      <c r="M3242" s="38"/>
    </row>
    <row r="3243" spans="13:13" x14ac:dyDescent="0.35">
      <c r="M3243" s="38"/>
    </row>
    <row r="3244" spans="13:13" x14ac:dyDescent="0.35">
      <c r="M3244" s="38"/>
    </row>
    <row r="3245" spans="13:13" x14ac:dyDescent="0.35">
      <c r="M3245" s="38"/>
    </row>
    <row r="3246" spans="13:13" x14ac:dyDescent="0.35">
      <c r="M3246" s="38"/>
    </row>
    <row r="3247" spans="13:13" x14ac:dyDescent="0.35">
      <c r="M3247" s="38"/>
    </row>
    <row r="3248" spans="13:13" x14ac:dyDescent="0.35">
      <c r="M3248" s="38"/>
    </row>
    <row r="3249" spans="13:13" x14ac:dyDescent="0.35">
      <c r="M3249" s="38"/>
    </row>
    <row r="3250" spans="13:13" x14ac:dyDescent="0.35">
      <c r="M3250" s="38"/>
    </row>
    <row r="3251" spans="13:13" x14ac:dyDescent="0.35">
      <c r="M3251" s="38"/>
    </row>
    <row r="3252" spans="13:13" x14ac:dyDescent="0.35">
      <c r="M3252" s="38"/>
    </row>
    <row r="3253" spans="13:13" x14ac:dyDescent="0.35">
      <c r="M3253" s="38"/>
    </row>
    <row r="3254" spans="13:13" x14ac:dyDescent="0.35">
      <c r="M3254" s="38"/>
    </row>
    <row r="3255" spans="13:13" x14ac:dyDescent="0.35">
      <c r="M3255" s="38"/>
    </row>
    <row r="3256" spans="13:13" x14ac:dyDescent="0.35">
      <c r="M3256" s="38"/>
    </row>
    <row r="3257" spans="13:13" x14ac:dyDescent="0.35">
      <c r="M3257" s="38"/>
    </row>
    <row r="3258" spans="13:13" x14ac:dyDescent="0.35">
      <c r="M3258" s="38"/>
    </row>
    <row r="3259" spans="13:13" x14ac:dyDescent="0.35">
      <c r="M3259" s="38"/>
    </row>
    <row r="3260" spans="13:13" x14ac:dyDescent="0.35">
      <c r="M3260" s="38"/>
    </row>
    <row r="3261" spans="13:13" x14ac:dyDescent="0.35">
      <c r="M3261" s="38"/>
    </row>
    <row r="3262" spans="13:13" x14ac:dyDescent="0.35">
      <c r="M3262" s="38"/>
    </row>
    <row r="3263" spans="13:13" x14ac:dyDescent="0.35">
      <c r="M3263" s="38"/>
    </row>
    <row r="3264" spans="13:13" x14ac:dyDescent="0.35">
      <c r="M3264" s="38"/>
    </row>
    <row r="3265" spans="13:13" x14ac:dyDescent="0.35">
      <c r="M3265" s="38"/>
    </row>
    <row r="3266" spans="13:13" x14ac:dyDescent="0.35">
      <c r="M3266" s="38"/>
    </row>
    <row r="3267" spans="13:13" x14ac:dyDescent="0.35">
      <c r="M3267" s="38"/>
    </row>
    <row r="3268" spans="13:13" x14ac:dyDescent="0.35">
      <c r="M3268" s="38"/>
    </row>
    <row r="3269" spans="13:13" x14ac:dyDescent="0.35">
      <c r="M3269" s="38"/>
    </row>
    <row r="3270" spans="13:13" x14ac:dyDescent="0.35">
      <c r="M3270" s="38"/>
    </row>
    <row r="3271" spans="13:13" x14ac:dyDescent="0.35">
      <c r="M3271" s="38"/>
    </row>
    <row r="3272" spans="13:13" x14ac:dyDescent="0.35">
      <c r="M3272" s="38"/>
    </row>
    <row r="3273" spans="13:13" x14ac:dyDescent="0.35">
      <c r="M3273" s="38"/>
    </row>
    <row r="3274" spans="13:13" x14ac:dyDescent="0.35">
      <c r="M3274" s="38"/>
    </row>
    <row r="3275" spans="13:13" x14ac:dyDescent="0.35">
      <c r="M3275" s="38"/>
    </row>
    <row r="3276" spans="13:13" x14ac:dyDescent="0.35">
      <c r="M3276" s="38"/>
    </row>
    <row r="3277" spans="13:13" x14ac:dyDescent="0.35">
      <c r="M3277" s="38"/>
    </row>
    <row r="3278" spans="13:13" x14ac:dyDescent="0.35">
      <c r="M3278" s="38"/>
    </row>
    <row r="3279" spans="13:13" x14ac:dyDescent="0.35">
      <c r="M3279" s="38"/>
    </row>
    <row r="3280" spans="13:13" x14ac:dyDescent="0.35">
      <c r="M3280" s="38"/>
    </row>
    <row r="3281" spans="13:13" x14ac:dyDescent="0.35">
      <c r="M3281" s="38"/>
    </row>
    <row r="3282" spans="13:13" x14ac:dyDescent="0.35">
      <c r="M3282" s="38"/>
    </row>
    <row r="3283" spans="13:13" x14ac:dyDescent="0.35">
      <c r="M3283" s="38"/>
    </row>
    <row r="3284" spans="13:13" x14ac:dyDescent="0.35">
      <c r="M3284" s="38"/>
    </row>
    <row r="3285" spans="13:13" x14ac:dyDescent="0.35">
      <c r="M3285" s="38"/>
    </row>
    <row r="3286" spans="13:13" x14ac:dyDescent="0.35">
      <c r="M3286" s="38"/>
    </row>
    <row r="3287" spans="13:13" x14ac:dyDescent="0.35">
      <c r="M3287" s="38"/>
    </row>
    <row r="3288" spans="13:13" x14ac:dyDescent="0.35">
      <c r="M3288" s="38"/>
    </row>
    <row r="3289" spans="13:13" x14ac:dyDescent="0.35">
      <c r="M3289" s="38"/>
    </row>
    <row r="3290" spans="13:13" x14ac:dyDescent="0.35">
      <c r="M3290" s="38"/>
    </row>
    <row r="3291" spans="13:13" x14ac:dyDescent="0.35">
      <c r="M3291" s="38"/>
    </row>
    <row r="3292" spans="13:13" x14ac:dyDescent="0.35">
      <c r="M3292" s="38"/>
    </row>
    <row r="3293" spans="13:13" x14ac:dyDescent="0.35">
      <c r="M3293" s="38"/>
    </row>
    <row r="3294" spans="13:13" x14ac:dyDescent="0.35">
      <c r="M3294" s="38"/>
    </row>
    <row r="3295" spans="13:13" x14ac:dyDescent="0.35">
      <c r="M3295" s="38"/>
    </row>
    <row r="3296" spans="13:13" x14ac:dyDescent="0.35">
      <c r="M3296" s="38"/>
    </row>
    <row r="3297" spans="13:13" x14ac:dyDescent="0.35">
      <c r="M3297" s="38"/>
    </row>
    <row r="3298" spans="13:13" x14ac:dyDescent="0.35">
      <c r="M3298" s="38"/>
    </row>
    <row r="3299" spans="13:13" x14ac:dyDescent="0.35">
      <c r="M3299" s="38"/>
    </row>
    <row r="3300" spans="13:13" x14ac:dyDescent="0.35">
      <c r="M3300" s="38"/>
    </row>
    <row r="3301" spans="13:13" x14ac:dyDescent="0.35">
      <c r="M3301" s="38"/>
    </row>
    <row r="3302" spans="13:13" x14ac:dyDescent="0.35">
      <c r="M3302" s="38"/>
    </row>
    <row r="3303" spans="13:13" x14ac:dyDescent="0.35">
      <c r="M3303" s="38"/>
    </row>
    <row r="3304" spans="13:13" x14ac:dyDescent="0.35">
      <c r="M3304" s="38"/>
    </row>
    <row r="3305" spans="13:13" x14ac:dyDescent="0.35">
      <c r="M3305" s="38"/>
    </row>
    <row r="3306" spans="13:13" x14ac:dyDescent="0.35">
      <c r="M3306" s="38"/>
    </row>
    <row r="3307" spans="13:13" x14ac:dyDescent="0.35">
      <c r="M3307" s="38"/>
    </row>
    <row r="3308" spans="13:13" x14ac:dyDescent="0.35">
      <c r="M3308" s="38"/>
    </row>
    <row r="3309" spans="13:13" x14ac:dyDescent="0.35">
      <c r="M3309" s="38"/>
    </row>
    <row r="3310" spans="13:13" x14ac:dyDescent="0.35">
      <c r="M3310" s="38"/>
    </row>
    <row r="3311" spans="13:13" x14ac:dyDescent="0.35">
      <c r="M3311" s="38"/>
    </row>
    <row r="3312" spans="13:13" x14ac:dyDescent="0.35">
      <c r="M3312" s="38"/>
    </row>
    <row r="3313" spans="13:13" x14ac:dyDescent="0.35">
      <c r="M3313" s="38"/>
    </row>
    <row r="3314" spans="13:13" x14ac:dyDescent="0.35">
      <c r="M3314" s="38"/>
    </row>
    <row r="3315" spans="13:13" x14ac:dyDescent="0.35">
      <c r="M3315" s="38"/>
    </row>
    <row r="3316" spans="13:13" x14ac:dyDescent="0.35">
      <c r="M3316" s="38"/>
    </row>
    <row r="3317" spans="13:13" x14ac:dyDescent="0.35">
      <c r="M3317" s="38"/>
    </row>
    <row r="3318" spans="13:13" x14ac:dyDescent="0.35">
      <c r="M3318" s="38"/>
    </row>
    <row r="3319" spans="13:13" x14ac:dyDescent="0.35">
      <c r="M3319" s="38"/>
    </row>
    <row r="3320" spans="13:13" x14ac:dyDescent="0.35">
      <c r="M3320" s="38"/>
    </row>
    <row r="3321" spans="13:13" x14ac:dyDescent="0.35">
      <c r="M3321" s="38"/>
    </row>
    <row r="3322" spans="13:13" x14ac:dyDescent="0.35">
      <c r="M3322" s="38"/>
    </row>
    <row r="3323" spans="13:13" x14ac:dyDescent="0.35">
      <c r="M3323" s="38"/>
    </row>
    <row r="3324" spans="13:13" x14ac:dyDescent="0.35">
      <c r="M3324" s="38"/>
    </row>
    <row r="3325" spans="13:13" x14ac:dyDescent="0.35">
      <c r="M3325" s="38"/>
    </row>
    <row r="3326" spans="13:13" x14ac:dyDescent="0.35">
      <c r="M3326" s="38"/>
    </row>
    <row r="3327" spans="13:13" x14ac:dyDescent="0.35">
      <c r="M3327" s="38"/>
    </row>
    <row r="3328" spans="13:13" x14ac:dyDescent="0.35">
      <c r="M3328" s="38"/>
    </row>
    <row r="3329" spans="13:13" x14ac:dyDescent="0.35">
      <c r="M3329" s="38"/>
    </row>
    <row r="3330" spans="13:13" x14ac:dyDescent="0.35">
      <c r="M3330" s="38"/>
    </row>
    <row r="3331" spans="13:13" x14ac:dyDescent="0.35">
      <c r="M3331" s="38"/>
    </row>
    <row r="3332" spans="13:13" x14ac:dyDescent="0.35">
      <c r="M3332" s="38"/>
    </row>
    <row r="3333" spans="13:13" x14ac:dyDescent="0.35">
      <c r="M3333" s="38"/>
    </row>
    <row r="3334" spans="13:13" x14ac:dyDescent="0.35">
      <c r="M3334" s="38"/>
    </row>
    <row r="3335" spans="13:13" x14ac:dyDescent="0.35">
      <c r="M3335" s="38"/>
    </row>
    <row r="3336" spans="13:13" x14ac:dyDescent="0.35">
      <c r="M3336" s="38"/>
    </row>
    <row r="3337" spans="13:13" x14ac:dyDescent="0.35">
      <c r="M3337" s="38"/>
    </row>
    <row r="3338" spans="13:13" x14ac:dyDescent="0.35">
      <c r="M3338" s="38"/>
    </row>
    <row r="3339" spans="13:13" x14ac:dyDescent="0.35">
      <c r="M3339" s="38"/>
    </row>
    <row r="3340" spans="13:13" x14ac:dyDescent="0.35">
      <c r="M3340" s="38"/>
    </row>
    <row r="3341" spans="13:13" x14ac:dyDescent="0.35">
      <c r="M3341" s="38"/>
    </row>
    <row r="3342" spans="13:13" x14ac:dyDescent="0.35">
      <c r="M3342" s="38"/>
    </row>
    <row r="3343" spans="13:13" x14ac:dyDescent="0.35">
      <c r="M3343" s="38"/>
    </row>
    <row r="3344" spans="13:13" x14ac:dyDescent="0.35">
      <c r="M3344" s="38"/>
    </row>
    <row r="3345" spans="13:13" x14ac:dyDescent="0.35">
      <c r="M3345" s="38"/>
    </row>
    <row r="3346" spans="13:13" x14ac:dyDescent="0.35">
      <c r="M3346" s="38"/>
    </row>
    <row r="3347" spans="13:13" x14ac:dyDescent="0.35">
      <c r="M3347" s="38"/>
    </row>
    <row r="3348" spans="13:13" x14ac:dyDescent="0.35">
      <c r="M3348" s="38"/>
    </row>
    <row r="3349" spans="13:13" x14ac:dyDescent="0.35">
      <c r="M3349" s="38"/>
    </row>
    <row r="3350" spans="13:13" x14ac:dyDescent="0.35">
      <c r="M3350" s="38"/>
    </row>
    <row r="3351" spans="13:13" x14ac:dyDescent="0.35">
      <c r="M3351" s="38"/>
    </row>
    <row r="3352" spans="13:13" x14ac:dyDescent="0.35">
      <c r="M3352" s="38"/>
    </row>
    <row r="3353" spans="13:13" x14ac:dyDescent="0.35">
      <c r="M3353" s="38"/>
    </row>
    <row r="3354" spans="13:13" x14ac:dyDescent="0.35">
      <c r="M3354" s="38"/>
    </row>
    <row r="3355" spans="13:13" x14ac:dyDescent="0.35">
      <c r="M3355" s="38"/>
    </row>
    <row r="3356" spans="13:13" x14ac:dyDescent="0.35">
      <c r="M3356" s="38"/>
    </row>
    <row r="3357" spans="13:13" x14ac:dyDescent="0.35">
      <c r="M3357" s="38"/>
    </row>
    <row r="3358" spans="13:13" x14ac:dyDescent="0.35">
      <c r="M3358" s="38"/>
    </row>
    <row r="3359" spans="13:13" x14ac:dyDescent="0.35">
      <c r="M3359" s="38"/>
    </row>
    <row r="3360" spans="13:13" x14ac:dyDescent="0.35">
      <c r="M3360" s="38"/>
    </row>
    <row r="3361" spans="13:13" x14ac:dyDescent="0.35">
      <c r="M3361" s="38"/>
    </row>
    <row r="3362" spans="13:13" x14ac:dyDescent="0.35">
      <c r="M3362" s="38"/>
    </row>
    <row r="3363" spans="13:13" x14ac:dyDescent="0.35">
      <c r="M3363" s="38"/>
    </row>
    <row r="3364" spans="13:13" x14ac:dyDescent="0.35">
      <c r="M3364" s="38"/>
    </row>
    <row r="3365" spans="13:13" x14ac:dyDescent="0.35">
      <c r="M3365" s="38"/>
    </row>
    <row r="3366" spans="13:13" x14ac:dyDescent="0.35">
      <c r="M3366" s="38"/>
    </row>
    <row r="3367" spans="13:13" x14ac:dyDescent="0.35">
      <c r="M3367" s="38"/>
    </row>
    <row r="3368" spans="13:13" x14ac:dyDescent="0.35">
      <c r="M3368" s="38"/>
    </row>
    <row r="3369" spans="13:13" x14ac:dyDescent="0.35">
      <c r="M3369" s="38"/>
    </row>
    <row r="3370" spans="13:13" x14ac:dyDescent="0.35">
      <c r="M3370" s="38"/>
    </row>
    <row r="3371" spans="13:13" x14ac:dyDescent="0.35">
      <c r="M3371" s="38"/>
    </row>
    <row r="3372" spans="13:13" x14ac:dyDescent="0.35">
      <c r="M3372" s="38"/>
    </row>
    <row r="3373" spans="13:13" x14ac:dyDescent="0.35">
      <c r="M3373" s="38"/>
    </row>
    <row r="3374" spans="13:13" x14ac:dyDescent="0.35">
      <c r="M3374" s="38"/>
    </row>
    <row r="3375" spans="13:13" x14ac:dyDescent="0.35">
      <c r="M3375" s="38"/>
    </row>
    <row r="3376" spans="13:13" x14ac:dyDescent="0.35">
      <c r="M3376" s="38"/>
    </row>
    <row r="3377" spans="13:13" x14ac:dyDescent="0.35">
      <c r="M3377" s="38"/>
    </row>
    <row r="3378" spans="13:13" x14ac:dyDescent="0.35">
      <c r="M3378" s="38"/>
    </row>
    <row r="3379" spans="13:13" x14ac:dyDescent="0.35">
      <c r="M3379" s="38"/>
    </row>
    <row r="3380" spans="13:13" x14ac:dyDescent="0.35">
      <c r="M3380" s="38"/>
    </row>
    <row r="3381" spans="13:13" x14ac:dyDescent="0.35">
      <c r="M3381" s="38"/>
    </row>
    <row r="3382" spans="13:13" x14ac:dyDescent="0.35">
      <c r="M3382" s="38"/>
    </row>
    <row r="3383" spans="13:13" x14ac:dyDescent="0.35">
      <c r="M3383" s="38"/>
    </row>
    <row r="3384" spans="13:13" x14ac:dyDescent="0.35">
      <c r="M3384" s="38"/>
    </row>
    <row r="3385" spans="13:13" x14ac:dyDescent="0.35">
      <c r="M3385" s="38"/>
    </row>
    <row r="3386" spans="13:13" x14ac:dyDescent="0.35">
      <c r="M3386" s="38"/>
    </row>
    <row r="3387" spans="13:13" x14ac:dyDescent="0.35">
      <c r="M3387" s="38"/>
    </row>
    <row r="3388" spans="13:13" x14ac:dyDescent="0.35">
      <c r="M3388" s="38"/>
    </row>
    <row r="3389" spans="13:13" x14ac:dyDescent="0.35">
      <c r="M3389" s="38"/>
    </row>
    <row r="3390" spans="13:13" x14ac:dyDescent="0.35">
      <c r="M3390" s="38"/>
    </row>
    <row r="3391" spans="13:13" x14ac:dyDescent="0.35">
      <c r="M3391" s="38"/>
    </row>
    <row r="3392" spans="13:13" x14ac:dyDescent="0.35">
      <c r="M3392" s="38"/>
    </row>
    <row r="3393" spans="13:13" x14ac:dyDescent="0.35">
      <c r="M3393" s="38"/>
    </row>
    <row r="3394" spans="13:13" x14ac:dyDescent="0.35">
      <c r="M3394" s="38"/>
    </row>
    <row r="3395" spans="13:13" x14ac:dyDescent="0.35">
      <c r="M3395" s="38"/>
    </row>
    <row r="3396" spans="13:13" x14ac:dyDescent="0.35">
      <c r="M3396" s="38"/>
    </row>
    <row r="3397" spans="13:13" x14ac:dyDescent="0.35">
      <c r="M3397" s="38"/>
    </row>
    <row r="3398" spans="13:13" x14ac:dyDescent="0.35">
      <c r="M3398" s="38"/>
    </row>
    <row r="3399" spans="13:13" x14ac:dyDescent="0.35">
      <c r="M3399" s="38"/>
    </row>
    <row r="3400" spans="13:13" x14ac:dyDescent="0.35">
      <c r="M3400" s="38"/>
    </row>
    <row r="3401" spans="13:13" x14ac:dyDescent="0.35">
      <c r="M3401" s="38"/>
    </row>
    <row r="3402" spans="13:13" x14ac:dyDescent="0.35">
      <c r="M3402" s="38"/>
    </row>
    <row r="3403" spans="13:13" x14ac:dyDescent="0.35">
      <c r="M3403" s="38"/>
    </row>
    <row r="3404" spans="13:13" x14ac:dyDescent="0.35">
      <c r="M3404" s="38"/>
    </row>
    <row r="3405" spans="13:13" x14ac:dyDescent="0.35">
      <c r="M3405" s="38"/>
    </row>
    <row r="3406" spans="13:13" x14ac:dyDescent="0.35">
      <c r="M3406" s="38"/>
    </row>
    <row r="3407" spans="13:13" x14ac:dyDescent="0.35">
      <c r="M3407" s="38"/>
    </row>
    <row r="3408" spans="13:13" x14ac:dyDescent="0.35">
      <c r="M3408" s="38"/>
    </row>
    <row r="3409" spans="13:13" x14ac:dyDescent="0.35">
      <c r="M3409" s="38"/>
    </row>
    <row r="3410" spans="13:13" x14ac:dyDescent="0.35">
      <c r="M3410" s="38"/>
    </row>
    <row r="3411" spans="13:13" x14ac:dyDescent="0.35">
      <c r="M3411" s="38"/>
    </row>
    <row r="3412" spans="13:13" x14ac:dyDescent="0.35">
      <c r="M3412" s="38"/>
    </row>
    <row r="3413" spans="13:13" x14ac:dyDescent="0.35">
      <c r="M3413" s="38"/>
    </row>
    <row r="3414" spans="13:13" x14ac:dyDescent="0.35">
      <c r="M3414" s="38"/>
    </row>
    <row r="3415" spans="13:13" x14ac:dyDescent="0.35">
      <c r="M3415" s="38"/>
    </row>
    <row r="3416" spans="13:13" x14ac:dyDescent="0.35">
      <c r="M3416" s="38"/>
    </row>
    <row r="3417" spans="13:13" x14ac:dyDescent="0.35">
      <c r="M3417" s="38"/>
    </row>
    <row r="3418" spans="13:13" x14ac:dyDescent="0.35">
      <c r="M3418" s="38"/>
    </row>
    <row r="3419" spans="13:13" x14ac:dyDescent="0.35">
      <c r="M3419" s="38"/>
    </row>
    <row r="3420" spans="13:13" x14ac:dyDescent="0.35">
      <c r="M3420" s="38"/>
    </row>
    <row r="3421" spans="13:13" x14ac:dyDescent="0.35">
      <c r="M3421" s="38"/>
    </row>
    <row r="3422" spans="13:13" x14ac:dyDescent="0.35">
      <c r="M3422" s="38"/>
    </row>
    <row r="3423" spans="13:13" x14ac:dyDescent="0.35">
      <c r="M3423" s="38"/>
    </row>
    <row r="3424" spans="13:13" x14ac:dyDescent="0.35">
      <c r="M3424" s="38"/>
    </row>
    <row r="3425" spans="13:13" x14ac:dyDescent="0.35">
      <c r="M3425" s="38"/>
    </row>
    <row r="3426" spans="13:13" x14ac:dyDescent="0.35">
      <c r="M3426" s="38"/>
    </row>
    <row r="3427" spans="13:13" x14ac:dyDescent="0.35">
      <c r="M3427" s="38"/>
    </row>
    <row r="3428" spans="13:13" x14ac:dyDescent="0.35">
      <c r="M3428" s="38"/>
    </row>
    <row r="3429" spans="13:13" x14ac:dyDescent="0.35">
      <c r="M3429" s="38"/>
    </row>
    <row r="3430" spans="13:13" x14ac:dyDescent="0.35">
      <c r="M3430" s="38"/>
    </row>
    <row r="3431" spans="13:13" x14ac:dyDescent="0.35">
      <c r="M3431" s="38"/>
    </row>
    <row r="3432" spans="13:13" x14ac:dyDescent="0.35">
      <c r="M3432" s="38"/>
    </row>
    <row r="3433" spans="13:13" x14ac:dyDescent="0.35">
      <c r="M3433" s="38"/>
    </row>
    <row r="3434" spans="13:13" x14ac:dyDescent="0.35">
      <c r="M3434" s="38"/>
    </row>
    <row r="3435" spans="13:13" x14ac:dyDescent="0.35">
      <c r="M3435" s="38"/>
    </row>
    <row r="3436" spans="13:13" x14ac:dyDescent="0.35">
      <c r="M3436" s="38"/>
    </row>
    <row r="3437" spans="13:13" x14ac:dyDescent="0.35">
      <c r="M3437" s="38"/>
    </row>
    <row r="3438" spans="13:13" x14ac:dyDescent="0.35">
      <c r="M3438" s="38"/>
    </row>
    <row r="3439" spans="13:13" x14ac:dyDescent="0.35">
      <c r="M3439" s="38"/>
    </row>
    <row r="3440" spans="13:13" x14ac:dyDescent="0.35">
      <c r="M3440" s="38"/>
    </row>
    <row r="3441" spans="13:13" x14ac:dyDescent="0.35">
      <c r="M3441" s="38"/>
    </row>
    <row r="3442" spans="13:13" x14ac:dyDescent="0.35">
      <c r="M3442" s="38"/>
    </row>
    <row r="3443" spans="13:13" x14ac:dyDescent="0.35">
      <c r="M3443" s="38"/>
    </row>
    <row r="3444" spans="13:13" x14ac:dyDescent="0.35">
      <c r="M3444" s="38"/>
    </row>
    <row r="3445" spans="13:13" x14ac:dyDescent="0.35">
      <c r="M3445" s="38"/>
    </row>
    <row r="3446" spans="13:13" x14ac:dyDescent="0.35">
      <c r="M3446" s="38"/>
    </row>
    <row r="3447" spans="13:13" x14ac:dyDescent="0.35">
      <c r="M3447" s="38"/>
    </row>
    <row r="3448" spans="13:13" x14ac:dyDescent="0.35">
      <c r="M3448" s="38"/>
    </row>
    <row r="3449" spans="13:13" x14ac:dyDescent="0.35">
      <c r="M3449" s="38"/>
    </row>
    <row r="3450" spans="13:13" x14ac:dyDescent="0.35">
      <c r="M3450" s="38"/>
    </row>
    <row r="3451" spans="13:13" x14ac:dyDescent="0.35">
      <c r="M3451" s="38"/>
    </row>
    <row r="3452" spans="13:13" x14ac:dyDescent="0.35">
      <c r="M3452" s="38"/>
    </row>
    <row r="3453" spans="13:13" x14ac:dyDescent="0.35">
      <c r="M3453" s="38"/>
    </row>
    <row r="3454" spans="13:13" x14ac:dyDescent="0.35">
      <c r="M3454" s="38"/>
    </row>
    <row r="3455" spans="13:13" x14ac:dyDescent="0.35">
      <c r="M3455" s="38"/>
    </row>
    <row r="3456" spans="13:13" x14ac:dyDescent="0.35">
      <c r="M3456" s="38"/>
    </row>
    <row r="3457" spans="13:13" x14ac:dyDescent="0.35">
      <c r="M3457" s="38"/>
    </row>
    <row r="3458" spans="13:13" x14ac:dyDescent="0.35">
      <c r="M3458" s="38"/>
    </row>
    <row r="3459" spans="13:13" x14ac:dyDescent="0.35">
      <c r="M3459" s="38"/>
    </row>
    <row r="3460" spans="13:13" x14ac:dyDescent="0.35">
      <c r="M3460" s="38"/>
    </row>
    <row r="3461" spans="13:13" x14ac:dyDescent="0.35">
      <c r="M3461" s="38"/>
    </row>
    <row r="3462" spans="13:13" x14ac:dyDescent="0.35">
      <c r="M3462" s="38"/>
    </row>
    <row r="3463" spans="13:13" x14ac:dyDescent="0.35">
      <c r="M3463" s="38"/>
    </row>
    <row r="3464" spans="13:13" x14ac:dyDescent="0.35">
      <c r="M3464" s="38"/>
    </row>
    <row r="3465" spans="13:13" x14ac:dyDescent="0.35">
      <c r="M3465" s="38"/>
    </row>
    <row r="3466" spans="13:13" x14ac:dyDescent="0.35">
      <c r="M3466" s="38"/>
    </row>
    <row r="3467" spans="13:13" x14ac:dyDescent="0.35">
      <c r="M3467" s="38"/>
    </row>
    <row r="3468" spans="13:13" x14ac:dyDescent="0.35">
      <c r="M3468" s="38"/>
    </row>
    <row r="3469" spans="13:13" x14ac:dyDescent="0.35">
      <c r="M3469" s="38"/>
    </row>
    <row r="3470" spans="13:13" x14ac:dyDescent="0.35">
      <c r="M3470" s="38"/>
    </row>
    <row r="3471" spans="13:13" x14ac:dyDescent="0.35">
      <c r="M3471" s="38"/>
    </row>
    <row r="3472" spans="13:13" x14ac:dyDescent="0.35">
      <c r="M3472" s="38"/>
    </row>
    <row r="3473" spans="13:13" x14ac:dyDescent="0.35">
      <c r="M3473" s="38"/>
    </row>
    <row r="3474" spans="13:13" x14ac:dyDescent="0.35">
      <c r="M3474" s="38"/>
    </row>
    <row r="3475" spans="13:13" x14ac:dyDescent="0.35">
      <c r="M3475" s="38"/>
    </row>
    <row r="3476" spans="13:13" x14ac:dyDescent="0.35">
      <c r="M3476" s="38"/>
    </row>
    <row r="3477" spans="13:13" x14ac:dyDescent="0.35">
      <c r="M3477" s="38"/>
    </row>
    <row r="3478" spans="13:13" x14ac:dyDescent="0.35">
      <c r="M3478" s="38"/>
    </row>
    <row r="3479" spans="13:13" x14ac:dyDescent="0.35">
      <c r="M3479" s="38"/>
    </row>
    <row r="3480" spans="13:13" x14ac:dyDescent="0.35">
      <c r="M3480" s="38"/>
    </row>
    <row r="3481" spans="13:13" x14ac:dyDescent="0.35">
      <c r="M3481" s="38"/>
    </row>
    <row r="3482" spans="13:13" x14ac:dyDescent="0.35">
      <c r="M3482" s="38"/>
    </row>
    <row r="3483" spans="13:13" x14ac:dyDescent="0.35">
      <c r="M3483" s="38"/>
    </row>
    <row r="3484" spans="13:13" x14ac:dyDescent="0.35">
      <c r="M3484" s="38"/>
    </row>
    <row r="3485" spans="13:13" x14ac:dyDescent="0.35">
      <c r="M3485" s="38"/>
    </row>
    <row r="3486" spans="13:13" x14ac:dyDescent="0.35">
      <c r="M3486" s="38"/>
    </row>
    <row r="3487" spans="13:13" x14ac:dyDescent="0.35">
      <c r="M3487" s="38"/>
    </row>
    <row r="3488" spans="13:13" x14ac:dyDescent="0.35">
      <c r="M3488" s="38"/>
    </row>
    <row r="3489" spans="13:13" x14ac:dyDescent="0.35">
      <c r="M3489" s="38"/>
    </row>
    <row r="3490" spans="13:13" x14ac:dyDescent="0.35">
      <c r="M3490" s="38"/>
    </row>
    <row r="3491" spans="13:13" x14ac:dyDescent="0.35">
      <c r="M3491" s="38"/>
    </row>
    <row r="3492" spans="13:13" x14ac:dyDescent="0.35">
      <c r="M3492" s="38"/>
    </row>
    <row r="3493" spans="13:13" x14ac:dyDescent="0.35">
      <c r="M3493" s="38"/>
    </row>
    <row r="3494" spans="13:13" x14ac:dyDescent="0.35">
      <c r="M3494" s="38"/>
    </row>
    <row r="3495" spans="13:13" x14ac:dyDescent="0.35">
      <c r="M3495" s="38"/>
    </row>
    <row r="3496" spans="13:13" x14ac:dyDescent="0.35">
      <c r="M3496" s="38"/>
    </row>
    <row r="3497" spans="13:13" x14ac:dyDescent="0.35">
      <c r="M3497" s="38"/>
    </row>
    <row r="3498" spans="13:13" x14ac:dyDescent="0.35">
      <c r="M3498" s="38"/>
    </row>
    <row r="3499" spans="13:13" x14ac:dyDescent="0.35">
      <c r="M3499" s="38"/>
    </row>
    <row r="3500" spans="13:13" x14ac:dyDescent="0.35">
      <c r="M3500" s="38"/>
    </row>
    <row r="3501" spans="13:13" x14ac:dyDescent="0.35">
      <c r="M3501" s="38"/>
    </row>
    <row r="3502" spans="13:13" x14ac:dyDescent="0.35">
      <c r="M3502" s="38"/>
    </row>
    <row r="3503" spans="13:13" x14ac:dyDescent="0.35">
      <c r="M3503" s="38"/>
    </row>
    <row r="3504" spans="13:13" x14ac:dyDescent="0.35">
      <c r="M3504" s="38"/>
    </row>
    <row r="3505" spans="13:13" x14ac:dyDescent="0.35">
      <c r="M3505" s="38"/>
    </row>
    <row r="3506" spans="13:13" x14ac:dyDescent="0.35">
      <c r="M3506" s="38"/>
    </row>
    <row r="3507" spans="13:13" x14ac:dyDescent="0.35">
      <c r="M3507" s="38"/>
    </row>
    <row r="3508" spans="13:13" x14ac:dyDescent="0.35">
      <c r="M3508" s="38"/>
    </row>
    <row r="3509" spans="13:13" x14ac:dyDescent="0.35">
      <c r="M3509" s="38"/>
    </row>
    <row r="3510" spans="13:13" x14ac:dyDescent="0.35">
      <c r="M3510" s="38"/>
    </row>
    <row r="3511" spans="13:13" x14ac:dyDescent="0.35">
      <c r="M3511" s="38"/>
    </row>
    <row r="3512" spans="13:13" x14ac:dyDescent="0.35">
      <c r="M3512" s="38"/>
    </row>
    <row r="3513" spans="13:13" x14ac:dyDescent="0.35">
      <c r="M3513" s="38"/>
    </row>
    <row r="3514" spans="13:13" x14ac:dyDescent="0.35">
      <c r="M3514" s="38"/>
    </row>
    <row r="3515" spans="13:13" x14ac:dyDescent="0.35">
      <c r="M3515" s="38"/>
    </row>
    <row r="3516" spans="13:13" x14ac:dyDescent="0.35">
      <c r="M3516" s="38"/>
    </row>
    <row r="3517" spans="13:13" x14ac:dyDescent="0.35">
      <c r="M3517" s="38"/>
    </row>
    <row r="3518" spans="13:13" x14ac:dyDescent="0.35">
      <c r="M3518" s="38"/>
    </row>
    <row r="3519" spans="13:13" x14ac:dyDescent="0.35">
      <c r="M3519" s="38"/>
    </row>
    <row r="3520" spans="13:13" x14ac:dyDescent="0.35">
      <c r="M3520" s="38"/>
    </row>
    <row r="3521" spans="13:13" x14ac:dyDescent="0.35">
      <c r="M3521" s="38"/>
    </row>
    <row r="3522" spans="13:13" x14ac:dyDescent="0.35">
      <c r="M3522" s="38"/>
    </row>
    <row r="3523" spans="13:13" x14ac:dyDescent="0.35">
      <c r="M3523" s="38"/>
    </row>
    <row r="3524" spans="13:13" x14ac:dyDescent="0.35">
      <c r="M3524" s="38"/>
    </row>
    <row r="3525" spans="13:13" x14ac:dyDescent="0.35">
      <c r="M3525" s="38"/>
    </row>
    <row r="3526" spans="13:13" x14ac:dyDescent="0.35">
      <c r="M3526" s="38"/>
    </row>
    <row r="3527" spans="13:13" x14ac:dyDescent="0.35">
      <c r="M3527" s="38"/>
    </row>
    <row r="3528" spans="13:13" x14ac:dyDescent="0.35">
      <c r="M3528" s="38"/>
    </row>
    <row r="3529" spans="13:13" x14ac:dyDescent="0.35">
      <c r="M3529" s="38"/>
    </row>
    <row r="3530" spans="13:13" x14ac:dyDescent="0.35">
      <c r="M3530" s="38"/>
    </row>
    <row r="3531" spans="13:13" x14ac:dyDescent="0.35">
      <c r="M3531" s="38"/>
    </row>
    <row r="3532" spans="13:13" x14ac:dyDescent="0.35">
      <c r="M3532" s="38"/>
    </row>
    <row r="3533" spans="13:13" x14ac:dyDescent="0.35">
      <c r="M3533" s="38"/>
    </row>
    <row r="3534" spans="13:13" x14ac:dyDescent="0.35">
      <c r="M3534" s="38"/>
    </row>
    <row r="3535" spans="13:13" x14ac:dyDescent="0.35">
      <c r="M3535" s="38"/>
    </row>
    <row r="3536" spans="13:13" x14ac:dyDescent="0.35">
      <c r="M3536" s="38"/>
    </row>
    <row r="3537" spans="13:13" x14ac:dyDescent="0.35">
      <c r="M3537" s="38"/>
    </row>
    <row r="3538" spans="13:13" x14ac:dyDescent="0.35">
      <c r="M3538" s="38"/>
    </row>
    <row r="3539" spans="13:13" x14ac:dyDescent="0.35">
      <c r="M3539" s="38"/>
    </row>
    <row r="3540" spans="13:13" x14ac:dyDescent="0.35">
      <c r="M3540" s="38"/>
    </row>
    <row r="3541" spans="13:13" x14ac:dyDescent="0.35">
      <c r="M3541" s="38"/>
    </row>
    <row r="3542" spans="13:13" x14ac:dyDescent="0.35">
      <c r="M3542" s="38"/>
    </row>
    <row r="3543" spans="13:13" x14ac:dyDescent="0.35">
      <c r="M3543" s="38"/>
    </row>
    <row r="3544" spans="13:13" x14ac:dyDescent="0.35">
      <c r="M3544" s="38"/>
    </row>
    <row r="3545" spans="13:13" x14ac:dyDescent="0.35">
      <c r="M3545" s="38"/>
    </row>
    <row r="3546" spans="13:13" x14ac:dyDescent="0.35">
      <c r="M3546" s="38"/>
    </row>
    <row r="3547" spans="13:13" x14ac:dyDescent="0.35">
      <c r="M3547" s="38"/>
    </row>
    <row r="3548" spans="13:13" x14ac:dyDescent="0.35">
      <c r="M3548" s="38"/>
    </row>
    <row r="3549" spans="13:13" x14ac:dyDescent="0.35">
      <c r="M3549" s="38"/>
    </row>
    <row r="3550" spans="13:13" x14ac:dyDescent="0.35">
      <c r="M3550" s="38"/>
    </row>
    <row r="3551" spans="13:13" x14ac:dyDescent="0.35">
      <c r="M3551" s="38"/>
    </row>
    <row r="3552" spans="13:13" x14ac:dyDescent="0.35">
      <c r="M3552" s="38"/>
    </row>
    <row r="3553" spans="13:13" x14ac:dyDescent="0.35">
      <c r="M3553" s="38"/>
    </row>
    <row r="3554" spans="13:13" x14ac:dyDescent="0.35">
      <c r="M3554" s="38"/>
    </row>
    <row r="3555" spans="13:13" x14ac:dyDescent="0.35">
      <c r="M3555" s="38"/>
    </row>
    <row r="3556" spans="13:13" x14ac:dyDescent="0.35">
      <c r="M3556" s="38"/>
    </row>
    <row r="3557" spans="13:13" x14ac:dyDescent="0.35">
      <c r="M3557" s="38"/>
    </row>
    <row r="3558" spans="13:13" x14ac:dyDescent="0.35">
      <c r="M3558" s="38"/>
    </row>
    <row r="3559" spans="13:13" x14ac:dyDescent="0.35">
      <c r="M3559" s="38"/>
    </row>
    <row r="3560" spans="13:13" x14ac:dyDescent="0.35">
      <c r="M3560" s="38"/>
    </row>
    <row r="3561" spans="13:13" x14ac:dyDescent="0.35">
      <c r="M3561" s="38"/>
    </row>
    <row r="3562" spans="13:13" x14ac:dyDescent="0.35">
      <c r="M3562" s="38"/>
    </row>
    <row r="3563" spans="13:13" x14ac:dyDescent="0.35">
      <c r="M3563" s="38"/>
    </row>
    <row r="3564" spans="13:13" x14ac:dyDescent="0.35">
      <c r="M3564" s="38"/>
    </row>
    <row r="3565" spans="13:13" x14ac:dyDescent="0.35">
      <c r="M3565" s="38"/>
    </row>
    <row r="3566" spans="13:13" x14ac:dyDescent="0.35">
      <c r="M3566" s="38"/>
    </row>
    <row r="3567" spans="13:13" x14ac:dyDescent="0.35">
      <c r="M3567" s="38"/>
    </row>
    <row r="3568" spans="13:13" x14ac:dyDescent="0.35">
      <c r="M3568" s="38"/>
    </row>
    <row r="3569" spans="13:13" x14ac:dyDescent="0.35">
      <c r="M3569" s="38"/>
    </row>
    <row r="3570" spans="13:13" x14ac:dyDescent="0.35">
      <c r="M3570" s="38"/>
    </row>
    <row r="3571" spans="13:13" x14ac:dyDescent="0.35">
      <c r="M3571" s="38"/>
    </row>
    <row r="3572" spans="13:13" x14ac:dyDescent="0.35">
      <c r="M3572" s="38"/>
    </row>
    <row r="3573" spans="13:13" x14ac:dyDescent="0.35">
      <c r="M3573" s="38"/>
    </row>
    <row r="3574" spans="13:13" x14ac:dyDescent="0.35">
      <c r="M3574" s="38"/>
    </row>
    <row r="3575" spans="13:13" x14ac:dyDescent="0.35">
      <c r="M3575" s="38"/>
    </row>
    <row r="3576" spans="13:13" x14ac:dyDescent="0.35">
      <c r="M3576" s="38"/>
    </row>
    <row r="3577" spans="13:13" x14ac:dyDescent="0.35">
      <c r="M3577" s="38"/>
    </row>
    <row r="3578" spans="13:13" x14ac:dyDescent="0.35">
      <c r="M3578" s="38"/>
    </row>
    <row r="3579" spans="13:13" x14ac:dyDescent="0.35">
      <c r="M3579" s="38"/>
    </row>
    <row r="3580" spans="13:13" x14ac:dyDescent="0.35">
      <c r="M3580" s="38"/>
    </row>
    <row r="3581" spans="13:13" x14ac:dyDescent="0.35">
      <c r="M3581" s="38"/>
    </row>
    <row r="3582" spans="13:13" x14ac:dyDescent="0.35">
      <c r="M3582" s="38"/>
    </row>
    <row r="3583" spans="13:13" x14ac:dyDescent="0.35">
      <c r="M3583" s="38"/>
    </row>
    <row r="3584" spans="13:13" x14ac:dyDescent="0.35">
      <c r="M3584" s="38"/>
    </row>
    <row r="3585" spans="13:13" x14ac:dyDescent="0.35">
      <c r="M3585" s="38"/>
    </row>
    <row r="3586" spans="13:13" x14ac:dyDescent="0.35">
      <c r="M3586" s="38"/>
    </row>
    <row r="3587" spans="13:13" x14ac:dyDescent="0.35">
      <c r="M3587" s="38"/>
    </row>
    <row r="3588" spans="13:13" x14ac:dyDescent="0.35">
      <c r="M3588" s="38"/>
    </row>
    <row r="3589" spans="13:13" x14ac:dyDescent="0.35">
      <c r="M3589" s="38"/>
    </row>
    <row r="3590" spans="13:13" x14ac:dyDescent="0.35">
      <c r="M3590" s="38"/>
    </row>
    <row r="3591" spans="13:13" x14ac:dyDescent="0.35">
      <c r="M3591" s="38"/>
    </row>
    <row r="3592" spans="13:13" x14ac:dyDescent="0.35">
      <c r="M3592" s="38"/>
    </row>
    <row r="3593" spans="13:13" x14ac:dyDescent="0.35">
      <c r="M3593" s="38"/>
    </row>
    <row r="3594" spans="13:13" x14ac:dyDescent="0.35">
      <c r="M3594" s="38"/>
    </row>
    <row r="3595" spans="13:13" x14ac:dyDescent="0.35">
      <c r="M3595" s="38"/>
    </row>
    <row r="3596" spans="13:13" x14ac:dyDescent="0.35">
      <c r="M3596" s="38"/>
    </row>
    <row r="3597" spans="13:13" x14ac:dyDescent="0.35">
      <c r="M3597" s="38"/>
    </row>
    <row r="3598" spans="13:13" x14ac:dyDescent="0.35">
      <c r="M3598" s="38"/>
    </row>
    <row r="3599" spans="13:13" x14ac:dyDescent="0.35">
      <c r="M3599" s="38"/>
    </row>
    <row r="3600" spans="13:13" x14ac:dyDescent="0.35">
      <c r="M3600" s="38"/>
    </row>
    <row r="3601" spans="13:13" x14ac:dyDescent="0.35">
      <c r="M3601" s="38"/>
    </row>
    <row r="3602" spans="13:13" x14ac:dyDescent="0.35">
      <c r="M3602" s="38"/>
    </row>
    <row r="3603" spans="13:13" x14ac:dyDescent="0.35">
      <c r="M3603" s="38"/>
    </row>
    <row r="3604" spans="13:13" x14ac:dyDescent="0.35">
      <c r="M3604" s="38"/>
    </row>
    <row r="3605" spans="13:13" x14ac:dyDescent="0.35">
      <c r="M3605" s="38"/>
    </row>
    <row r="3606" spans="13:13" x14ac:dyDescent="0.35">
      <c r="M3606" s="38"/>
    </row>
    <row r="3607" spans="13:13" x14ac:dyDescent="0.35">
      <c r="M3607" s="38"/>
    </row>
    <row r="3608" spans="13:13" x14ac:dyDescent="0.35">
      <c r="M3608" s="38"/>
    </row>
    <row r="3609" spans="13:13" x14ac:dyDescent="0.35">
      <c r="M3609" s="38"/>
    </row>
    <row r="3610" spans="13:13" x14ac:dyDescent="0.35">
      <c r="M3610" s="38"/>
    </row>
    <row r="3611" spans="13:13" x14ac:dyDescent="0.35">
      <c r="M3611" s="38"/>
    </row>
    <row r="3612" spans="13:13" x14ac:dyDescent="0.35">
      <c r="M3612" s="38"/>
    </row>
    <row r="3613" spans="13:13" x14ac:dyDescent="0.35">
      <c r="M3613" s="38"/>
    </row>
    <row r="3614" spans="13:13" x14ac:dyDescent="0.35">
      <c r="M3614" s="38"/>
    </row>
    <row r="3615" spans="13:13" x14ac:dyDescent="0.35">
      <c r="M3615" s="38"/>
    </row>
    <row r="3616" spans="13:13" x14ac:dyDescent="0.35">
      <c r="M3616" s="38"/>
    </row>
    <row r="3617" spans="13:13" x14ac:dyDescent="0.35">
      <c r="M3617" s="38"/>
    </row>
    <row r="3618" spans="13:13" x14ac:dyDescent="0.35">
      <c r="M3618" s="38"/>
    </row>
    <row r="3619" spans="13:13" x14ac:dyDescent="0.35">
      <c r="M3619" s="38"/>
    </row>
    <row r="3620" spans="13:13" x14ac:dyDescent="0.35">
      <c r="M3620" s="38"/>
    </row>
    <row r="3621" spans="13:13" x14ac:dyDescent="0.35">
      <c r="M3621" s="38"/>
    </row>
    <row r="3622" spans="13:13" x14ac:dyDescent="0.35">
      <c r="M3622" s="38"/>
    </row>
    <row r="3623" spans="13:13" x14ac:dyDescent="0.35">
      <c r="M3623" s="38"/>
    </row>
    <row r="3624" spans="13:13" x14ac:dyDescent="0.35">
      <c r="M3624" s="38"/>
    </row>
    <row r="3625" spans="13:13" x14ac:dyDescent="0.35">
      <c r="M3625" s="38"/>
    </row>
    <row r="3626" spans="13:13" x14ac:dyDescent="0.35">
      <c r="M3626" s="38"/>
    </row>
    <row r="3627" spans="13:13" x14ac:dyDescent="0.35">
      <c r="M3627" s="38"/>
    </row>
    <row r="3628" spans="13:13" x14ac:dyDescent="0.35">
      <c r="M3628" s="38"/>
    </row>
    <row r="3629" spans="13:13" x14ac:dyDescent="0.35">
      <c r="M3629" s="38"/>
    </row>
    <row r="3630" spans="13:13" x14ac:dyDescent="0.35">
      <c r="M3630" s="38"/>
    </row>
    <row r="3631" spans="13:13" x14ac:dyDescent="0.35">
      <c r="M3631" s="38"/>
    </row>
    <row r="3632" spans="13:13" x14ac:dyDescent="0.35">
      <c r="M3632" s="38"/>
    </row>
    <row r="3633" spans="13:13" x14ac:dyDescent="0.35">
      <c r="M3633" s="38"/>
    </row>
    <row r="3634" spans="13:13" x14ac:dyDescent="0.35">
      <c r="M3634" s="38"/>
    </row>
    <row r="3635" spans="13:13" x14ac:dyDescent="0.35">
      <c r="M3635" s="38"/>
    </row>
    <row r="3636" spans="13:13" x14ac:dyDescent="0.35">
      <c r="M3636" s="38"/>
    </row>
    <row r="3637" spans="13:13" x14ac:dyDescent="0.35">
      <c r="M3637" s="38"/>
    </row>
    <row r="3638" spans="13:13" x14ac:dyDescent="0.35">
      <c r="M3638" s="38"/>
    </row>
    <row r="3639" spans="13:13" x14ac:dyDescent="0.35">
      <c r="M3639" s="38"/>
    </row>
    <row r="3640" spans="13:13" x14ac:dyDescent="0.35">
      <c r="M3640" s="38"/>
    </row>
    <row r="3641" spans="13:13" x14ac:dyDescent="0.35">
      <c r="M3641" s="38"/>
    </row>
    <row r="3642" spans="13:13" x14ac:dyDescent="0.35">
      <c r="M3642" s="38"/>
    </row>
    <row r="3643" spans="13:13" x14ac:dyDescent="0.35">
      <c r="M3643" s="38"/>
    </row>
    <row r="3644" spans="13:13" x14ac:dyDescent="0.35">
      <c r="M3644" s="38"/>
    </row>
    <row r="3645" spans="13:13" x14ac:dyDescent="0.35">
      <c r="M3645" s="38"/>
    </row>
    <row r="3646" spans="13:13" x14ac:dyDescent="0.35">
      <c r="M3646" s="38"/>
    </row>
    <row r="3647" spans="13:13" x14ac:dyDescent="0.35">
      <c r="M3647" s="38"/>
    </row>
    <row r="3648" spans="13:13" x14ac:dyDescent="0.35">
      <c r="M3648" s="38"/>
    </row>
    <row r="3649" spans="13:13" x14ac:dyDescent="0.35">
      <c r="M3649" s="38"/>
    </row>
    <row r="3650" spans="13:13" x14ac:dyDescent="0.35">
      <c r="M3650" s="38"/>
    </row>
    <row r="3651" spans="13:13" x14ac:dyDescent="0.35">
      <c r="M3651" s="38"/>
    </row>
    <row r="3652" spans="13:13" x14ac:dyDescent="0.35">
      <c r="M3652" s="38"/>
    </row>
    <row r="3653" spans="13:13" x14ac:dyDescent="0.35">
      <c r="M3653" s="38"/>
    </row>
    <row r="3654" spans="13:13" x14ac:dyDescent="0.35">
      <c r="M3654" s="38"/>
    </row>
    <row r="3655" spans="13:13" x14ac:dyDescent="0.35">
      <c r="M3655" s="38"/>
    </row>
    <row r="3656" spans="13:13" x14ac:dyDescent="0.35">
      <c r="M3656" s="38"/>
    </row>
    <row r="3657" spans="13:13" x14ac:dyDescent="0.35">
      <c r="M3657" s="38"/>
    </row>
    <row r="3658" spans="13:13" x14ac:dyDescent="0.35">
      <c r="M3658" s="38"/>
    </row>
    <row r="3659" spans="13:13" x14ac:dyDescent="0.35">
      <c r="M3659" s="38"/>
    </row>
    <row r="3660" spans="13:13" x14ac:dyDescent="0.35">
      <c r="M3660" s="38"/>
    </row>
    <row r="3661" spans="13:13" x14ac:dyDescent="0.35">
      <c r="M3661" s="38"/>
    </row>
    <row r="3662" spans="13:13" x14ac:dyDescent="0.35">
      <c r="M3662" s="38"/>
    </row>
    <row r="3663" spans="13:13" x14ac:dyDescent="0.35">
      <c r="M3663" s="38"/>
    </row>
    <row r="3664" spans="13:13" x14ac:dyDescent="0.35">
      <c r="M3664" s="38"/>
    </row>
    <row r="3665" spans="13:13" x14ac:dyDescent="0.35">
      <c r="M3665" s="38"/>
    </row>
    <row r="3666" spans="13:13" x14ac:dyDescent="0.35">
      <c r="M3666" s="38"/>
    </row>
    <row r="3667" spans="13:13" x14ac:dyDescent="0.35">
      <c r="M3667" s="38"/>
    </row>
    <row r="3668" spans="13:13" x14ac:dyDescent="0.35">
      <c r="M3668" s="38"/>
    </row>
    <row r="3669" spans="13:13" x14ac:dyDescent="0.35">
      <c r="M3669" s="38"/>
    </row>
    <row r="3670" spans="13:13" x14ac:dyDescent="0.35">
      <c r="M3670" s="38"/>
    </row>
    <row r="3671" spans="13:13" x14ac:dyDescent="0.35">
      <c r="M3671" s="38"/>
    </row>
    <row r="3672" spans="13:13" x14ac:dyDescent="0.35">
      <c r="M3672" s="38"/>
    </row>
    <row r="3673" spans="13:13" x14ac:dyDescent="0.35">
      <c r="M3673" s="38"/>
    </row>
    <row r="3674" spans="13:13" x14ac:dyDescent="0.35">
      <c r="M3674" s="38"/>
    </row>
    <row r="3675" spans="13:13" x14ac:dyDescent="0.35">
      <c r="M3675" s="38"/>
    </row>
    <row r="3676" spans="13:13" x14ac:dyDescent="0.35">
      <c r="M3676" s="38"/>
    </row>
    <row r="3677" spans="13:13" x14ac:dyDescent="0.35">
      <c r="M3677" s="38"/>
    </row>
    <row r="3678" spans="13:13" x14ac:dyDescent="0.35">
      <c r="M3678" s="38"/>
    </row>
    <row r="3679" spans="13:13" x14ac:dyDescent="0.35">
      <c r="M3679" s="38"/>
    </row>
    <row r="3680" spans="13:13" x14ac:dyDescent="0.35">
      <c r="M3680" s="38"/>
    </row>
    <row r="3681" spans="13:13" x14ac:dyDescent="0.35">
      <c r="M3681" s="38"/>
    </row>
    <row r="3682" spans="13:13" x14ac:dyDescent="0.35">
      <c r="M3682" s="38"/>
    </row>
    <row r="3683" spans="13:13" x14ac:dyDescent="0.35">
      <c r="M3683" s="38"/>
    </row>
    <row r="3684" spans="13:13" x14ac:dyDescent="0.35">
      <c r="M3684" s="38"/>
    </row>
    <row r="3685" spans="13:13" x14ac:dyDescent="0.35">
      <c r="M3685" s="38"/>
    </row>
    <row r="3686" spans="13:13" x14ac:dyDescent="0.35">
      <c r="M3686" s="38"/>
    </row>
    <row r="3687" spans="13:13" x14ac:dyDescent="0.35">
      <c r="M3687" s="38"/>
    </row>
    <row r="3688" spans="13:13" x14ac:dyDescent="0.35">
      <c r="M3688" s="38"/>
    </row>
    <row r="3689" spans="13:13" x14ac:dyDescent="0.35">
      <c r="M3689" s="38"/>
    </row>
    <row r="3690" spans="13:13" x14ac:dyDescent="0.35">
      <c r="M3690" s="38"/>
    </row>
    <row r="3691" spans="13:13" x14ac:dyDescent="0.35">
      <c r="M3691" s="38"/>
    </row>
    <row r="3692" spans="13:13" x14ac:dyDescent="0.35">
      <c r="M3692" s="38"/>
    </row>
    <row r="3693" spans="13:13" x14ac:dyDescent="0.35">
      <c r="M3693" s="38"/>
    </row>
    <row r="3694" spans="13:13" x14ac:dyDescent="0.35">
      <c r="M3694" s="38"/>
    </row>
    <row r="3695" spans="13:13" x14ac:dyDescent="0.35">
      <c r="M3695" s="38"/>
    </row>
    <row r="3696" spans="13:13" x14ac:dyDescent="0.35">
      <c r="M3696" s="38"/>
    </row>
    <row r="3697" spans="13:13" x14ac:dyDescent="0.35">
      <c r="M3697" s="38"/>
    </row>
    <row r="3698" spans="13:13" x14ac:dyDescent="0.35">
      <c r="M3698" s="38"/>
    </row>
    <row r="3699" spans="13:13" x14ac:dyDescent="0.35">
      <c r="M3699" s="38"/>
    </row>
    <row r="3700" spans="13:13" x14ac:dyDescent="0.35">
      <c r="M3700" s="38"/>
    </row>
    <row r="3701" spans="13:13" x14ac:dyDescent="0.35">
      <c r="M3701" s="38"/>
    </row>
    <row r="3702" spans="13:13" x14ac:dyDescent="0.35">
      <c r="M3702" s="38"/>
    </row>
    <row r="3703" spans="13:13" x14ac:dyDescent="0.35">
      <c r="M3703" s="38"/>
    </row>
    <row r="3704" spans="13:13" x14ac:dyDescent="0.35">
      <c r="M3704" s="38"/>
    </row>
    <row r="3705" spans="13:13" x14ac:dyDescent="0.35">
      <c r="M3705" s="38"/>
    </row>
    <row r="3706" spans="13:13" x14ac:dyDescent="0.35">
      <c r="M3706" s="38"/>
    </row>
    <row r="3707" spans="13:13" x14ac:dyDescent="0.35">
      <c r="M3707" s="38"/>
    </row>
    <row r="3708" spans="13:13" x14ac:dyDescent="0.35">
      <c r="M3708" s="38"/>
    </row>
    <row r="3709" spans="13:13" x14ac:dyDescent="0.35">
      <c r="M3709" s="38"/>
    </row>
    <row r="3710" spans="13:13" x14ac:dyDescent="0.35">
      <c r="M3710" s="38"/>
    </row>
    <row r="3711" spans="13:13" x14ac:dyDescent="0.35">
      <c r="M3711" s="38"/>
    </row>
    <row r="3712" spans="13:13" x14ac:dyDescent="0.35">
      <c r="M3712" s="38"/>
    </row>
    <row r="3713" spans="13:13" x14ac:dyDescent="0.35">
      <c r="M3713" s="38"/>
    </row>
    <row r="3714" spans="13:13" x14ac:dyDescent="0.35">
      <c r="M3714" s="38"/>
    </row>
    <row r="3715" spans="13:13" x14ac:dyDescent="0.35">
      <c r="M3715" s="38"/>
    </row>
    <row r="3716" spans="13:13" x14ac:dyDescent="0.35">
      <c r="M3716" s="38"/>
    </row>
    <row r="3717" spans="13:13" x14ac:dyDescent="0.35">
      <c r="M3717" s="38"/>
    </row>
    <row r="3718" spans="13:13" x14ac:dyDescent="0.35">
      <c r="M3718" s="38"/>
    </row>
    <row r="3719" spans="13:13" x14ac:dyDescent="0.35">
      <c r="M3719" s="38"/>
    </row>
    <row r="3720" spans="13:13" x14ac:dyDescent="0.35">
      <c r="M3720" s="38"/>
    </row>
    <row r="3721" spans="13:13" x14ac:dyDescent="0.35">
      <c r="M3721" s="38"/>
    </row>
    <row r="3722" spans="13:13" x14ac:dyDescent="0.35">
      <c r="M3722" s="38"/>
    </row>
    <row r="3723" spans="13:13" x14ac:dyDescent="0.35">
      <c r="M3723" s="38"/>
    </row>
    <row r="3724" spans="13:13" x14ac:dyDescent="0.35">
      <c r="M3724" s="38"/>
    </row>
    <row r="3725" spans="13:13" x14ac:dyDescent="0.35">
      <c r="M3725" s="38"/>
    </row>
    <row r="3726" spans="13:13" x14ac:dyDescent="0.35">
      <c r="M3726" s="38"/>
    </row>
    <row r="3727" spans="13:13" x14ac:dyDescent="0.35">
      <c r="M3727" s="38"/>
    </row>
    <row r="3728" spans="13:13" x14ac:dyDescent="0.35">
      <c r="M3728" s="38"/>
    </row>
    <row r="3729" spans="13:13" x14ac:dyDescent="0.35">
      <c r="M3729" s="38"/>
    </row>
    <row r="3730" spans="13:13" x14ac:dyDescent="0.35">
      <c r="M3730" s="38"/>
    </row>
    <row r="3731" spans="13:13" x14ac:dyDescent="0.35">
      <c r="M3731" s="38"/>
    </row>
    <row r="3732" spans="13:13" x14ac:dyDescent="0.35">
      <c r="M3732" s="38"/>
    </row>
    <row r="3733" spans="13:13" x14ac:dyDescent="0.35">
      <c r="M3733" s="38"/>
    </row>
    <row r="3734" spans="13:13" x14ac:dyDescent="0.35">
      <c r="M3734" s="38"/>
    </row>
    <row r="3735" spans="13:13" x14ac:dyDescent="0.35">
      <c r="M3735" s="38"/>
    </row>
    <row r="3736" spans="13:13" x14ac:dyDescent="0.35">
      <c r="M3736" s="38"/>
    </row>
    <row r="3737" spans="13:13" x14ac:dyDescent="0.35">
      <c r="M3737" s="38"/>
    </row>
    <row r="3738" spans="13:13" x14ac:dyDescent="0.35">
      <c r="M3738" s="38"/>
    </row>
    <row r="3739" spans="13:13" x14ac:dyDescent="0.35">
      <c r="M3739" s="38"/>
    </row>
    <row r="3740" spans="13:13" x14ac:dyDescent="0.35">
      <c r="M3740" s="38"/>
    </row>
    <row r="3741" spans="13:13" x14ac:dyDescent="0.35">
      <c r="M3741" s="38"/>
    </row>
    <row r="3742" spans="13:13" x14ac:dyDescent="0.35">
      <c r="M3742" s="38"/>
    </row>
    <row r="3743" spans="13:13" x14ac:dyDescent="0.35">
      <c r="M3743" s="38"/>
    </row>
    <row r="3744" spans="13:13" x14ac:dyDescent="0.35">
      <c r="M3744" s="38"/>
    </row>
    <row r="3745" spans="13:13" x14ac:dyDescent="0.35">
      <c r="M3745" s="38"/>
    </row>
    <row r="3746" spans="13:13" x14ac:dyDescent="0.35">
      <c r="M3746" s="38"/>
    </row>
    <row r="3747" spans="13:13" x14ac:dyDescent="0.35">
      <c r="M3747" s="38"/>
    </row>
    <row r="3748" spans="13:13" x14ac:dyDescent="0.35">
      <c r="M3748" s="38"/>
    </row>
    <row r="3749" spans="13:13" x14ac:dyDescent="0.35">
      <c r="M3749" s="38"/>
    </row>
    <row r="3750" spans="13:13" x14ac:dyDescent="0.35">
      <c r="M3750" s="38"/>
    </row>
    <row r="3751" spans="13:13" x14ac:dyDescent="0.35">
      <c r="M3751" s="38"/>
    </row>
    <row r="3752" spans="13:13" x14ac:dyDescent="0.35">
      <c r="M3752" s="38"/>
    </row>
    <row r="3753" spans="13:13" x14ac:dyDescent="0.35">
      <c r="M3753" s="38"/>
    </row>
    <row r="3754" spans="13:13" x14ac:dyDescent="0.35">
      <c r="M3754" s="38"/>
    </row>
    <row r="3755" spans="13:13" x14ac:dyDescent="0.35">
      <c r="M3755" s="38"/>
    </row>
    <row r="3756" spans="13:13" x14ac:dyDescent="0.35">
      <c r="M3756" s="38"/>
    </row>
    <row r="3757" spans="13:13" x14ac:dyDescent="0.35">
      <c r="M3757" s="38"/>
    </row>
    <row r="3758" spans="13:13" x14ac:dyDescent="0.35">
      <c r="M3758" s="38"/>
    </row>
    <row r="3759" spans="13:13" x14ac:dyDescent="0.35">
      <c r="M3759" s="38"/>
    </row>
    <row r="3760" spans="13:13" x14ac:dyDescent="0.35">
      <c r="M3760" s="38"/>
    </row>
    <row r="3761" spans="13:13" x14ac:dyDescent="0.35">
      <c r="M3761" s="38"/>
    </row>
    <row r="3762" spans="13:13" x14ac:dyDescent="0.35">
      <c r="M3762" s="38"/>
    </row>
    <row r="3763" spans="13:13" x14ac:dyDescent="0.35">
      <c r="M3763" s="38"/>
    </row>
    <row r="3764" spans="13:13" x14ac:dyDescent="0.35">
      <c r="M3764" s="38"/>
    </row>
    <row r="3765" spans="13:13" x14ac:dyDescent="0.35">
      <c r="M3765" s="38"/>
    </row>
    <row r="3766" spans="13:13" x14ac:dyDescent="0.35">
      <c r="M3766" s="38"/>
    </row>
    <row r="3767" spans="13:13" x14ac:dyDescent="0.35">
      <c r="M3767" s="38"/>
    </row>
    <row r="3768" spans="13:13" x14ac:dyDescent="0.35">
      <c r="M3768" s="38"/>
    </row>
    <row r="3769" spans="13:13" x14ac:dyDescent="0.35">
      <c r="M3769" s="38"/>
    </row>
    <row r="3770" spans="13:13" x14ac:dyDescent="0.35">
      <c r="M3770" s="38"/>
    </row>
    <row r="3771" spans="13:13" x14ac:dyDescent="0.35">
      <c r="M3771" s="38"/>
    </row>
    <row r="3772" spans="13:13" x14ac:dyDescent="0.35">
      <c r="M3772" s="38"/>
    </row>
    <row r="3773" spans="13:13" x14ac:dyDescent="0.35">
      <c r="M3773" s="38"/>
    </row>
    <row r="3774" spans="13:13" x14ac:dyDescent="0.35">
      <c r="M3774" s="38"/>
    </row>
    <row r="3775" spans="13:13" x14ac:dyDescent="0.35">
      <c r="M3775" s="38"/>
    </row>
    <row r="3776" spans="13:13" x14ac:dyDescent="0.35">
      <c r="M3776" s="38"/>
    </row>
    <row r="3777" spans="13:13" x14ac:dyDescent="0.35">
      <c r="M3777" s="38"/>
    </row>
    <row r="3778" spans="13:13" x14ac:dyDescent="0.35">
      <c r="M3778" s="38"/>
    </row>
    <row r="3779" spans="13:13" x14ac:dyDescent="0.35">
      <c r="M3779" s="38"/>
    </row>
    <row r="3780" spans="13:13" x14ac:dyDescent="0.35">
      <c r="M3780" s="38"/>
    </row>
    <row r="3781" spans="13:13" x14ac:dyDescent="0.35">
      <c r="M3781" s="38"/>
    </row>
    <row r="3782" spans="13:13" x14ac:dyDescent="0.35">
      <c r="M3782" s="38"/>
    </row>
    <row r="3783" spans="13:13" x14ac:dyDescent="0.35">
      <c r="M3783" s="38"/>
    </row>
    <row r="3784" spans="13:13" x14ac:dyDescent="0.35">
      <c r="M3784" s="38"/>
    </row>
    <row r="3785" spans="13:13" x14ac:dyDescent="0.35">
      <c r="M3785" s="38"/>
    </row>
    <row r="3786" spans="13:13" x14ac:dyDescent="0.35">
      <c r="M3786" s="38"/>
    </row>
    <row r="3787" spans="13:13" x14ac:dyDescent="0.35">
      <c r="M3787" s="38"/>
    </row>
    <row r="3788" spans="13:13" x14ac:dyDescent="0.35">
      <c r="M3788" s="38"/>
    </row>
    <row r="3789" spans="13:13" x14ac:dyDescent="0.35">
      <c r="M3789" s="38"/>
    </row>
    <row r="3790" spans="13:13" x14ac:dyDescent="0.35">
      <c r="M3790" s="38"/>
    </row>
    <row r="3791" spans="13:13" x14ac:dyDescent="0.35">
      <c r="M3791" s="38"/>
    </row>
    <row r="3792" spans="13:13" x14ac:dyDescent="0.35">
      <c r="M3792" s="38"/>
    </row>
    <row r="3793" spans="13:13" x14ac:dyDescent="0.35">
      <c r="M3793" s="38"/>
    </row>
    <row r="3794" spans="13:13" x14ac:dyDescent="0.35">
      <c r="M3794" s="38"/>
    </row>
    <row r="3795" spans="13:13" x14ac:dyDescent="0.35">
      <c r="M3795" s="38"/>
    </row>
    <row r="3796" spans="13:13" x14ac:dyDescent="0.35">
      <c r="M3796" s="38"/>
    </row>
    <row r="3797" spans="13:13" x14ac:dyDescent="0.35">
      <c r="M3797" s="38"/>
    </row>
    <row r="3798" spans="13:13" x14ac:dyDescent="0.35">
      <c r="M3798" s="38"/>
    </row>
    <row r="3799" spans="13:13" x14ac:dyDescent="0.35">
      <c r="M3799" s="38"/>
    </row>
    <row r="3800" spans="13:13" x14ac:dyDescent="0.35">
      <c r="M3800" s="38"/>
    </row>
    <row r="3801" spans="13:13" x14ac:dyDescent="0.35">
      <c r="M3801" s="38"/>
    </row>
    <row r="3802" spans="13:13" x14ac:dyDescent="0.35">
      <c r="M3802" s="38"/>
    </row>
    <row r="3803" spans="13:13" x14ac:dyDescent="0.35">
      <c r="M3803" s="38"/>
    </row>
    <row r="3804" spans="13:13" x14ac:dyDescent="0.35">
      <c r="M3804" s="38"/>
    </row>
    <row r="3805" spans="13:13" x14ac:dyDescent="0.35">
      <c r="M3805" s="38"/>
    </row>
    <row r="3806" spans="13:13" x14ac:dyDescent="0.35">
      <c r="M3806" s="38"/>
    </row>
    <row r="3807" spans="13:13" x14ac:dyDescent="0.35">
      <c r="M3807" s="38"/>
    </row>
    <row r="3808" spans="13:13" x14ac:dyDescent="0.35">
      <c r="M3808" s="38"/>
    </row>
    <row r="3809" spans="13:13" x14ac:dyDescent="0.35">
      <c r="M3809" s="38"/>
    </row>
    <row r="3810" spans="13:13" x14ac:dyDescent="0.35">
      <c r="M3810" s="38"/>
    </row>
    <row r="3811" spans="13:13" x14ac:dyDescent="0.35">
      <c r="M3811" s="38"/>
    </row>
    <row r="3812" spans="13:13" x14ac:dyDescent="0.35">
      <c r="M3812" s="38"/>
    </row>
    <row r="3813" spans="13:13" x14ac:dyDescent="0.35">
      <c r="M3813" s="38"/>
    </row>
    <row r="3814" spans="13:13" x14ac:dyDescent="0.35">
      <c r="M3814" s="38"/>
    </row>
    <row r="3815" spans="13:13" x14ac:dyDescent="0.35">
      <c r="M3815" s="38"/>
    </row>
    <row r="3816" spans="13:13" x14ac:dyDescent="0.35">
      <c r="M3816" s="38"/>
    </row>
    <row r="3817" spans="13:13" x14ac:dyDescent="0.35">
      <c r="M3817" s="38"/>
    </row>
    <row r="3818" spans="13:13" x14ac:dyDescent="0.35">
      <c r="M3818" s="38"/>
    </row>
    <row r="3819" spans="13:13" x14ac:dyDescent="0.35">
      <c r="M3819" s="38"/>
    </row>
    <row r="3820" spans="13:13" x14ac:dyDescent="0.35">
      <c r="M3820" s="38"/>
    </row>
    <row r="3821" spans="13:13" x14ac:dyDescent="0.35">
      <c r="M3821" s="38"/>
    </row>
    <row r="3822" spans="13:13" x14ac:dyDescent="0.35">
      <c r="M3822" s="38"/>
    </row>
    <row r="3823" spans="13:13" x14ac:dyDescent="0.35">
      <c r="M3823" s="38"/>
    </row>
    <row r="3824" spans="13:13" x14ac:dyDescent="0.35">
      <c r="M3824" s="38"/>
    </row>
    <row r="3825" spans="13:13" x14ac:dyDescent="0.35">
      <c r="M3825" s="38"/>
    </row>
    <row r="3826" spans="13:13" x14ac:dyDescent="0.35">
      <c r="M3826" s="38"/>
    </row>
    <row r="3827" spans="13:13" x14ac:dyDescent="0.35">
      <c r="M3827" s="38"/>
    </row>
    <row r="3828" spans="13:13" x14ac:dyDescent="0.35">
      <c r="M3828" s="38"/>
    </row>
    <row r="3829" spans="13:13" x14ac:dyDescent="0.35">
      <c r="M3829" s="38"/>
    </row>
    <row r="3830" spans="13:13" x14ac:dyDescent="0.35">
      <c r="M3830" s="38"/>
    </row>
    <row r="3831" spans="13:13" x14ac:dyDescent="0.35">
      <c r="M3831" s="38"/>
    </row>
    <row r="3832" spans="13:13" x14ac:dyDescent="0.35">
      <c r="M3832" s="38"/>
    </row>
    <row r="3833" spans="13:13" x14ac:dyDescent="0.35">
      <c r="M3833" s="38"/>
    </row>
    <row r="3834" spans="13:13" x14ac:dyDescent="0.35">
      <c r="M3834" s="38"/>
    </row>
    <row r="3835" spans="13:13" x14ac:dyDescent="0.35">
      <c r="M3835" s="38"/>
    </row>
    <row r="3836" spans="13:13" x14ac:dyDescent="0.35">
      <c r="M3836" s="38"/>
    </row>
    <row r="3837" spans="13:13" x14ac:dyDescent="0.35">
      <c r="M3837" s="38"/>
    </row>
    <row r="3838" spans="13:13" x14ac:dyDescent="0.35">
      <c r="M3838" s="38"/>
    </row>
    <row r="3839" spans="13:13" x14ac:dyDescent="0.35">
      <c r="M3839" s="38"/>
    </row>
    <row r="3840" spans="13:13" x14ac:dyDescent="0.35">
      <c r="M3840" s="38"/>
    </row>
    <row r="3841" spans="13:13" x14ac:dyDescent="0.35">
      <c r="M3841" s="38"/>
    </row>
    <row r="3842" spans="13:13" x14ac:dyDescent="0.35">
      <c r="M3842" s="38"/>
    </row>
    <row r="3843" spans="13:13" x14ac:dyDescent="0.35">
      <c r="M3843" s="38"/>
    </row>
    <row r="3844" spans="13:13" x14ac:dyDescent="0.35">
      <c r="M3844" s="38"/>
    </row>
    <row r="3845" spans="13:13" x14ac:dyDescent="0.35">
      <c r="M3845" s="38"/>
    </row>
    <row r="3846" spans="13:13" x14ac:dyDescent="0.35">
      <c r="M3846" s="38"/>
    </row>
    <row r="3847" spans="13:13" x14ac:dyDescent="0.35">
      <c r="M3847" s="38"/>
    </row>
    <row r="3848" spans="13:13" x14ac:dyDescent="0.35">
      <c r="M3848" s="38"/>
    </row>
    <row r="3849" spans="13:13" x14ac:dyDescent="0.35">
      <c r="M3849" s="38"/>
    </row>
    <row r="3850" spans="13:13" x14ac:dyDescent="0.35">
      <c r="M3850" s="38"/>
    </row>
    <row r="3851" spans="13:13" x14ac:dyDescent="0.35">
      <c r="M3851" s="38"/>
    </row>
    <row r="3852" spans="13:13" x14ac:dyDescent="0.35">
      <c r="M3852" s="38"/>
    </row>
    <row r="3853" spans="13:13" x14ac:dyDescent="0.35">
      <c r="M3853" s="38"/>
    </row>
    <row r="3854" spans="13:13" x14ac:dyDescent="0.35">
      <c r="M3854" s="38"/>
    </row>
    <row r="3855" spans="13:13" x14ac:dyDescent="0.35">
      <c r="M3855" s="38"/>
    </row>
    <row r="3856" spans="13:13" x14ac:dyDescent="0.35">
      <c r="M3856" s="38"/>
    </row>
    <row r="3857" spans="13:13" x14ac:dyDescent="0.35">
      <c r="M3857" s="38"/>
    </row>
    <row r="3858" spans="13:13" x14ac:dyDescent="0.35">
      <c r="M3858" s="38"/>
    </row>
    <row r="3859" spans="13:13" x14ac:dyDescent="0.35">
      <c r="M3859" s="38"/>
    </row>
    <row r="3860" spans="13:13" x14ac:dyDescent="0.35">
      <c r="M3860" s="38"/>
    </row>
    <row r="3861" spans="13:13" x14ac:dyDescent="0.35">
      <c r="M3861" s="38"/>
    </row>
    <row r="3862" spans="13:13" x14ac:dyDescent="0.35">
      <c r="M3862" s="38"/>
    </row>
    <row r="3863" spans="13:13" x14ac:dyDescent="0.35">
      <c r="M3863" s="38"/>
    </row>
    <row r="3864" spans="13:13" x14ac:dyDescent="0.35">
      <c r="M3864" s="38"/>
    </row>
    <row r="3865" spans="13:13" x14ac:dyDescent="0.35">
      <c r="M3865" s="38"/>
    </row>
    <row r="3866" spans="13:13" x14ac:dyDescent="0.35">
      <c r="M3866" s="38"/>
    </row>
    <row r="3867" spans="13:13" x14ac:dyDescent="0.35">
      <c r="M3867" s="38"/>
    </row>
    <row r="3868" spans="13:13" x14ac:dyDescent="0.35">
      <c r="M3868" s="38"/>
    </row>
    <row r="3869" spans="13:13" x14ac:dyDescent="0.35">
      <c r="M3869" s="38"/>
    </row>
    <row r="3870" spans="13:13" x14ac:dyDescent="0.35">
      <c r="M3870" s="38"/>
    </row>
    <row r="3871" spans="13:13" x14ac:dyDescent="0.35">
      <c r="M3871" s="38"/>
    </row>
    <row r="3872" spans="13:13" x14ac:dyDescent="0.35">
      <c r="M3872" s="38"/>
    </row>
    <row r="3873" spans="13:13" x14ac:dyDescent="0.35">
      <c r="M3873" s="38"/>
    </row>
    <row r="3874" spans="13:13" x14ac:dyDescent="0.35">
      <c r="M3874" s="38"/>
    </row>
    <row r="3875" spans="13:13" x14ac:dyDescent="0.35">
      <c r="M3875" s="38"/>
    </row>
    <row r="3876" spans="13:13" x14ac:dyDescent="0.35">
      <c r="M3876" s="38"/>
    </row>
    <row r="3877" spans="13:13" x14ac:dyDescent="0.35">
      <c r="M3877" s="38"/>
    </row>
    <row r="3878" spans="13:13" x14ac:dyDescent="0.35">
      <c r="M3878" s="38"/>
    </row>
    <row r="3879" spans="13:13" x14ac:dyDescent="0.35">
      <c r="M3879" s="38"/>
    </row>
    <row r="3880" spans="13:13" x14ac:dyDescent="0.35">
      <c r="M3880" s="38"/>
    </row>
    <row r="3881" spans="13:13" x14ac:dyDescent="0.35">
      <c r="M3881" s="38"/>
    </row>
    <row r="3882" spans="13:13" x14ac:dyDescent="0.35">
      <c r="M3882" s="38"/>
    </row>
    <row r="3883" spans="13:13" x14ac:dyDescent="0.35">
      <c r="M3883" s="38"/>
    </row>
    <row r="3884" spans="13:13" x14ac:dyDescent="0.35">
      <c r="M3884" s="38"/>
    </row>
    <row r="3885" spans="13:13" x14ac:dyDescent="0.35">
      <c r="M3885" s="38"/>
    </row>
    <row r="3886" spans="13:13" x14ac:dyDescent="0.35">
      <c r="M3886" s="38"/>
    </row>
    <row r="3887" spans="13:13" x14ac:dyDescent="0.35">
      <c r="M3887" s="38"/>
    </row>
    <row r="3888" spans="13:13" x14ac:dyDescent="0.35">
      <c r="M3888" s="38"/>
    </row>
    <row r="3889" spans="13:13" x14ac:dyDescent="0.35">
      <c r="M3889" s="38"/>
    </row>
    <row r="3890" spans="13:13" x14ac:dyDescent="0.35">
      <c r="M3890" s="38"/>
    </row>
    <row r="3891" spans="13:13" x14ac:dyDescent="0.35">
      <c r="M3891" s="38"/>
    </row>
    <row r="3892" spans="13:13" x14ac:dyDescent="0.35">
      <c r="M3892" s="38"/>
    </row>
    <row r="3893" spans="13:13" x14ac:dyDescent="0.35">
      <c r="M3893" s="38"/>
    </row>
    <row r="3894" spans="13:13" x14ac:dyDescent="0.35">
      <c r="M3894" s="38"/>
    </row>
    <row r="3895" spans="13:13" x14ac:dyDescent="0.35">
      <c r="M3895" s="38"/>
    </row>
    <row r="3896" spans="13:13" x14ac:dyDescent="0.35">
      <c r="M3896" s="38"/>
    </row>
    <row r="3897" spans="13:13" x14ac:dyDescent="0.35">
      <c r="M3897" s="38"/>
    </row>
    <row r="3898" spans="13:13" x14ac:dyDescent="0.35">
      <c r="M3898" s="38"/>
    </row>
    <row r="3899" spans="13:13" x14ac:dyDescent="0.35">
      <c r="M3899" s="38"/>
    </row>
    <row r="3900" spans="13:13" x14ac:dyDescent="0.35">
      <c r="M3900" s="38"/>
    </row>
    <row r="3901" spans="13:13" x14ac:dyDescent="0.35">
      <c r="M3901" s="38"/>
    </row>
    <row r="3902" spans="13:13" x14ac:dyDescent="0.35">
      <c r="M3902" s="38"/>
    </row>
    <row r="3903" spans="13:13" x14ac:dyDescent="0.35">
      <c r="M3903" s="38"/>
    </row>
    <row r="3904" spans="13:13" x14ac:dyDescent="0.35">
      <c r="M3904" s="38"/>
    </row>
    <row r="3905" spans="13:13" x14ac:dyDescent="0.35">
      <c r="M3905" s="38"/>
    </row>
    <row r="3906" spans="13:13" x14ac:dyDescent="0.35">
      <c r="M3906" s="38"/>
    </row>
    <row r="3907" spans="13:13" x14ac:dyDescent="0.35">
      <c r="M3907" s="38"/>
    </row>
    <row r="3908" spans="13:13" x14ac:dyDescent="0.35">
      <c r="M3908" s="38"/>
    </row>
    <row r="3909" spans="13:13" x14ac:dyDescent="0.35">
      <c r="M3909" s="38"/>
    </row>
    <row r="3910" spans="13:13" x14ac:dyDescent="0.35">
      <c r="M3910" s="38"/>
    </row>
    <row r="3911" spans="13:13" x14ac:dyDescent="0.35">
      <c r="M3911" s="38"/>
    </row>
    <row r="3912" spans="13:13" x14ac:dyDescent="0.35">
      <c r="M3912" s="38"/>
    </row>
    <row r="3913" spans="13:13" x14ac:dyDescent="0.35">
      <c r="M3913" s="38"/>
    </row>
    <row r="3914" spans="13:13" x14ac:dyDescent="0.35">
      <c r="M3914" s="38"/>
    </row>
    <row r="3915" spans="13:13" x14ac:dyDescent="0.35">
      <c r="M3915" s="38"/>
    </row>
    <row r="3916" spans="13:13" x14ac:dyDescent="0.35">
      <c r="M3916" s="38"/>
    </row>
    <row r="3917" spans="13:13" x14ac:dyDescent="0.35">
      <c r="M3917" s="38"/>
    </row>
    <row r="3918" spans="13:13" x14ac:dyDescent="0.35">
      <c r="M3918" s="38"/>
    </row>
    <row r="3919" spans="13:13" x14ac:dyDescent="0.35">
      <c r="M3919" s="38"/>
    </row>
    <row r="3920" spans="13:13" x14ac:dyDescent="0.35">
      <c r="M3920" s="38"/>
    </row>
    <row r="3921" spans="13:13" x14ac:dyDescent="0.35">
      <c r="M3921" s="38"/>
    </row>
    <row r="3922" spans="13:13" x14ac:dyDescent="0.35">
      <c r="M3922" s="38"/>
    </row>
    <row r="3923" spans="13:13" x14ac:dyDescent="0.35">
      <c r="M3923" s="38"/>
    </row>
    <row r="3924" spans="13:13" x14ac:dyDescent="0.35">
      <c r="M3924" s="38"/>
    </row>
    <row r="3925" spans="13:13" x14ac:dyDescent="0.35">
      <c r="M3925" s="38"/>
    </row>
    <row r="3926" spans="13:13" x14ac:dyDescent="0.35">
      <c r="M3926" s="38"/>
    </row>
    <row r="3927" spans="13:13" x14ac:dyDescent="0.35">
      <c r="M3927" s="38"/>
    </row>
    <row r="3928" spans="13:13" x14ac:dyDescent="0.35">
      <c r="M3928" s="38"/>
    </row>
    <row r="3929" spans="13:13" x14ac:dyDescent="0.35">
      <c r="M3929" s="38"/>
    </row>
    <row r="3930" spans="13:13" x14ac:dyDescent="0.35">
      <c r="M3930" s="38"/>
    </row>
    <row r="3931" spans="13:13" x14ac:dyDescent="0.35">
      <c r="M3931" s="38"/>
    </row>
    <row r="3932" spans="13:13" x14ac:dyDescent="0.35">
      <c r="M3932" s="38"/>
    </row>
    <row r="3933" spans="13:13" x14ac:dyDescent="0.35">
      <c r="M3933" s="38"/>
    </row>
    <row r="3934" spans="13:13" x14ac:dyDescent="0.35">
      <c r="M3934" s="38"/>
    </row>
    <row r="3935" spans="13:13" x14ac:dyDescent="0.35">
      <c r="M3935" s="38"/>
    </row>
    <row r="3936" spans="13:13" x14ac:dyDescent="0.35">
      <c r="M3936" s="38"/>
    </row>
    <row r="3937" spans="13:13" x14ac:dyDescent="0.35">
      <c r="M3937" s="38"/>
    </row>
    <row r="3938" spans="13:13" x14ac:dyDescent="0.35">
      <c r="M3938" s="38"/>
    </row>
    <row r="3939" spans="13:13" x14ac:dyDescent="0.35">
      <c r="M3939" s="38"/>
    </row>
    <row r="3940" spans="13:13" x14ac:dyDescent="0.35">
      <c r="M3940" s="38"/>
    </row>
    <row r="3941" spans="13:13" x14ac:dyDescent="0.35">
      <c r="M3941" s="38"/>
    </row>
    <row r="3942" spans="13:13" x14ac:dyDescent="0.35">
      <c r="M3942" s="38"/>
    </row>
    <row r="3943" spans="13:13" x14ac:dyDescent="0.35">
      <c r="M3943" s="38"/>
    </row>
    <row r="3944" spans="13:13" x14ac:dyDescent="0.35">
      <c r="M3944" s="38"/>
    </row>
    <row r="3945" spans="13:13" x14ac:dyDescent="0.35">
      <c r="M3945" s="38"/>
    </row>
    <row r="3946" spans="13:13" x14ac:dyDescent="0.35">
      <c r="M3946" s="38"/>
    </row>
    <row r="3947" spans="13:13" x14ac:dyDescent="0.35">
      <c r="M3947" s="38"/>
    </row>
    <row r="3948" spans="13:13" x14ac:dyDescent="0.35">
      <c r="M3948" s="38"/>
    </row>
    <row r="3949" spans="13:13" x14ac:dyDescent="0.35">
      <c r="M3949" s="38"/>
    </row>
    <row r="3950" spans="13:13" x14ac:dyDescent="0.35">
      <c r="M3950" s="38"/>
    </row>
    <row r="3951" spans="13:13" x14ac:dyDescent="0.35">
      <c r="M3951" s="38"/>
    </row>
    <row r="3952" spans="13:13" x14ac:dyDescent="0.35">
      <c r="M3952" s="38"/>
    </row>
    <row r="3953" spans="13:13" x14ac:dyDescent="0.35">
      <c r="M3953" s="38"/>
    </row>
    <row r="3954" spans="13:13" x14ac:dyDescent="0.35">
      <c r="M3954" s="38"/>
    </row>
    <row r="3955" spans="13:13" x14ac:dyDescent="0.35">
      <c r="M3955" s="38"/>
    </row>
    <row r="3956" spans="13:13" x14ac:dyDescent="0.35">
      <c r="M3956" s="38"/>
    </row>
    <row r="3957" spans="13:13" x14ac:dyDescent="0.35">
      <c r="M3957" s="38"/>
    </row>
    <row r="3958" spans="13:13" x14ac:dyDescent="0.35">
      <c r="M3958" s="38"/>
    </row>
    <row r="3959" spans="13:13" x14ac:dyDescent="0.35">
      <c r="M3959" s="38"/>
    </row>
    <row r="3960" spans="13:13" x14ac:dyDescent="0.35">
      <c r="M3960" s="38"/>
    </row>
    <row r="3961" spans="13:13" x14ac:dyDescent="0.35">
      <c r="M3961" s="38"/>
    </row>
    <row r="3962" spans="13:13" x14ac:dyDescent="0.35">
      <c r="M3962" s="38"/>
    </row>
    <row r="3963" spans="13:13" x14ac:dyDescent="0.35">
      <c r="M3963" s="38"/>
    </row>
    <row r="3964" spans="13:13" x14ac:dyDescent="0.35">
      <c r="M3964" s="38"/>
    </row>
    <row r="3965" spans="13:13" x14ac:dyDescent="0.35">
      <c r="M3965" s="38"/>
    </row>
    <row r="3966" spans="13:13" x14ac:dyDescent="0.35">
      <c r="M3966" s="38"/>
    </row>
    <row r="3967" spans="13:13" x14ac:dyDescent="0.35">
      <c r="M3967" s="38"/>
    </row>
    <row r="3968" spans="13:13" x14ac:dyDescent="0.35">
      <c r="M3968" s="38"/>
    </row>
    <row r="3969" spans="13:13" x14ac:dyDescent="0.35">
      <c r="M3969" s="38"/>
    </row>
    <row r="3970" spans="13:13" x14ac:dyDescent="0.35">
      <c r="M3970" s="38"/>
    </row>
    <row r="3971" spans="13:13" x14ac:dyDescent="0.35">
      <c r="M3971" s="38"/>
    </row>
    <row r="3972" spans="13:13" x14ac:dyDescent="0.35">
      <c r="M3972" s="38"/>
    </row>
    <row r="3973" spans="13:13" x14ac:dyDescent="0.35">
      <c r="M3973" s="38"/>
    </row>
    <row r="3974" spans="13:13" x14ac:dyDescent="0.35">
      <c r="M3974" s="38"/>
    </row>
    <row r="3975" spans="13:13" x14ac:dyDescent="0.35">
      <c r="M3975" s="38"/>
    </row>
    <row r="3976" spans="13:13" x14ac:dyDescent="0.35">
      <c r="M3976" s="38"/>
    </row>
    <row r="3977" spans="13:13" x14ac:dyDescent="0.35">
      <c r="M3977" s="38"/>
    </row>
    <row r="3978" spans="13:13" x14ac:dyDescent="0.35">
      <c r="M3978" s="38"/>
    </row>
    <row r="3979" spans="13:13" x14ac:dyDescent="0.35">
      <c r="M3979" s="38"/>
    </row>
    <row r="3980" spans="13:13" x14ac:dyDescent="0.35">
      <c r="M3980" s="38"/>
    </row>
    <row r="3981" spans="13:13" x14ac:dyDescent="0.35">
      <c r="M3981" s="38"/>
    </row>
    <row r="3982" spans="13:13" x14ac:dyDescent="0.35">
      <c r="M3982" s="38"/>
    </row>
    <row r="3983" spans="13:13" x14ac:dyDescent="0.35">
      <c r="M3983" s="38"/>
    </row>
    <row r="3984" spans="13:13" x14ac:dyDescent="0.35">
      <c r="M3984" s="38"/>
    </row>
    <row r="3985" spans="13:13" x14ac:dyDescent="0.35">
      <c r="M3985" s="38"/>
    </row>
    <row r="3986" spans="13:13" x14ac:dyDescent="0.35">
      <c r="M3986" s="38"/>
    </row>
    <row r="3987" spans="13:13" x14ac:dyDescent="0.35">
      <c r="M3987" s="38"/>
    </row>
    <row r="3988" spans="13:13" x14ac:dyDescent="0.35">
      <c r="M3988" s="38"/>
    </row>
    <row r="3989" spans="13:13" x14ac:dyDescent="0.35">
      <c r="M3989" s="38"/>
    </row>
    <row r="3990" spans="13:13" x14ac:dyDescent="0.35">
      <c r="M3990" s="38"/>
    </row>
    <row r="3991" spans="13:13" x14ac:dyDescent="0.35">
      <c r="M3991" s="38"/>
    </row>
    <row r="3992" spans="13:13" x14ac:dyDescent="0.35">
      <c r="M3992" s="38"/>
    </row>
    <row r="3993" spans="13:13" x14ac:dyDescent="0.35">
      <c r="M3993" s="38"/>
    </row>
    <row r="3994" spans="13:13" x14ac:dyDescent="0.35">
      <c r="M3994" s="38"/>
    </row>
    <row r="3995" spans="13:13" x14ac:dyDescent="0.35">
      <c r="M3995" s="38"/>
    </row>
    <row r="3996" spans="13:13" x14ac:dyDescent="0.35">
      <c r="M3996" s="38"/>
    </row>
    <row r="3997" spans="13:13" x14ac:dyDescent="0.35">
      <c r="M3997" s="38"/>
    </row>
    <row r="3998" spans="13:13" x14ac:dyDescent="0.35">
      <c r="M3998" s="38"/>
    </row>
    <row r="3999" spans="13:13" x14ac:dyDescent="0.35">
      <c r="M3999" s="38"/>
    </row>
    <row r="4000" spans="13:13" x14ac:dyDescent="0.35">
      <c r="M4000" s="38"/>
    </row>
    <row r="4001" spans="13:13" x14ac:dyDescent="0.35">
      <c r="M4001" s="38"/>
    </row>
    <row r="4002" spans="13:13" x14ac:dyDescent="0.35">
      <c r="M4002" s="38"/>
    </row>
    <row r="4003" spans="13:13" x14ac:dyDescent="0.35">
      <c r="M4003" s="38"/>
    </row>
    <row r="4004" spans="13:13" x14ac:dyDescent="0.35">
      <c r="M4004" s="38"/>
    </row>
    <row r="4005" spans="13:13" x14ac:dyDescent="0.35">
      <c r="M4005" s="38"/>
    </row>
    <row r="4006" spans="13:13" x14ac:dyDescent="0.35">
      <c r="M4006" s="38"/>
    </row>
    <row r="4007" spans="13:13" x14ac:dyDescent="0.35">
      <c r="M4007" s="38"/>
    </row>
    <row r="4008" spans="13:13" x14ac:dyDescent="0.35">
      <c r="M4008" s="38"/>
    </row>
    <row r="4009" spans="13:13" x14ac:dyDescent="0.35">
      <c r="M4009" s="38"/>
    </row>
    <row r="4010" spans="13:13" x14ac:dyDescent="0.35">
      <c r="M4010" s="38"/>
    </row>
    <row r="4011" spans="13:13" x14ac:dyDescent="0.35">
      <c r="M4011" s="38"/>
    </row>
    <row r="4012" spans="13:13" x14ac:dyDescent="0.35">
      <c r="M4012" s="38"/>
    </row>
    <row r="4013" spans="13:13" x14ac:dyDescent="0.35">
      <c r="M4013" s="38"/>
    </row>
    <row r="4014" spans="13:13" x14ac:dyDescent="0.35">
      <c r="M4014" s="38"/>
    </row>
    <row r="4015" spans="13:13" x14ac:dyDescent="0.35">
      <c r="M4015" s="38"/>
    </row>
    <row r="4016" spans="13:13" x14ac:dyDescent="0.35">
      <c r="M4016" s="38"/>
    </row>
    <row r="4017" spans="13:13" x14ac:dyDescent="0.35">
      <c r="M4017" s="38"/>
    </row>
    <row r="4018" spans="13:13" x14ac:dyDescent="0.35">
      <c r="M4018" s="38"/>
    </row>
    <row r="4019" spans="13:13" x14ac:dyDescent="0.35">
      <c r="M4019" s="38"/>
    </row>
    <row r="4020" spans="13:13" x14ac:dyDescent="0.35">
      <c r="M4020" s="38"/>
    </row>
    <row r="4021" spans="13:13" x14ac:dyDescent="0.35">
      <c r="M4021" s="38"/>
    </row>
    <row r="4022" spans="13:13" x14ac:dyDescent="0.35">
      <c r="M4022" s="38"/>
    </row>
    <row r="4023" spans="13:13" x14ac:dyDescent="0.35">
      <c r="M4023" s="38"/>
    </row>
    <row r="4024" spans="13:13" x14ac:dyDescent="0.35">
      <c r="M4024" s="38"/>
    </row>
    <row r="4025" spans="13:13" x14ac:dyDescent="0.35">
      <c r="M4025" s="38"/>
    </row>
    <row r="4026" spans="13:13" x14ac:dyDescent="0.35">
      <c r="M4026" s="38"/>
    </row>
    <row r="4027" spans="13:13" x14ac:dyDescent="0.35">
      <c r="M4027" s="38"/>
    </row>
    <row r="4028" spans="13:13" x14ac:dyDescent="0.35">
      <c r="M4028" s="38"/>
    </row>
    <row r="4029" spans="13:13" x14ac:dyDescent="0.35">
      <c r="M4029" s="38"/>
    </row>
    <row r="4030" spans="13:13" x14ac:dyDescent="0.35">
      <c r="M4030" s="38"/>
    </row>
    <row r="4031" spans="13:13" x14ac:dyDescent="0.35">
      <c r="M4031" s="38"/>
    </row>
    <row r="4032" spans="13:13" x14ac:dyDescent="0.35">
      <c r="M4032" s="38"/>
    </row>
    <row r="4033" spans="13:13" x14ac:dyDescent="0.35">
      <c r="M4033" s="38"/>
    </row>
    <row r="4034" spans="13:13" x14ac:dyDescent="0.35">
      <c r="M4034" s="38"/>
    </row>
    <row r="4035" spans="13:13" x14ac:dyDescent="0.35">
      <c r="M4035" s="38"/>
    </row>
    <row r="4036" spans="13:13" x14ac:dyDescent="0.35">
      <c r="M4036" s="38"/>
    </row>
    <row r="4037" spans="13:13" x14ac:dyDescent="0.35">
      <c r="M4037" s="38"/>
    </row>
    <row r="4038" spans="13:13" x14ac:dyDescent="0.35">
      <c r="M4038" s="38"/>
    </row>
    <row r="4039" spans="13:13" x14ac:dyDescent="0.35">
      <c r="M4039" s="38"/>
    </row>
    <row r="4040" spans="13:13" x14ac:dyDescent="0.35">
      <c r="M4040" s="38"/>
    </row>
    <row r="4041" spans="13:13" x14ac:dyDescent="0.35">
      <c r="M4041" s="38"/>
    </row>
    <row r="4042" spans="13:13" x14ac:dyDescent="0.35">
      <c r="M4042" s="38"/>
    </row>
    <row r="4043" spans="13:13" x14ac:dyDescent="0.35">
      <c r="M4043" s="38"/>
    </row>
    <row r="4044" spans="13:13" x14ac:dyDescent="0.35">
      <c r="M4044" s="38"/>
    </row>
    <row r="4045" spans="13:13" x14ac:dyDescent="0.35">
      <c r="M4045" s="38"/>
    </row>
    <row r="4046" spans="13:13" x14ac:dyDescent="0.35">
      <c r="M4046" s="38"/>
    </row>
    <row r="4047" spans="13:13" x14ac:dyDescent="0.35">
      <c r="M4047" s="38"/>
    </row>
    <row r="4048" spans="13:13" x14ac:dyDescent="0.35">
      <c r="M4048" s="38"/>
    </row>
    <row r="4049" spans="13:13" x14ac:dyDescent="0.35">
      <c r="M4049" s="38"/>
    </row>
    <row r="4050" spans="13:13" x14ac:dyDescent="0.35">
      <c r="M4050" s="38"/>
    </row>
    <row r="4051" spans="13:13" x14ac:dyDescent="0.35">
      <c r="M4051" s="38"/>
    </row>
    <row r="4052" spans="13:13" x14ac:dyDescent="0.35">
      <c r="M4052" s="38"/>
    </row>
    <row r="4053" spans="13:13" x14ac:dyDescent="0.35">
      <c r="M4053" s="38"/>
    </row>
    <row r="4054" spans="13:13" x14ac:dyDescent="0.35">
      <c r="M4054" s="38"/>
    </row>
    <row r="4055" spans="13:13" x14ac:dyDescent="0.35">
      <c r="M4055" s="38"/>
    </row>
    <row r="4056" spans="13:13" x14ac:dyDescent="0.35">
      <c r="M4056" s="38"/>
    </row>
    <row r="4057" spans="13:13" x14ac:dyDescent="0.35">
      <c r="M4057" s="38"/>
    </row>
    <row r="4058" spans="13:13" x14ac:dyDescent="0.35">
      <c r="M4058" s="38"/>
    </row>
    <row r="4059" spans="13:13" x14ac:dyDescent="0.35">
      <c r="M4059" s="38"/>
    </row>
    <row r="4060" spans="13:13" x14ac:dyDescent="0.35">
      <c r="M4060" s="38"/>
    </row>
    <row r="4061" spans="13:13" x14ac:dyDescent="0.35">
      <c r="M4061" s="38"/>
    </row>
    <row r="4062" spans="13:13" x14ac:dyDescent="0.35">
      <c r="M4062" s="38"/>
    </row>
    <row r="4063" spans="13:13" x14ac:dyDescent="0.35">
      <c r="M4063" s="38"/>
    </row>
    <row r="4064" spans="13:13" x14ac:dyDescent="0.35">
      <c r="M4064" s="38"/>
    </row>
    <row r="4065" spans="13:13" x14ac:dyDescent="0.35">
      <c r="M4065" s="38"/>
    </row>
    <row r="4066" spans="13:13" x14ac:dyDescent="0.35">
      <c r="M4066" s="38"/>
    </row>
    <row r="4067" spans="13:13" x14ac:dyDescent="0.35">
      <c r="M4067" s="38"/>
    </row>
    <row r="4068" spans="13:13" x14ac:dyDescent="0.35">
      <c r="M4068" s="38"/>
    </row>
    <row r="4069" spans="13:13" x14ac:dyDescent="0.35">
      <c r="M4069" s="38"/>
    </row>
    <row r="4070" spans="13:13" x14ac:dyDescent="0.35">
      <c r="M4070" s="38"/>
    </row>
    <row r="4071" spans="13:13" x14ac:dyDescent="0.35">
      <c r="M4071" s="38"/>
    </row>
    <row r="4072" spans="13:13" x14ac:dyDescent="0.35">
      <c r="M4072" s="38"/>
    </row>
    <row r="4073" spans="13:13" x14ac:dyDescent="0.35">
      <c r="M4073" s="38"/>
    </row>
    <row r="4074" spans="13:13" x14ac:dyDescent="0.35">
      <c r="M4074" s="38"/>
    </row>
    <row r="4075" spans="13:13" x14ac:dyDescent="0.35">
      <c r="M4075" s="38"/>
    </row>
    <row r="4076" spans="13:13" x14ac:dyDescent="0.35">
      <c r="M4076" s="38"/>
    </row>
    <row r="4077" spans="13:13" x14ac:dyDescent="0.35">
      <c r="M4077" s="38"/>
    </row>
    <row r="4078" spans="13:13" x14ac:dyDescent="0.35">
      <c r="M4078" s="38"/>
    </row>
    <row r="4079" spans="13:13" x14ac:dyDescent="0.35">
      <c r="M4079" s="38"/>
    </row>
    <row r="4080" spans="13:13" x14ac:dyDescent="0.35">
      <c r="M4080" s="38"/>
    </row>
    <row r="4081" spans="13:13" x14ac:dyDescent="0.35">
      <c r="M4081" s="38"/>
    </row>
    <row r="4082" spans="13:13" x14ac:dyDescent="0.35">
      <c r="M4082" s="38"/>
    </row>
    <row r="4083" spans="13:13" x14ac:dyDescent="0.35">
      <c r="M4083" s="38"/>
    </row>
    <row r="4084" spans="13:13" x14ac:dyDescent="0.35">
      <c r="M4084" s="38"/>
    </row>
    <row r="4085" spans="13:13" x14ac:dyDescent="0.35">
      <c r="M4085" s="38"/>
    </row>
    <row r="4086" spans="13:13" x14ac:dyDescent="0.35">
      <c r="M4086" s="38"/>
    </row>
    <row r="4087" spans="13:13" x14ac:dyDescent="0.35">
      <c r="M4087" s="38"/>
    </row>
    <row r="4088" spans="13:13" x14ac:dyDescent="0.35">
      <c r="M4088" s="38"/>
    </row>
    <row r="4089" spans="13:13" x14ac:dyDescent="0.35">
      <c r="M4089" s="38"/>
    </row>
    <row r="4090" spans="13:13" x14ac:dyDescent="0.35">
      <c r="M4090" s="38"/>
    </row>
    <row r="4091" spans="13:13" x14ac:dyDescent="0.35">
      <c r="M4091" s="38"/>
    </row>
    <row r="4092" spans="13:13" x14ac:dyDescent="0.35">
      <c r="M4092" s="38"/>
    </row>
    <row r="4093" spans="13:13" x14ac:dyDescent="0.35">
      <c r="M4093" s="38"/>
    </row>
    <row r="4094" spans="13:13" x14ac:dyDescent="0.35">
      <c r="M4094" s="38"/>
    </row>
    <row r="4095" spans="13:13" x14ac:dyDescent="0.35">
      <c r="M4095" s="38"/>
    </row>
    <row r="4096" spans="13:13" x14ac:dyDescent="0.35">
      <c r="M4096" s="38"/>
    </row>
    <row r="4097" spans="13:13" x14ac:dyDescent="0.35">
      <c r="M4097" s="38"/>
    </row>
    <row r="4098" spans="13:13" x14ac:dyDescent="0.35">
      <c r="M4098" s="38"/>
    </row>
    <row r="4099" spans="13:13" x14ac:dyDescent="0.35">
      <c r="M4099" s="38"/>
    </row>
    <row r="4100" spans="13:13" x14ac:dyDescent="0.35">
      <c r="M4100" s="38"/>
    </row>
    <row r="4101" spans="13:13" x14ac:dyDescent="0.35">
      <c r="M4101" s="38"/>
    </row>
    <row r="4102" spans="13:13" x14ac:dyDescent="0.35">
      <c r="M4102" s="38"/>
    </row>
    <row r="4103" spans="13:13" x14ac:dyDescent="0.35">
      <c r="M4103" s="38"/>
    </row>
    <row r="4104" spans="13:13" x14ac:dyDescent="0.35">
      <c r="M4104" s="38"/>
    </row>
    <row r="4105" spans="13:13" x14ac:dyDescent="0.35">
      <c r="M4105" s="38"/>
    </row>
    <row r="4106" spans="13:13" x14ac:dyDescent="0.35">
      <c r="M4106" s="38"/>
    </row>
    <row r="4107" spans="13:13" x14ac:dyDescent="0.35">
      <c r="M4107" s="38"/>
    </row>
    <row r="4108" spans="13:13" x14ac:dyDescent="0.35">
      <c r="M4108" s="38"/>
    </row>
    <row r="4109" spans="13:13" x14ac:dyDescent="0.35">
      <c r="M4109" s="38"/>
    </row>
    <row r="4110" spans="13:13" x14ac:dyDescent="0.35">
      <c r="M4110" s="38"/>
    </row>
    <row r="4111" spans="13:13" x14ac:dyDescent="0.35">
      <c r="M4111" s="38"/>
    </row>
    <row r="4112" spans="13:13" x14ac:dyDescent="0.35">
      <c r="M4112" s="38"/>
    </row>
    <row r="4113" spans="13:13" x14ac:dyDescent="0.35">
      <c r="M4113" s="38"/>
    </row>
    <row r="4114" spans="13:13" x14ac:dyDescent="0.35">
      <c r="M4114" s="38"/>
    </row>
    <row r="4115" spans="13:13" x14ac:dyDescent="0.35">
      <c r="M4115" s="38"/>
    </row>
    <row r="4116" spans="13:13" x14ac:dyDescent="0.35">
      <c r="M4116" s="38"/>
    </row>
    <row r="4117" spans="13:13" x14ac:dyDescent="0.35">
      <c r="M4117" s="38"/>
    </row>
    <row r="4118" spans="13:13" x14ac:dyDescent="0.35">
      <c r="M4118" s="38"/>
    </row>
    <row r="4119" spans="13:13" x14ac:dyDescent="0.35">
      <c r="M4119" s="38"/>
    </row>
    <row r="4120" spans="13:13" x14ac:dyDescent="0.35">
      <c r="M4120" s="38"/>
    </row>
    <row r="4121" spans="13:13" x14ac:dyDescent="0.35">
      <c r="M4121" s="38"/>
    </row>
    <row r="4122" spans="13:13" x14ac:dyDescent="0.35">
      <c r="M4122" s="38"/>
    </row>
    <row r="4123" spans="13:13" x14ac:dyDescent="0.35">
      <c r="M4123" s="38"/>
    </row>
    <row r="4124" spans="13:13" x14ac:dyDescent="0.35">
      <c r="M4124" s="38"/>
    </row>
    <row r="4125" spans="13:13" x14ac:dyDescent="0.35">
      <c r="M4125" s="38"/>
    </row>
    <row r="4126" spans="13:13" x14ac:dyDescent="0.35">
      <c r="M4126" s="38"/>
    </row>
    <row r="4127" spans="13:13" x14ac:dyDescent="0.35">
      <c r="M4127" s="38"/>
    </row>
    <row r="4128" spans="13:13" x14ac:dyDescent="0.35">
      <c r="M4128" s="38"/>
    </row>
    <row r="4129" spans="13:13" x14ac:dyDescent="0.35">
      <c r="M4129" s="38"/>
    </row>
    <row r="4130" spans="13:13" x14ac:dyDescent="0.35">
      <c r="M4130" s="38"/>
    </row>
    <row r="4131" spans="13:13" x14ac:dyDescent="0.35">
      <c r="M4131" s="38"/>
    </row>
    <row r="4132" spans="13:13" x14ac:dyDescent="0.35">
      <c r="M4132" s="38"/>
    </row>
    <row r="4133" spans="13:13" x14ac:dyDescent="0.35">
      <c r="M4133" s="38"/>
    </row>
    <row r="4134" spans="13:13" x14ac:dyDescent="0.35">
      <c r="M4134" s="38"/>
    </row>
    <row r="4135" spans="13:13" x14ac:dyDescent="0.35">
      <c r="M4135" s="38"/>
    </row>
    <row r="4136" spans="13:13" x14ac:dyDescent="0.35">
      <c r="M4136" s="38"/>
    </row>
    <row r="4137" spans="13:13" x14ac:dyDescent="0.35">
      <c r="M4137" s="38"/>
    </row>
    <row r="4138" spans="13:13" x14ac:dyDescent="0.35">
      <c r="M4138" s="38"/>
    </row>
    <row r="4139" spans="13:13" x14ac:dyDescent="0.35">
      <c r="M4139" s="38"/>
    </row>
    <row r="4140" spans="13:13" x14ac:dyDescent="0.35">
      <c r="M4140" s="38"/>
    </row>
    <row r="4141" spans="13:13" x14ac:dyDescent="0.35">
      <c r="M4141" s="38"/>
    </row>
    <row r="4142" spans="13:13" x14ac:dyDescent="0.35">
      <c r="M4142" s="38"/>
    </row>
    <row r="4143" spans="13:13" x14ac:dyDescent="0.35">
      <c r="M4143" s="38"/>
    </row>
    <row r="4144" spans="13:13" x14ac:dyDescent="0.35">
      <c r="M4144" s="38"/>
    </row>
    <row r="4145" spans="13:13" x14ac:dyDescent="0.35">
      <c r="M4145" s="38"/>
    </row>
    <row r="4146" spans="13:13" x14ac:dyDescent="0.35">
      <c r="M4146" s="38"/>
    </row>
    <row r="4147" spans="13:13" x14ac:dyDescent="0.35">
      <c r="M4147" s="38"/>
    </row>
    <row r="4148" spans="13:13" x14ac:dyDescent="0.35">
      <c r="M4148" s="38"/>
    </row>
    <row r="4149" spans="13:13" x14ac:dyDescent="0.35">
      <c r="M4149" s="38"/>
    </row>
    <row r="4150" spans="13:13" x14ac:dyDescent="0.35">
      <c r="M4150" s="38"/>
    </row>
    <row r="4151" spans="13:13" x14ac:dyDescent="0.35">
      <c r="M4151" s="38"/>
    </row>
    <row r="4152" spans="13:13" x14ac:dyDescent="0.35">
      <c r="M4152" s="38"/>
    </row>
    <row r="4153" spans="13:13" x14ac:dyDescent="0.35">
      <c r="M4153" s="38"/>
    </row>
    <row r="4154" spans="13:13" x14ac:dyDescent="0.35">
      <c r="M4154" s="38"/>
    </row>
    <row r="4155" spans="13:13" x14ac:dyDescent="0.35">
      <c r="M4155" s="38"/>
    </row>
    <row r="4156" spans="13:13" x14ac:dyDescent="0.35">
      <c r="M4156" s="38"/>
    </row>
    <row r="4157" spans="13:13" x14ac:dyDescent="0.35">
      <c r="M4157" s="38"/>
    </row>
    <row r="4158" spans="13:13" x14ac:dyDescent="0.35">
      <c r="M4158" s="38"/>
    </row>
    <row r="4159" spans="13:13" x14ac:dyDescent="0.35">
      <c r="M4159" s="38"/>
    </row>
    <row r="4160" spans="13:13" x14ac:dyDescent="0.35">
      <c r="M4160" s="38"/>
    </row>
    <row r="4161" spans="13:13" x14ac:dyDescent="0.35">
      <c r="M4161" s="38"/>
    </row>
    <row r="4162" spans="13:13" x14ac:dyDescent="0.35">
      <c r="M4162" s="38"/>
    </row>
    <row r="4163" spans="13:13" x14ac:dyDescent="0.35">
      <c r="M4163" s="38"/>
    </row>
    <row r="4164" spans="13:13" x14ac:dyDescent="0.35">
      <c r="M4164" s="38"/>
    </row>
    <row r="4165" spans="13:13" x14ac:dyDescent="0.35">
      <c r="M4165" s="38"/>
    </row>
    <row r="4166" spans="13:13" x14ac:dyDescent="0.35">
      <c r="M4166" s="38"/>
    </row>
    <row r="4167" spans="13:13" x14ac:dyDescent="0.35">
      <c r="M4167" s="38"/>
    </row>
    <row r="4168" spans="13:13" x14ac:dyDescent="0.35">
      <c r="M4168" s="38"/>
    </row>
    <row r="4169" spans="13:13" x14ac:dyDescent="0.35">
      <c r="M4169" s="38"/>
    </row>
    <row r="4170" spans="13:13" x14ac:dyDescent="0.35">
      <c r="M4170" s="38"/>
    </row>
    <row r="4171" spans="13:13" x14ac:dyDescent="0.35">
      <c r="M4171" s="38"/>
    </row>
    <row r="4172" spans="13:13" x14ac:dyDescent="0.35">
      <c r="M4172" s="38"/>
    </row>
    <row r="4173" spans="13:13" x14ac:dyDescent="0.35">
      <c r="M4173" s="38"/>
    </row>
    <row r="4174" spans="13:13" x14ac:dyDescent="0.35">
      <c r="M4174" s="38"/>
    </row>
    <row r="4175" spans="13:13" x14ac:dyDescent="0.35">
      <c r="M4175" s="38"/>
    </row>
    <row r="4176" spans="13:13" x14ac:dyDescent="0.35">
      <c r="M4176" s="38"/>
    </row>
    <row r="4177" spans="13:13" x14ac:dyDescent="0.35">
      <c r="M4177" s="38"/>
    </row>
    <row r="4178" spans="13:13" x14ac:dyDescent="0.35">
      <c r="M4178" s="38"/>
    </row>
    <row r="4179" spans="13:13" x14ac:dyDescent="0.35">
      <c r="M4179" s="38"/>
    </row>
    <row r="4180" spans="13:13" x14ac:dyDescent="0.35">
      <c r="M4180" s="38"/>
    </row>
    <row r="4181" spans="13:13" x14ac:dyDescent="0.35">
      <c r="M4181" s="38"/>
    </row>
    <row r="4182" spans="13:13" x14ac:dyDescent="0.35">
      <c r="M4182" s="38"/>
    </row>
    <row r="4183" spans="13:13" x14ac:dyDescent="0.35">
      <c r="M4183" s="38"/>
    </row>
    <row r="4184" spans="13:13" x14ac:dyDescent="0.35">
      <c r="M4184" s="38"/>
    </row>
    <row r="4185" spans="13:13" x14ac:dyDescent="0.35">
      <c r="M4185" s="38"/>
    </row>
    <row r="4186" spans="13:13" x14ac:dyDescent="0.35">
      <c r="M4186" s="38"/>
    </row>
    <row r="4187" spans="13:13" x14ac:dyDescent="0.35">
      <c r="M4187" s="38"/>
    </row>
    <row r="4188" spans="13:13" x14ac:dyDescent="0.35">
      <c r="M4188" s="38"/>
    </row>
    <row r="4189" spans="13:13" x14ac:dyDescent="0.35">
      <c r="M4189" s="38"/>
    </row>
    <row r="4190" spans="13:13" x14ac:dyDescent="0.35">
      <c r="M4190" s="38"/>
    </row>
    <row r="4191" spans="13:13" x14ac:dyDescent="0.35">
      <c r="M4191" s="38"/>
    </row>
    <row r="4192" spans="13:13" x14ac:dyDescent="0.35">
      <c r="M4192" s="38"/>
    </row>
    <row r="4193" spans="13:13" x14ac:dyDescent="0.35">
      <c r="M4193" s="38"/>
    </row>
    <row r="4194" spans="13:13" x14ac:dyDescent="0.35">
      <c r="M4194" s="38"/>
    </row>
    <row r="4195" spans="13:13" x14ac:dyDescent="0.35">
      <c r="M4195" s="38"/>
    </row>
    <row r="4196" spans="13:13" x14ac:dyDescent="0.35">
      <c r="M4196" s="38"/>
    </row>
    <row r="4197" spans="13:13" x14ac:dyDescent="0.35">
      <c r="M4197" s="38"/>
    </row>
    <row r="4198" spans="13:13" x14ac:dyDescent="0.35">
      <c r="M4198" s="38"/>
    </row>
    <row r="4199" spans="13:13" x14ac:dyDescent="0.35">
      <c r="M4199" s="38"/>
    </row>
    <row r="4200" spans="13:13" x14ac:dyDescent="0.35">
      <c r="M4200" s="38"/>
    </row>
    <row r="4201" spans="13:13" x14ac:dyDescent="0.35">
      <c r="M4201" s="38"/>
    </row>
    <row r="4202" spans="13:13" x14ac:dyDescent="0.35">
      <c r="M4202" s="38"/>
    </row>
    <row r="4203" spans="13:13" x14ac:dyDescent="0.35">
      <c r="M4203" s="38"/>
    </row>
    <row r="4204" spans="13:13" x14ac:dyDescent="0.35">
      <c r="M4204" s="38"/>
    </row>
    <row r="4205" spans="13:13" x14ac:dyDescent="0.35">
      <c r="M4205" s="38"/>
    </row>
    <row r="4206" spans="13:13" x14ac:dyDescent="0.35">
      <c r="M4206" s="38"/>
    </row>
    <row r="4207" spans="13:13" x14ac:dyDescent="0.35">
      <c r="M4207" s="38"/>
    </row>
    <row r="4208" spans="13:13" x14ac:dyDescent="0.35">
      <c r="M4208" s="38"/>
    </row>
    <row r="4209" spans="13:13" x14ac:dyDescent="0.35">
      <c r="M4209" s="38"/>
    </row>
    <row r="4210" spans="13:13" x14ac:dyDescent="0.35">
      <c r="M4210" s="38"/>
    </row>
    <row r="4211" spans="13:13" x14ac:dyDescent="0.35">
      <c r="M4211" s="38"/>
    </row>
    <row r="4212" spans="13:13" x14ac:dyDescent="0.35">
      <c r="M4212" s="38"/>
    </row>
    <row r="4213" spans="13:13" x14ac:dyDescent="0.35">
      <c r="M4213" s="38"/>
    </row>
    <row r="4214" spans="13:13" x14ac:dyDescent="0.35">
      <c r="M4214" s="38"/>
    </row>
    <row r="4215" spans="13:13" x14ac:dyDescent="0.35">
      <c r="M4215" s="38"/>
    </row>
    <row r="4216" spans="13:13" x14ac:dyDescent="0.35">
      <c r="M4216" s="38"/>
    </row>
    <row r="4217" spans="13:13" x14ac:dyDescent="0.35">
      <c r="M4217" s="38"/>
    </row>
    <row r="4218" spans="13:13" x14ac:dyDescent="0.35">
      <c r="M4218" s="38"/>
    </row>
    <row r="4219" spans="13:13" x14ac:dyDescent="0.35">
      <c r="M4219" s="38"/>
    </row>
    <row r="4220" spans="13:13" x14ac:dyDescent="0.35">
      <c r="M4220" s="38"/>
    </row>
    <row r="4221" spans="13:13" x14ac:dyDescent="0.35">
      <c r="M4221" s="38"/>
    </row>
    <row r="4222" spans="13:13" x14ac:dyDescent="0.35">
      <c r="M4222" s="38"/>
    </row>
    <row r="4223" spans="13:13" x14ac:dyDescent="0.35">
      <c r="M4223" s="38"/>
    </row>
    <row r="4224" spans="13:13" x14ac:dyDescent="0.35">
      <c r="M4224" s="38"/>
    </row>
    <row r="4225" spans="13:13" x14ac:dyDescent="0.35">
      <c r="M4225" s="38"/>
    </row>
    <row r="4226" spans="13:13" x14ac:dyDescent="0.35">
      <c r="M4226" s="38"/>
    </row>
    <row r="4227" spans="13:13" x14ac:dyDescent="0.35">
      <c r="M4227" s="38"/>
    </row>
    <row r="4228" spans="13:13" x14ac:dyDescent="0.35">
      <c r="M4228" s="38"/>
    </row>
    <row r="4229" spans="13:13" x14ac:dyDescent="0.35">
      <c r="M4229" s="38"/>
    </row>
    <row r="4230" spans="13:13" x14ac:dyDescent="0.35">
      <c r="M4230" s="38"/>
    </row>
    <row r="4231" spans="13:13" x14ac:dyDescent="0.35">
      <c r="M4231" s="38"/>
    </row>
    <row r="4232" spans="13:13" x14ac:dyDescent="0.35">
      <c r="M4232" s="38"/>
    </row>
    <row r="4233" spans="13:13" x14ac:dyDescent="0.35">
      <c r="M4233" s="38"/>
    </row>
    <row r="4234" spans="13:13" x14ac:dyDescent="0.35">
      <c r="M4234" s="38"/>
    </row>
    <row r="4235" spans="13:13" x14ac:dyDescent="0.35">
      <c r="M4235" s="38"/>
    </row>
    <row r="4236" spans="13:13" x14ac:dyDescent="0.35">
      <c r="M4236" s="38"/>
    </row>
    <row r="4237" spans="13:13" x14ac:dyDescent="0.35">
      <c r="M4237" s="38"/>
    </row>
    <row r="4238" spans="13:13" x14ac:dyDescent="0.35">
      <c r="M4238" s="38"/>
    </row>
    <row r="4239" spans="13:13" x14ac:dyDescent="0.35">
      <c r="M4239" s="38"/>
    </row>
    <row r="4240" spans="13:13" x14ac:dyDescent="0.35">
      <c r="M4240" s="38"/>
    </row>
    <row r="4241" spans="13:13" x14ac:dyDescent="0.35">
      <c r="M4241" s="38"/>
    </row>
    <row r="4242" spans="13:13" x14ac:dyDescent="0.35">
      <c r="M4242" s="38"/>
    </row>
    <row r="4243" spans="13:13" x14ac:dyDescent="0.35">
      <c r="M4243" s="38"/>
    </row>
    <row r="4244" spans="13:13" x14ac:dyDescent="0.35">
      <c r="M4244" s="38"/>
    </row>
    <row r="4245" spans="13:13" x14ac:dyDescent="0.35">
      <c r="M4245" s="38"/>
    </row>
    <row r="4246" spans="13:13" x14ac:dyDescent="0.35">
      <c r="M4246" s="38"/>
    </row>
    <row r="4247" spans="13:13" x14ac:dyDescent="0.35">
      <c r="M4247" s="38"/>
    </row>
    <row r="4248" spans="13:13" x14ac:dyDescent="0.35">
      <c r="M4248" s="38"/>
    </row>
    <row r="4249" spans="13:13" x14ac:dyDescent="0.35">
      <c r="M4249" s="38"/>
    </row>
    <row r="4250" spans="13:13" x14ac:dyDescent="0.35">
      <c r="M4250" s="38"/>
    </row>
    <row r="4251" spans="13:13" x14ac:dyDescent="0.35">
      <c r="M4251" s="38"/>
    </row>
    <row r="4252" spans="13:13" x14ac:dyDescent="0.35">
      <c r="M4252" s="38"/>
    </row>
    <row r="4253" spans="13:13" x14ac:dyDescent="0.35">
      <c r="M4253" s="38"/>
    </row>
    <row r="4254" spans="13:13" x14ac:dyDescent="0.35">
      <c r="M4254" s="38"/>
    </row>
    <row r="4255" spans="13:13" x14ac:dyDescent="0.35">
      <c r="M4255" s="38"/>
    </row>
    <row r="4256" spans="13:13" x14ac:dyDescent="0.35">
      <c r="M4256" s="38"/>
    </row>
    <row r="4257" spans="13:13" x14ac:dyDescent="0.35">
      <c r="M4257" s="38"/>
    </row>
    <row r="4258" spans="13:13" x14ac:dyDescent="0.35">
      <c r="M4258" s="38"/>
    </row>
    <row r="4259" spans="13:13" x14ac:dyDescent="0.35">
      <c r="M4259" s="38"/>
    </row>
    <row r="4260" spans="13:13" x14ac:dyDescent="0.35">
      <c r="M4260" s="38"/>
    </row>
    <row r="4261" spans="13:13" x14ac:dyDescent="0.35">
      <c r="M4261" s="38"/>
    </row>
    <row r="4262" spans="13:13" x14ac:dyDescent="0.35">
      <c r="M4262" s="38"/>
    </row>
    <row r="4263" spans="13:13" x14ac:dyDescent="0.35">
      <c r="M4263" s="38"/>
    </row>
    <row r="4264" spans="13:13" x14ac:dyDescent="0.35">
      <c r="M4264" s="38"/>
    </row>
    <row r="4265" spans="13:13" x14ac:dyDescent="0.35">
      <c r="M4265" s="38"/>
    </row>
    <row r="4266" spans="13:13" x14ac:dyDescent="0.35">
      <c r="M4266" s="38"/>
    </row>
    <row r="4267" spans="13:13" x14ac:dyDescent="0.35">
      <c r="M4267" s="38"/>
    </row>
    <row r="4268" spans="13:13" x14ac:dyDescent="0.35">
      <c r="M4268" s="38"/>
    </row>
    <row r="4269" spans="13:13" x14ac:dyDescent="0.35">
      <c r="M4269" s="38"/>
    </row>
    <row r="4270" spans="13:13" x14ac:dyDescent="0.35">
      <c r="M4270" s="38"/>
    </row>
    <row r="4271" spans="13:13" x14ac:dyDescent="0.35">
      <c r="M4271" s="38"/>
    </row>
    <row r="4272" spans="13:13" x14ac:dyDescent="0.35">
      <c r="M4272" s="38"/>
    </row>
    <row r="4273" spans="13:13" x14ac:dyDescent="0.35">
      <c r="M4273" s="38"/>
    </row>
    <row r="4274" spans="13:13" x14ac:dyDescent="0.35">
      <c r="M4274" s="38"/>
    </row>
    <row r="4275" spans="13:13" x14ac:dyDescent="0.35">
      <c r="M4275" s="38"/>
    </row>
    <row r="4276" spans="13:13" x14ac:dyDescent="0.35">
      <c r="M4276" s="38"/>
    </row>
    <row r="4277" spans="13:13" x14ac:dyDescent="0.35">
      <c r="M4277" s="38"/>
    </row>
    <row r="4278" spans="13:13" x14ac:dyDescent="0.35">
      <c r="M4278" s="38"/>
    </row>
    <row r="4279" spans="13:13" x14ac:dyDescent="0.35">
      <c r="M4279" s="38"/>
    </row>
    <row r="4280" spans="13:13" x14ac:dyDescent="0.35">
      <c r="M4280" s="38"/>
    </row>
    <row r="4281" spans="13:13" x14ac:dyDescent="0.35">
      <c r="M4281" s="38"/>
    </row>
    <row r="4282" spans="13:13" x14ac:dyDescent="0.35">
      <c r="M4282" s="38"/>
    </row>
    <row r="4283" spans="13:13" x14ac:dyDescent="0.35">
      <c r="M4283" s="38"/>
    </row>
    <row r="4284" spans="13:13" x14ac:dyDescent="0.35">
      <c r="M4284" s="38"/>
    </row>
    <row r="4285" spans="13:13" x14ac:dyDescent="0.35">
      <c r="M4285" s="38"/>
    </row>
    <row r="4286" spans="13:13" x14ac:dyDescent="0.35">
      <c r="M4286" s="38"/>
    </row>
    <row r="4287" spans="13:13" x14ac:dyDescent="0.35">
      <c r="M4287" s="38"/>
    </row>
    <row r="4288" spans="13:13" x14ac:dyDescent="0.35">
      <c r="M4288" s="38"/>
    </row>
    <row r="4289" spans="13:13" x14ac:dyDescent="0.35">
      <c r="M4289" s="38"/>
    </row>
    <row r="4290" spans="13:13" x14ac:dyDescent="0.35">
      <c r="M4290" s="38"/>
    </row>
    <row r="4291" spans="13:13" x14ac:dyDescent="0.35">
      <c r="M4291" s="38"/>
    </row>
    <row r="4292" spans="13:13" x14ac:dyDescent="0.35">
      <c r="M4292" s="38"/>
    </row>
    <row r="4293" spans="13:13" x14ac:dyDescent="0.35">
      <c r="M4293" s="38"/>
    </row>
    <row r="4294" spans="13:13" x14ac:dyDescent="0.35">
      <c r="M4294" s="38"/>
    </row>
    <row r="4295" spans="13:13" x14ac:dyDescent="0.35">
      <c r="M4295" s="38"/>
    </row>
    <row r="4296" spans="13:13" x14ac:dyDescent="0.35">
      <c r="M4296" s="38"/>
    </row>
    <row r="4297" spans="13:13" x14ac:dyDescent="0.35">
      <c r="M4297" s="38"/>
    </row>
    <row r="4298" spans="13:13" x14ac:dyDescent="0.35">
      <c r="M4298" s="38"/>
    </row>
    <row r="4299" spans="13:13" x14ac:dyDescent="0.35">
      <c r="M4299" s="38"/>
    </row>
    <row r="4300" spans="13:13" x14ac:dyDescent="0.35">
      <c r="M4300" s="38"/>
    </row>
    <row r="4301" spans="13:13" x14ac:dyDescent="0.35">
      <c r="M4301" s="38"/>
    </row>
    <row r="4302" spans="13:13" x14ac:dyDescent="0.35">
      <c r="M4302" s="38"/>
    </row>
    <row r="4303" spans="13:13" x14ac:dyDescent="0.35">
      <c r="M4303" s="38"/>
    </row>
    <row r="4304" spans="13:13" x14ac:dyDescent="0.35">
      <c r="M4304" s="38"/>
    </row>
    <row r="4305" spans="13:13" x14ac:dyDescent="0.35">
      <c r="M4305" s="38"/>
    </row>
    <row r="4306" spans="13:13" x14ac:dyDescent="0.35">
      <c r="M4306" s="38"/>
    </row>
    <row r="4307" spans="13:13" x14ac:dyDescent="0.35">
      <c r="M4307" s="38"/>
    </row>
    <row r="4308" spans="13:13" x14ac:dyDescent="0.35">
      <c r="M4308" s="38"/>
    </row>
    <row r="4309" spans="13:13" x14ac:dyDescent="0.35">
      <c r="M4309" s="38"/>
    </row>
    <row r="4310" spans="13:13" x14ac:dyDescent="0.35">
      <c r="M4310" s="38"/>
    </row>
    <row r="4311" spans="13:13" x14ac:dyDescent="0.35">
      <c r="M4311" s="38"/>
    </row>
    <row r="4312" spans="13:13" x14ac:dyDescent="0.35">
      <c r="M4312" s="38"/>
    </row>
    <row r="4313" spans="13:13" x14ac:dyDescent="0.35">
      <c r="M4313" s="38"/>
    </row>
    <row r="4314" spans="13:13" x14ac:dyDescent="0.35">
      <c r="M4314" s="38"/>
    </row>
    <row r="4315" spans="13:13" x14ac:dyDescent="0.35">
      <c r="M4315" s="38"/>
    </row>
    <row r="4316" spans="13:13" x14ac:dyDescent="0.35">
      <c r="M4316" s="38"/>
    </row>
    <row r="4317" spans="13:13" x14ac:dyDescent="0.35">
      <c r="M4317" s="38"/>
    </row>
    <row r="4318" spans="13:13" x14ac:dyDescent="0.35">
      <c r="M4318" s="38"/>
    </row>
    <row r="4319" spans="13:13" x14ac:dyDescent="0.35">
      <c r="M4319" s="38"/>
    </row>
    <row r="4320" spans="13:13" x14ac:dyDescent="0.35">
      <c r="M4320" s="38"/>
    </row>
    <row r="4321" spans="13:13" x14ac:dyDescent="0.35">
      <c r="M4321" s="38"/>
    </row>
    <row r="4322" spans="13:13" x14ac:dyDescent="0.35">
      <c r="M4322" s="38"/>
    </row>
    <row r="4323" spans="13:13" x14ac:dyDescent="0.35">
      <c r="M4323" s="38"/>
    </row>
    <row r="4324" spans="13:13" x14ac:dyDescent="0.35">
      <c r="M4324" s="38"/>
    </row>
    <row r="4325" spans="13:13" x14ac:dyDescent="0.35">
      <c r="M4325" s="38"/>
    </row>
    <row r="4326" spans="13:13" x14ac:dyDescent="0.35">
      <c r="M4326" s="38"/>
    </row>
    <row r="4327" spans="13:13" x14ac:dyDescent="0.35">
      <c r="M4327" s="38"/>
    </row>
    <row r="4328" spans="13:13" x14ac:dyDescent="0.35">
      <c r="M4328" s="38"/>
    </row>
    <row r="4329" spans="13:13" x14ac:dyDescent="0.35">
      <c r="M4329" s="38"/>
    </row>
    <row r="4330" spans="13:13" x14ac:dyDescent="0.35">
      <c r="M4330" s="38"/>
    </row>
    <row r="4331" spans="13:13" x14ac:dyDescent="0.35">
      <c r="M4331" s="38"/>
    </row>
    <row r="4332" spans="13:13" x14ac:dyDescent="0.35">
      <c r="M4332" s="38"/>
    </row>
    <row r="4333" spans="13:13" x14ac:dyDescent="0.35">
      <c r="M4333" s="38"/>
    </row>
    <row r="4334" spans="13:13" x14ac:dyDescent="0.35">
      <c r="M4334" s="38"/>
    </row>
    <row r="4335" spans="13:13" x14ac:dyDescent="0.35">
      <c r="M4335" s="38"/>
    </row>
    <row r="4336" spans="13:13" x14ac:dyDescent="0.35">
      <c r="M4336" s="38"/>
    </row>
    <row r="4337" spans="13:13" x14ac:dyDescent="0.35">
      <c r="M4337" s="38"/>
    </row>
    <row r="4338" spans="13:13" x14ac:dyDescent="0.35">
      <c r="M4338" s="38"/>
    </row>
    <row r="4339" spans="13:13" x14ac:dyDescent="0.35">
      <c r="M4339" s="38"/>
    </row>
    <row r="4340" spans="13:13" x14ac:dyDescent="0.35">
      <c r="M4340" s="38"/>
    </row>
    <row r="4341" spans="13:13" x14ac:dyDescent="0.35">
      <c r="M4341" s="38"/>
    </row>
    <row r="4342" spans="13:13" x14ac:dyDescent="0.35">
      <c r="M4342" s="38"/>
    </row>
    <row r="4343" spans="13:13" x14ac:dyDescent="0.35">
      <c r="M4343" s="38"/>
    </row>
    <row r="4344" spans="13:13" x14ac:dyDescent="0.35">
      <c r="M4344" s="38"/>
    </row>
    <row r="4345" spans="13:13" x14ac:dyDescent="0.35">
      <c r="M4345" s="38"/>
    </row>
    <row r="4346" spans="13:13" x14ac:dyDescent="0.35">
      <c r="M4346" s="38"/>
    </row>
    <row r="4347" spans="13:13" x14ac:dyDescent="0.35">
      <c r="M4347" s="38"/>
    </row>
    <row r="4348" spans="13:13" x14ac:dyDescent="0.35">
      <c r="M4348" s="38"/>
    </row>
    <row r="4349" spans="13:13" x14ac:dyDescent="0.35">
      <c r="M4349" s="38"/>
    </row>
    <row r="4350" spans="13:13" x14ac:dyDescent="0.35">
      <c r="M4350" s="38"/>
    </row>
    <row r="4351" spans="13:13" x14ac:dyDescent="0.35">
      <c r="M4351" s="38"/>
    </row>
    <row r="4352" spans="13:13" x14ac:dyDescent="0.35">
      <c r="M4352" s="38"/>
    </row>
    <row r="4353" spans="13:13" x14ac:dyDescent="0.35">
      <c r="M4353" s="38"/>
    </row>
    <row r="4354" spans="13:13" x14ac:dyDescent="0.35">
      <c r="M4354" s="38"/>
    </row>
    <row r="4355" spans="13:13" x14ac:dyDescent="0.35">
      <c r="M4355" s="38"/>
    </row>
    <row r="4356" spans="13:13" x14ac:dyDescent="0.35">
      <c r="M4356" s="38"/>
    </row>
    <row r="4357" spans="13:13" x14ac:dyDescent="0.35">
      <c r="M4357" s="38"/>
    </row>
    <row r="4358" spans="13:13" x14ac:dyDescent="0.35">
      <c r="M4358" s="38"/>
    </row>
    <row r="4359" spans="13:13" x14ac:dyDescent="0.35">
      <c r="M4359" s="38"/>
    </row>
    <row r="4360" spans="13:13" x14ac:dyDescent="0.35">
      <c r="M4360" s="38"/>
    </row>
    <row r="4361" spans="13:13" x14ac:dyDescent="0.35">
      <c r="M4361" s="38"/>
    </row>
    <row r="4362" spans="13:13" x14ac:dyDescent="0.35">
      <c r="M4362" s="38"/>
    </row>
    <row r="4363" spans="13:13" x14ac:dyDescent="0.35">
      <c r="M4363" s="38"/>
    </row>
    <row r="4364" spans="13:13" x14ac:dyDescent="0.35">
      <c r="M4364" s="38"/>
    </row>
    <row r="4365" spans="13:13" x14ac:dyDescent="0.35">
      <c r="M4365" s="38"/>
    </row>
    <row r="4366" spans="13:13" x14ac:dyDescent="0.35">
      <c r="M4366" s="38"/>
    </row>
    <row r="4367" spans="13:13" x14ac:dyDescent="0.35">
      <c r="M4367" s="38"/>
    </row>
    <row r="4368" spans="13:13" x14ac:dyDescent="0.35">
      <c r="M4368" s="38"/>
    </row>
    <row r="4369" spans="13:13" x14ac:dyDescent="0.35">
      <c r="M4369" s="38"/>
    </row>
    <row r="4370" spans="13:13" x14ac:dyDescent="0.35">
      <c r="M4370" s="38"/>
    </row>
    <row r="4371" spans="13:13" x14ac:dyDescent="0.35">
      <c r="M4371" s="38"/>
    </row>
    <row r="4372" spans="13:13" x14ac:dyDescent="0.35">
      <c r="M4372" s="38"/>
    </row>
    <row r="4373" spans="13:13" x14ac:dyDescent="0.35">
      <c r="M4373" s="38"/>
    </row>
    <row r="4374" spans="13:13" x14ac:dyDescent="0.35">
      <c r="M4374" s="38"/>
    </row>
    <row r="4375" spans="13:13" x14ac:dyDescent="0.35">
      <c r="M4375" s="38"/>
    </row>
    <row r="4376" spans="13:13" x14ac:dyDescent="0.35">
      <c r="M4376" s="38"/>
    </row>
    <row r="4377" spans="13:13" x14ac:dyDescent="0.35">
      <c r="M4377" s="38"/>
    </row>
    <row r="4378" spans="13:13" x14ac:dyDescent="0.35">
      <c r="M4378" s="38"/>
    </row>
    <row r="4379" spans="13:13" x14ac:dyDescent="0.35">
      <c r="M4379" s="38"/>
    </row>
    <row r="4380" spans="13:13" x14ac:dyDescent="0.35">
      <c r="M4380" s="38"/>
    </row>
    <row r="4381" spans="13:13" x14ac:dyDescent="0.35">
      <c r="M4381" s="38"/>
    </row>
    <row r="4382" spans="13:13" x14ac:dyDescent="0.35">
      <c r="M4382" s="38"/>
    </row>
    <row r="4383" spans="13:13" x14ac:dyDescent="0.35">
      <c r="M4383" s="38"/>
    </row>
    <row r="4384" spans="13:13" x14ac:dyDescent="0.35">
      <c r="M4384" s="38"/>
    </row>
    <row r="4385" spans="13:13" x14ac:dyDescent="0.35">
      <c r="M4385" s="38"/>
    </row>
    <row r="4386" spans="13:13" x14ac:dyDescent="0.35">
      <c r="M4386" s="38"/>
    </row>
    <row r="4387" spans="13:13" x14ac:dyDescent="0.35">
      <c r="M4387" s="38"/>
    </row>
    <row r="4388" spans="13:13" x14ac:dyDescent="0.35">
      <c r="M4388" s="38"/>
    </row>
    <row r="4389" spans="13:13" x14ac:dyDescent="0.35">
      <c r="M4389" s="38"/>
    </row>
    <row r="4390" spans="13:13" x14ac:dyDescent="0.35">
      <c r="M4390" s="38"/>
    </row>
    <row r="4391" spans="13:13" x14ac:dyDescent="0.35">
      <c r="M4391" s="38"/>
    </row>
    <row r="4392" spans="13:13" x14ac:dyDescent="0.35">
      <c r="M4392" s="38"/>
    </row>
    <row r="4393" spans="13:13" x14ac:dyDescent="0.35">
      <c r="M4393" s="38"/>
    </row>
    <row r="4394" spans="13:13" x14ac:dyDescent="0.35">
      <c r="M4394" s="38"/>
    </row>
    <row r="4395" spans="13:13" x14ac:dyDescent="0.35">
      <c r="M4395" s="38"/>
    </row>
    <row r="4396" spans="13:13" x14ac:dyDescent="0.35">
      <c r="M4396" s="38"/>
    </row>
    <row r="4397" spans="13:13" x14ac:dyDescent="0.35">
      <c r="M4397" s="38"/>
    </row>
    <row r="4398" spans="13:13" x14ac:dyDescent="0.35">
      <c r="M4398" s="38"/>
    </row>
    <row r="4399" spans="13:13" x14ac:dyDescent="0.35">
      <c r="M4399" s="38"/>
    </row>
    <row r="4400" spans="13:13" x14ac:dyDescent="0.35">
      <c r="M4400" s="38"/>
    </row>
    <row r="4401" spans="13:13" x14ac:dyDescent="0.35">
      <c r="M4401" s="38"/>
    </row>
    <row r="4402" spans="13:13" x14ac:dyDescent="0.35">
      <c r="M4402" s="38"/>
    </row>
    <row r="4403" spans="13:13" x14ac:dyDescent="0.35">
      <c r="M4403" s="38"/>
    </row>
    <row r="4404" spans="13:13" x14ac:dyDescent="0.35">
      <c r="M4404" s="38"/>
    </row>
    <row r="4405" spans="13:13" x14ac:dyDescent="0.35">
      <c r="M4405" s="38"/>
    </row>
    <row r="4406" spans="13:13" x14ac:dyDescent="0.35">
      <c r="M4406" s="38"/>
    </row>
    <row r="4407" spans="13:13" x14ac:dyDescent="0.35">
      <c r="M4407" s="38"/>
    </row>
    <row r="4408" spans="13:13" x14ac:dyDescent="0.35">
      <c r="M4408" s="38"/>
    </row>
    <row r="4409" spans="13:13" x14ac:dyDescent="0.35">
      <c r="M4409" s="38"/>
    </row>
    <row r="4410" spans="13:13" x14ac:dyDescent="0.35">
      <c r="M4410" s="38"/>
    </row>
    <row r="4411" spans="13:13" x14ac:dyDescent="0.35">
      <c r="M4411" s="38"/>
    </row>
    <row r="4412" spans="13:13" x14ac:dyDescent="0.35">
      <c r="M4412" s="38"/>
    </row>
    <row r="4413" spans="13:13" x14ac:dyDescent="0.35">
      <c r="M4413" s="38"/>
    </row>
    <row r="4414" spans="13:13" x14ac:dyDescent="0.35">
      <c r="M4414" s="38"/>
    </row>
    <row r="4415" spans="13:13" x14ac:dyDescent="0.35">
      <c r="M4415" s="38"/>
    </row>
    <row r="4416" spans="13:13" x14ac:dyDescent="0.35">
      <c r="M4416" s="38"/>
    </row>
    <row r="4417" spans="13:13" x14ac:dyDescent="0.35">
      <c r="M4417" s="38"/>
    </row>
    <row r="4418" spans="13:13" x14ac:dyDescent="0.35">
      <c r="M4418" s="38"/>
    </row>
    <row r="4419" spans="13:13" x14ac:dyDescent="0.35">
      <c r="M4419" s="38"/>
    </row>
    <row r="4420" spans="13:13" x14ac:dyDescent="0.35">
      <c r="M4420" s="38"/>
    </row>
    <row r="4421" spans="13:13" x14ac:dyDescent="0.35">
      <c r="M4421" s="38"/>
    </row>
    <row r="4422" spans="13:13" x14ac:dyDescent="0.35">
      <c r="M4422" s="38"/>
    </row>
    <row r="4423" spans="13:13" x14ac:dyDescent="0.35">
      <c r="M4423" s="38"/>
    </row>
    <row r="4424" spans="13:13" x14ac:dyDescent="0.35">
      <c r="M4424" s="38"/>
    </row>
    <row r="4425" spans="13:13" x14ac:dyDescent="0.35">
      <c r="M4425" s="38"/>
    </row>
    <row r="4426" spans="13:13" x14ac:dyDescent="0.35">
      <c r="M4426" s="38"/>
    </row>
    <row r="4427" spans="13:13" x14ac:dyDescent="0.35">
      <c r="M4427" s="38"/>
    </row>
    <row r="4428" spans="13:13" x14ac:dyDescent="0.35">
      <c r="M4428" s="38"/>
    </row>
    <row r="4429" spans="13:13" x14ac:dyDescent="0.35">
      <c r="M4429" s="38"/>
    </row>
    <row r="4430" spans="13:13" x14ac:dyDescent="0.35">
      <c r="M4430" s="38"/>
    </row>
    <row r="4431" spans="13:13" x14ac:dyDescent="0.35">
      <c r="M4431" s="38"/>
    </row>
    <row r="4432" spans="13:13" x14ac:dyDescent="0.35">
      <c r="M4432" s="38"/>
    </row>
    <row r="4433" spans="13:13" x14ac:dyDescent="0.35">
      <c r="M4433" s="38"/>
    </row>
    <row r="4434" spans="13:13" x14ac:dyDescent="0.35">
      <c r="M4434" s="38"/>
    </row>
    <row r="4435" spans="13:13" x14ac:dyDescent="0.35">
      <c r="M4435" s="38"/>
    </row>
    <row r="4436" spans="13:13" x14ac:dyDescent="0.35">
      <c r="M4436" s="38"/>
    </row>
    <row r="4437" spans="13:13" x14ac:dyDescent="0.35">
      <c r="M4437" s="38"/>
    </row>
    <row r="4438" spans="13:13" x14ac:dyDescent="0.35">
      <c r="M4438" s="38"/>
    </row>
    <row r="4439" spans="13:13" x14ac:dyDescent="0.35">
      <c r="M4439" s="38"/>
    </row>
    <row r="4440" spans="13:13" x14ac:dyDescent="0.35">
      <c r="M4440" s="38"/>
    </row>
    <row r="4441" spans="13:13" x14ac:dyDescent="0.35">
      <c r="M4441" s="38"/>
    </row>
    <row r="4442" spans="13:13" x14ac:dyDescent="0.35">
      <c r="M4442" s="38"/>
    </row>
    <row r="4443" spans="13:13" x14ac:dyDescent="0.35">
      <c r="M4443" s="38"/>
    </row>
    <row r="4444" spans="13:13" x14ac:dyDescent="0.35">
      <c r="M4444" s="38"/>
    </row>
    <row r="4445" spans="13:13" x14ac:dyDescent="0.35">
      <c r="M4445" s="38"/>
    </row>
    <row r="4446" spans="13:13" x14ac:dyDescent="0.35">
      <c r="M4446" s="38"/>
    </row>
    <row r="4447" spans="13:13" x14ac:dyDescent="0.35">
      <c r="M4447" s="38"/>
    </row>
    <row r="4448" spans="13:13" x14ac:dyDescent="0.35">
      <c r="M4448" s="38"/>
    </row>
    <row r="4449" spans="13:13" x14ac:dyDescent="0.35">
      <c r="M4449" s="38"/>
    </row>
    <row r="4450" spans="13:13" x14ac:dyDescent="0.35">
      <c r="M4450" s="38"/>
    </row>
    <row r="4451" spans="13:13" x14ac:dyDescent="0.35">
      <c r="M4451" s="38"/>
    </row>
    <row r="4452" spans="13:13" x14ac:dyDescent="0.35">
      <c r="M4452" s="38"/>
    </row>
    <row r="4453" spans="13:13" x14ac:dyDescent="0.35">
      <c r="M4453" s="38"/>
    </row>
    <row r="4454" spans="13:13" x14ac:dyDescent="0.35">
      <c r="M4454" s="38"/>
    </row>
    <row r="4455" spans="13:13" x14ac:dyDescent="0.35">
      <c r="M4455" s="38"/>
    </row>
    <row r="4456" spans="13:13" x14ac:dyDescent="0.35">
      <c r="M4456" s="38"/>
    </row>
    <row r="4457" spans="13:13" x14ac:dyDescent="0.35">
      <c r="M4457" s="38"/>
    </row>
    <row r="4458" spans="13:13" x14ac:dyDescent="0.35">
      <c r="M4458" s="38"/>
    </row>
    <row r="4459" spans="13:13" x14ac:dyDescent="0.35">
      <c r="M4459" s="38"/>
    </row>
    <row r="4460" spans="13:13" x14ac:dyDescent="0.35">
      <c r="M4460" s="38"/>
    </row>
    <row r="4461" spans="13:13" x14ac:dyDescent="0.35">
      <c r="M4461" s="38"/>
    </row>
    <row r="4462" spans="13:13" x14ac:dyDescent="0.35">
      <c r="M4462" s="38"/>
    </row>
    <row r="4463" spans="13:13" x14ac:dyDescent="0.35">
      <c r="M4463" s="38"/>
    </row>
    <row r="4464" spans="13:13" x14ac:dyDescent="0.35">
      <c r="M4464" s="38"/>
    </row>
    <row r="4465" spans="13:13" x14ac:dyDescent="0.35">
      <c r="M4465" s="38"/>
    </row>
    <row r="4466" spans="13:13" x14ac:dyDescent="0.35">
      <c r="M4466" s="38"/>
    </row>
    <row r="4467" spans="13:13" x14ac:dyDescent="0.35">
      <c r="M4467" s="38"/>
    </row>
    <row r="4468" spans="13:13" x14ac:dyDescent="0.35">
      <c r="M4468" s="38"/>
    </row>
    <row r="4469" spans="13:13" x14ac:dyDescent="0.35">
      <c r="M4469" s="38"/>
    </row>
    <row r="4470" spans="13:13" x14ac:dyDescent="0.35">
      <c r="M4470" s="38"/>
    </row>
    <row r="4471" spans="13:13" x14ac:dyDescent="0.35">
      <c r="M4471" s="38"/>
    </row>
    <row r="4472" spans="13:13" x14ac:dyDescent="0.35">
      <c r="M4472" s="38"/>
    </row>
    <row r="4473" spans="13:13" x14ac:dyDescent="0.35">
      <c r="M4473" s="38"/>
    </row>
    <row r="4474" spans="13:13" x14ac:dyDescent="0.35">
      <c r="M4474" s="38"/>
    </row>
    <row r="4475" spans="13:13" x14ac:dyDescent="0.35">
      <c r="M4475" s="38"/>
    </row>
    <row r="4476" spans="13:13" x14ac:dyDescent="0.35">
      <c r="M4476" s="38"/>
    </row>
    <row r="4477" spans="13:13" x14ac:dyDescent="0.35">
      <c r="M4477" s="38"/>
    </row>
    <row r="4478" spans="13:13" x14ac:dyDescent="0.35">
      <c r="M4478" s="38"/>
    </row>
    <row r="4479" spans="13:13" x14ac:dyDescent="0.35">
      <c r="M4479" s="38"/>
    </row>
    <row r="4480" spans="13:13" x14ac:dyDescent="0.35">
      <c r="M4480" s="38"/>
    </row>
    <row r="4481" spans="13:13" x14ac:dyDescent="0.35">
      <c r="M4481" s="38"/>
    </row>
    <row r="4482" spans="13:13" x14ac:dyDescent="0.35">
      <c r="M4482" s="38"/>
    </row>
    <row r="4483" spans="13:13" x14ac:dyDescent="0.35">
      <c r="M4483" s="38"/>
    </row>
    <row r="4484" spans="13:13" x14ac:dyDescent="0.35">
      <c r="M4484" s="38"/>
    </row>
    <row r="4485" spans="13:13" x14ac:dyDescent="0.35">
      <c r="M4485" s="38"/>
    </row>
    <row r="4486" spans="13:13" x14ac:dyDescent="0.35">
      <c r="M4486" s="38"/>
    </row>
    <row r="4487" spans="13:13" x14ac:dyDescent="0.35">
      <c r="M4487" s="38"/>
    </row>
    <row r="4488" spans="13:13" x14ac:dyDescent="0.35">
      <c r="M4488" s="38"/>
    </row>
    <row r="4489" spans="13:13" x14ac:dyDescent="0.35">
      <c r="M4489" s="38"/>
    </row>
    <row r="4490" spans="13:13" x14ac:dyDescent="0.35">
      <c r="M4490" s="38"/>
    </row>
    <row r="4491" spans="13:13" x14ac:dyDescent="0.35">
      <c r="M4491" s="38"/>
    </row>
    <row r="4492" spans="13:13" x14ac:dyDescent="0.35">
      <c r="M4492" s="38"/>
    </row>
    <row r="4493" spans="13:13" x14ac:dyDescent="0.35">
      <c r="M4493" s="38"/>
    </row>
    <row r="4494" spans="13:13" x14ac:dyDescent="0.35">
      <c r="M4494" s="38"/>
    </row>
    <row r="4495" spans="13:13" x14ac:dyDescent="0.35">
      <c r="M4495" s="38"/>
    </row>
    <row r="4496" spans="13:13" x14ac:dyDescent="0.35">
      <c r="M4496" s="38"/>
    </row>
    <row r="4497" spans="13:13" x14ac:dyDescent="0.35">
      <c r="M4497" s="38"/>
    </row>
    <row r="4498" spans="13:13" x14ac:dyDescent="0.35">
      <c r="M4498" s="38"/>
    </row>
    <row r="4499" spans="13:13" x14ac:dyDescent="0.35">
      <c r="M4499" s="38"/>
    </row>
    <row r="4500" spans="13:13" x14ac:dyDescent="0.35">
      <c r="M4500" s="38"/>
    </row>
    <row r="4501" spans="13:13" x14ac:dyDescent="0.35">
      <c r="M4501" s="38"/>
    </row>
    <row r="4502" spans="13:13" x14ac:dyDescent="0.35">
      <c r="M4502" s="38"/>
    </row>
    <row r="4503" spans="13:13" x14ac:dyDescent="0.35">
      <c r="M4503" s="38"/>
    </row>
    <row r="4504" spans="13:13" x14ac:dyDescent="0.35">
      <c r="M4504" s="38"/>
    </row>
    <row r="4505" spans="13:13" x14ac:dyDescent="0.35">
      <c r="M4505" s="38"/>
    </row>
    <row r="4506" spans="13:13" x14ac:dyDescent="0.35">
      <c r="M4506" s="38"/>
    </row>
    <row r="4507" spans="13:13" x14ac:dyDescent="0.35">
      <c r="M4507" s="38"/>
    </row>
    <row r="4508" spans="13:13" x14ac:dyDescent="0.35">
      <c r="M4508" s="38"/>
    </row>
    <row r="4509" spans="13:13" x14ac:dyDescent="0.35">
      <c r="M4509" s="38"/>
    </row>
    <row r="4510" spans="13:13" x14ac:dyDescent="0.35">
      <c r="M4510" s="38"/>
    </row>
    <row r="4511" spans="13:13" x14ac:dyDescent="0.35">
      <c r="M4511" s="38"/>
    </row>
    <row r="4512" spans="13:13" x14ac:dyDescent="0.35">
      <c r="M4512" s="38"/>
    </row>
    <row r="4513" spans="13:13" x14ac:dyDescent="0.35">
      <c r="M4513" s="38"/>
    </row>
    <row r="4514" spans="13:13" x14ac:dyDescent="0.35">
      <c r="M4514" s="38"/>
    </row>
    <row r="4515" spans="13:13" x14ac:dyDescent="0.35">
      <c r="M4515" s="38"/>
    </row>
    <row r="4516" spans="13:13" x14ac:dyDescent="0.35">
      <c r="M4516" s="38"/>
    </row>
    <row r="4517" spans="13:13" x14ac:dyDescent="0.35">
      <c r="M4517" s="38"/>
    </row>
    <row r="4518" spans="13:13" x14ac:dyDescent="0.35">
      <c r="M4518" s="38"/>
    </row>
    <row r="4519" spans="13:13" x14ac:dyDescent="0.35">
      <c r="M4519" s="38"/>
    </row>
    <row r="4520" spans="13:13" x14ac:dyDescent="0.35">
      <c r="M4520" s="38"/>
    </row>
    <row r="4521" spans="13:13" x14ac:dyDescent="0.35">
      <c r="M4521" s="38"/>
    </row>
    <row r="4522" spans="13:13" x14ac:dyDescent="0.35">
      <c r="M4522" s="38"/>
    </row>
    <row r="4523" spans="13:13" x14ac:dyDescent="0.35">
      <c r="M4523" s="38"/>
    </row>
    <row r="4524" spans="13:13" x14ac:dyDescent="0.35">
      <c r="M4524" s="38"/>
    </row>
    <row r="4525" spans="13:13" x14ac:dyDescent="0.35">
      <c r="M4525" s="38"/>
    </row>
    <row r="4526" spans="13:13" x14ac:dyDescent="0.35">
      <c r="M4526" s="38"/>
    </row>
    <row r="4527" spans="13:13" x14ac:dyDescent="0.35">
      <c r="M4527" s="38"/>
    </row>
    <row r="4528" spans="13:13" x14ac:dyDescent="0.35">
      <c r="M4528" s="38"/>
    </row>
    <row r="4529" spans="13:13" x14ac:dyDescent="0.35">
      <c r="M4529" s="38"/>
    </row>
    <row r="4530" spans="13:13" x14ac:dyDescent="0.35">
      <c r="M4530" s="38"/>
    </row>
    <row r="4531" spans="13:13" x14ac:dyDescent="0.35">
      <c r="M4531" s="38"/>
    </row>
    <row r="4532" spans="13:13" x14ac:dyDescent="0.35">
      <c r="M4532" s="38"/>
    </row>
    <row r="4533" spans="13:13" x14ac:dyDescent="0.35">
      <c r="M4533" s="38"/>
    </row>
    <row r="4534" spans="13:13" x14ac:dyDescent="0.35">
      <c r="M4534" s="38"/>
    </row>
    <row r="4535" spans="13:13" x14ac:dyDescent="0.35">
      <c r="M4535" s="38"/>
    </row>
    <row r="4536" spans="13:13" x14ac:dyDescent="0.35">
      <c r="M4536" s="38"/>
    </row>
    <row r="4537" spans="13:13" x14ac:dyDescent="0.35">
      <c r="M4537" s="38"/>
    </row>
    <row r="4538" spans="13:13" x14ac:dyDescent="0.35">
      <c r="M4538" s="38"/>
    </row>
    <row r="4539" spans="13:13" x14ac:dyDescent="0.35">
      <c r="M4539" s="38"/>
    </row>
    <row r="4540" spans="13:13" x14ac:dyDescent="0.35">
      <c r="M4540" s="38"/>
    </row>
    <row r="4541" spans="13:13" x14ac:dyDescent="0.35">
      <c r="M4541" s="38"/>
    </row>
    <row r="4542" spans="13:13" x14ac:dyDescent="0.35">
      <c r="M4542" s="38"/>
    </row>
    <row r="4543" spans="13:13" x14ac:dyDescent="0.35">
      <c r="M4543" s="38"/>
    </row>
    <row r="4544" spans="13:13" x14ac:dyDescent="0.35">
      <c r="M4544" s="38"/>
    </row>
    <row r="4545" spans="13:13" x14ac:dyDescent="0.35">
      <c r="M4545" s="38"/>
    </row>
    <row r="4546" spans="13:13" x14ac:dyDescent="0.35">
      <c r="M4546" s="38"/>
    </row>
    <row r="4547" spans="13:13" x14ac:dyDescent="0.35">
      <c r="M4547" s="38"/>
    </row>
    <row r="4548" spans="13:13" x14ac:dyDescent="0.35">
      <c r="M4548" s="38"/>
    </row>
    <row r="4549" spans="13:13" x14ac:dyDescent="0.35">
      <c r="M4549" s="38"/>
    </row>
    <row r="4550" spans="13:13" x14ac:dyDescent="0.35">
      <c r="M4550" s="38"/>
    </row>
    <row r="4551" spans="13:13" x14ac:dyDescent="0.35">
      <c r="M4551" s="38"/>
    </row>
    <row r="4552" spans="13:13" x14ac:dyDescent="0.35">
      <c r="M4552" s="38"/>
    </row>
    <row r="4553" spans="13:13" x14ac:dyDescent="0.35">
      <c r="M4553" s="38"/>
    </row>
    <row r="4554" spans="13:13" x14ac:dyDescent="0.35">
      <c r="M4554" s="38"/>
    </row>
    <row r="4555" spans="13:13" x14ac:dyDescent="0.35">
      <c r="M4555" s="38"/>
    </row>
    <row r="4556" spans="13:13" x14ac:dyDescent="0.35">
      <c r="M4556" s="38"/>
    </row>
    <row r="4557" spans="13:13" x14ac:dyDescent="0.35">
      <c r="M4557" s="38"/>
    </row>
    <row r="4558" spans="13:13" x14ac:dyDescent="0.35">
      <c r="M4558" s="38"/>
    </row>
    <row r="4559" spans="13:13" x14ac:dyDescent="0.35">
      <c r="M4559" s="38"/>
    </row>
    <row r="4560" spans="13:13" x14ac:dyDescent="0.35">
      <c r="M4560" s="38"/>
    </row>
    <row r="4561" spans="13:13" x14ac:dyDescent="0.35">
      <c r="M4561" s="38"/>
    </row>
    <row r="4562" spans="13:13" x14ac:dyDescent="0.35">
      <c r="M4562" s="38"/>
    </row>
    <row r="4563" spans="13:13" x14ac:dyDescent="0.35">
      <c r="M4563" s="38"/>
    </row>
    <row r="4564" spans="13:13" x14ac:dyDescent="0.35">
      <c r="M4564" s="38"/>
    </row>
    <row r="4565" spans="13:13" x14ac:dyDescent="0.35">
      <c r="M4565" s="38"/>
    </row>
    <row r="4566" spans="13:13" x14ac:dyDescent="0.35">
      <c r="M4566" s="38"/>
    </row>
    <row r="4567" spans="13:13" x14ac:dyDescent="0.35">
      <c r="M4567" s="38"/>
    </row>
    <row r="4568" spans="13:13" x14ac:dyDescent="0.35">
      <c r="M4568" s="38"/>
    </row>
    <row r="4569" spans="13:13" x14ac:dyDescent="0.35">
      <c r="M4569" s="38"/>
    </row>
    <row r="4570" spans="13:13" x14ac:dyDescent="0.35">
      <c r="M4570" s="38"/>
    </row>
    <row r="4571" spans="13:13" x14ac:dyDescent="0.35">
      <c r="M4571" s="38"/>
    </row>
    <row r="4572" spans="13:13" x14ac:dyDescent="0.35">
      <c r="M4572" s="38"/>
    </row>
    <row r="4573" spans="13:13" x14ac:dyDescent="0.35">
      <c r="M4573" s="38"/>
    </row>
    <row r="4574" spans="13:13" x14ac:dyDescent="0.35">
      <c r="M4574" s="38"/>
    </row>
    <row r="4575" spans="13:13" x14ac:dyDescent="0.35">
      <c r="M4575" s="38"/>
    </row>
    <row r="4576" spans="13:13" x14ac:dyDescent="0.35">
      <c r="M4576" s="38"/>
    </row>
    <row r="4577" spans="13:13" x14ac:dyDescent="0.35">
      <c r="M4577" s="38"/>
    </row>
    <row r="4578" spans="13:13" x14ac:dyDescent="0.35">
      <c r="M4578" s="38"/>
    </row>
    <row r="4579" spans="13:13" x14ac:dyDescent="0.35">
      <c r="M4579" s="38"/>
    </row>
    <row r="4580" spans="13:13" x14ac:dyDescent="0.35">
      <c r="M4580" s="38"/>
    </row>
    <row r="4581" spans="13:13" x14ac:dyDescent="0.35">
      <c r="M4581" s="38"/>
    </row>
    <row r="4582" spans="13:13" x14ac:dyDescent="0.35">
      <c r="M4582" s="38"/>
    </row>
    <row r="4583" spans="13:13" x14ac:dyDescent="0.35">
      <c r="M4583" s="38"/>
    </row>
    <row r="4584" spans="13:13" x14ac:dyDescent="0.35">
      <c r="M4584" s="38"/>
    </row>
    <row r="4585" spans="13:13" x14ac:dyDescent="0.35">
      <c r="M4585" s="38"/>
    </row>
    <row r="4586" spans="13:13" x14ac:dyDescent="0.35">
      <c r="M4586" s="38"/>
    </row>
    <row r="4587" spans="13:13" x14ac:dyDescent="0.35">
      <c r="M4587" s="38"/>
    </row>
    <row r="4588" spans="13:13" x14ac:dyDescent="0.35">
      <c r="M4588" s="38"/>
    </row>
    <row r="4589" spans="13:13" x14ac:dyDescent="0.35">
      <c r="M4589" s="38"/>
    </row>
    <row r="4590" spans="13:13" x14ac:dyDescent="0.35">
      <c r="M4590" s="38"/>
    </row>
    <row r="4591" spans="13:13" x14ac:dyDescent="0.35">
      <c r="M4591" s="38"/>
    </row>
    <row r="4592" spans="13:13" x14ac:dyDescent="0.35">
      <c r="M4592" s="38"/>
    </row>
    <row r="4593" spans="13:13" x14ac:dyDescent="0.35">
      <c r="M4593" s="38"/>
    </row>
    <row r="4594" spans="13:13" x14ac:dyDescent="0.35">
      <c r="M4594" s="38"/>
    </row>
    <row r="4595" spans="13:13" x14ac:dyDescent="0.35">
      <c r="M4595" s="38"/>
    </row>
    <row r="4596" spans="13:13" x14ac:dyDescent="0.35">
      <c r="M4596" s="38"/>
    </row>
    <row r="4597" spans="13:13" x14ac:dyDescent="0.35">
      <c r="M4597" s="38"/>
    </row>
    <row r="4598" spans="13:13" x14ac:dyDescent="0.35">
      <c r="M4598" s="38"/>
    </row>
    <row r="4599" spans="13:13" x14ac:dyDescent="0.35">
      <c r="M4599" s="38"/>
    </row>
    <row r="4600" spans="13:13" x14ac:dyDescent="0.35">
      <c r="M4600" s="38"/>
    </row>
    <row r="4601" spans="13:13" x14ac:dyDescent="0.35">
      <c r="M4601" s="38"/>
    </row>
    <row r="4602" spans="13:13" x14ac:dyDescent="0.35">
      <c r="M4602" s="38"/>
    </row>
    <row r="4603" spans="13:13" x14ac:dyDescent="0.35">
      <c r="M4603" s="38"/>
    </row>
    <row r="4604" spans="13:13" x14ac:dyDescent="0.35">
      <c r="M4604" s="38"/>
    </row>
    <row r="4605" spans="13:13" x14ac:dyDescent="0.35">
      <c r="M4605" s="38"/>
    </row>
    <row r="4606" spans="13:13" x14ac:dyDescent="0.35">
      <c r="M4606" s="38"/>
    </row>
    <row r="4607" spans="13:13" x14ac:dyDescent="0.35">
      <c r="M4607" s="38"/>
    </row>
    <row r="4608" spans="13:13" x14ac:dyDescent="0.35">
      <c r="M4608" s="38"/>
    </row>
    <row r="4609" spans="13:13" x14ac:dyDescent="0.35">
      <c r="M4609" s="38"/>
    </row>
    <row r="4610" spans="13:13" x14ac:dyDescent="0.35">
      <c r="M4610" s="38"/>
    </row>
    <row r="4611" spans="13:13" x14ac:dyDescent="0.35">
      <c r="M4611" s="38"/>
    </row>
    <row r="4612" spans="13:13" x14ac:dyDescent="0.35">
      <c r="M4612" s="38"/>
    </row>
    <row r="4613" spans="13:13" x14ac:dyDescent="0.35">
      <c r="M4613" s="38"/>
    </row>
    <row r="4614" spans="13:13" x14ac:dyDescent="0.35">
      <c r="M4614" s="38"/>
    </row>
    <row r="4615" spans="13:13" x14ac:dyDescent="0.35">
      <c r="M4615" s="38"/>
    </row>
    <row r="4616" spans="13:13" x14ac:dyDescent="0.35">
      <c r="M4616" s="38"/>
    </row>
    <row r="4617" spans="13:13" x14ac:dyDescent="0.35">
      <c r="M4617" s="38"/>
    </row>
    <row r="4618" spans="13:13" x14ac:dyDescent="0.35">
      <c r="M4618" s="38"/>
    </row>
    <row r="4619" spans="13:13" x14ac:dyDescent="0.35">
      <c r="M4619" s="38"/>
    </row>
    <row r="4620" spans="13:13" x14ac:dyDescent="0.35">
      <c r="M4620" s="38"/>
    </row>
    <row r="4621" spans="13:13" x14ac:dyDescent="0.35">
      <c r="M4621" s="38"/>
    </row>
    <row r="4622" spans="13:13" x14ac:dyDescent="0.35">
      <c r="M4622" s="38"/>
    </row>
    <row r="4623" spans="13:13" x14ac:dyDescent="0.35">
      <c r="M4623" s="38"/>
    </row>
    <row r="4624" spans="13:13" x14ac:dyDescent="0.35">
      <c r="M4624" s="38"/>
    </row>
    <row r="4625" spans="13:13" x14ac:dyDescent="0.35">
      <c r="M4625" s="38"/>
    </row>
    <row r="4626" spans="13:13" x14ac:dyDescent="0.35">
      <c r="M4626" s="38"/>
    </row>
    <row r="4627" spans="13:13" x14ac:dyDescent="0.35">
      <c r="M4627" s="38"/>
    </row>
    <row r="4628" spans="13:13" x14ac:dyDescent="0.35">
      <c r="M4628" s="38"/>
    </row>
    <row r="4629" spans="13:13" x14ac:dyDescent="0.35">
      <c r="M4629" s="38"/>
    </row>
    <row r="4630" spans="13:13" x14ac:dyDescent="0.35">
      <c r="M4630" s="38"/>
    </row>
    <row r="4631" spans="13:13" x14ac:dyDescent="0.35">
      <c r="M4631" s="38"/>
    </row>
    <row r="4632" spans="13:13" x14ac:dyDescent="0.35">
      <c r="M4632" s="38"/>
    </row>
    <row r="4633" spans="13:13" x14ac:dyDescent="0.35">
      <c r="M4633" s="38"/>
    </row>
    <row r="4634" spans="13:13" x14ac:dyDescent="0.35">
      <c r="M4634" s="38"/>
    </row>
    <row r="4635" spans="13:13" x14ac:dyDescent="0.35">
      <c r="M4635" s="38"/>
    </row>
    <row r="4636" spans="13:13" x14ac:dyDescent="0.35">
      <c r="M4636" s="38"/>
    </row>
    <row r="4637" spans="13:13" x14ac:dyDescent="0.35">
      <c r="M4637" s="38"/>
    </row>
    <row r="4638" spans="13:13" x14ac:dyDescent="0.35">
      <c r="M4638" s="38"/>
    </row>
    <row r="4639" spans="13:13" x14ac:dyDescent="0.35">
      <c r="M4639" s="38"/>
    </row>
    <row r="4640" spans="13:13" x14ac:dyDescent="0.35">
      <c r="M4640" s="38"/>
    </row>
    <row r="4641" spans="13:13" x14ac:dyDescent="0.35">
      <c r="M4641" s="38"/>
    </row>
    <row r="4642" spans="13:13" x14ac:dyDescent="0.35">
      <c r="M4642" s="38"/>
    </row>
    <row r="4643" spans="13:13" x14ac:dyDescent="0.35">
      <c r="M4643" s="38"/>
    </row>
    <row r="4644" spans="13:13" x14ac:dyDescent="0.35">
      <c r="M4644" s="38"/>
    </row>
    <row r="4645" spans="13:13" x14ac:dyDescent="0.35">
      <c r="M4645" s="38"/>
    </row>
    <row r="4646" spans="13:13" x14ac:dyDescent="0.35">
      <c r="M4646" s="38"/>
    </row>
    <row r="4647" spans="13:13" x14ac:dyDescent="0.35">
      <c r="M4647" s="38"/>
    </row>
    <row r="4648" spans="13:13" x14ac:dyDescent="0.35">
      <c r="M4648" s="38"/>
    </row>
    <row r="4649" spans="13:13" x14ac:dyDescent="0.35">
      <c r="M4649" s="38"/>
    </row>
    <row r="4650" spans="13:13" x14ac:dyDescent="0.35">
      <c r="M4650" s="38"/>
    </row>
    <row r="4651" spans="13:13" x14ac:dyDescent="0.35">
      <c r="M4651" s="38"/>
    </row>
    <row r="4652" spans="13:13" x14ac:dyDescent="0.35">
      <c r="M4652" s="38"/>
    </row>
    <row r="4653" spans="13:13" x14ac:dyDescent="0.35">
      <c r="M4653" s="38"/>
    </row>
    <row r="4654" spans="13:13" x14ac:dyDescent="0.35">
      <c r="M4654" s="38"/>
    </row>
    <row r="4655" spans="13:13" x14ac:dyDescent="0.35">
      <c r="M4655" s="38"/>
    </row>
    <row r="4656" spans="13:13" x14ac:dyDescent="0.35">
      <c r="M4656" s="38"/>
    </row>
    <row r="4657" spans="13:13" x14ac:dyDescent="0.35">
      <c r="M4657" s="38"/>
    </row>
    <row r="4658" spans="13:13" x14ac:dyDescent="0.35">
      <c r="M4658" s="38"/>
    </row>
    <row r="4659" spans="13:13" x14ac:dyDescent="0.35">
      <c r="M4659" s="38"/>
    </row>
    <row r="4660" spans="13:13" x14ac:dyDescent="0.35">
      <c r="M4660" s="38"/>
    </row>
    <row r="4661" spans="13:13" x14ac:dyDescent="0.35">
      <c r="M4661" s="38"/>
    </row>
    <row r="4662" spans="13:13" x14ac:dyDescent="0.35">
      <c r="M4662" s="38"/>
    </row>
    <row r="4663" spans="13:13" x14ac:dyDescent="0.35">
      <c r="M4663" s="38"/>
    </row>
    <row r="4664" spans="13:13" x14ac:dyDescent="0.35">
      <c r="M4664" s="38"/>
    </row>
    <row r="4665" spans="13:13" x14ac:dyDescent="0.35">
      <c r="M4665" s="38"/>
    </row>
    <row r="4666" spans="13:13" x14ac:dyDescent="0.35">
      <c r="M4666" s="38"/>
    </row>
    <row r="4667" spans="13:13" x14ac:dyDescent="0.35">
      <c r="M4667" s="38"/>
    </row>
    <row r="4668" spans="13:13" x14ac:dyDescent="0.35">
      <c r="M4668" s="38"/>
    </row>
    <row r="4669" spans="13:13" x14ac:dyDescent="0.35">
      <c r="M4669" s="38"/>
    </row>
    <row r="4670" spans="13:13" x14ac:dyDescent="0.35">
      <c r="M4670" s="38"/>
    </row>
    <row r="4671" spans="13:13" x14ac:dyDescent="0.35">
      <c r="M4671" s="38"/>
    </row>
    <row r="4672" spans="13:13" x14ac:dyDescent="0.35">
      <c r="M4672" s="38"/>
    </row>
    <row r="4673" spans="13:13" x14ac:dyDescent="0.35">
      <c r="M4673" s="38"/>
    </row>
    <row r="4674" spans="13:13" x14ac:dyDescent="0.35">
      <c r="M4674" s="38"/>
    </row>
    <row r="4675" spans="13:13" x14ac:dyDescent="0.35">
      <c r="M4675" s="38"/>
    </row>
    <row r="4676" spans="13:13" x14ac:dyDescent="0.35">
      <c r="M4676" s="38"/>
    </row>
    <row r="4677" spans="13:13" x14ac:dyDescent="0.35">
      <c r="M4677" s="38"/>
    </row>
    <row r="4678" spans="13:13" x14ac:dyDescent="0.35">
      <c r="M4678" s="38"/>
    </row>
    <row r="4679" spans="13:13" x14ac:dyDescent="0.35">
      <c r="M4679" s="38"/>
    </row>
    <row r="4680" spans="13:13" x14ac:dyDescent="0.35">
      <c r="M4680" s="38"/>
    </row>
    <row r="4681" spans="13:13" x14ac:dyDescent="0.35">
      <c r="M4681" s="38"/>
    </row>
    <row r="4682" spans="13:13" x14ac:dyDescent="0.35">
      <c r="M4682" s="38"/>
    </row>
    <row r="4683" spans="13:13" x14ac:dyDescent="0.35">
      <c r="M4683" s="38"/>
    </row>
    <row r="4684" spans="13:13" x14ac:dyDescent="0.35">
      <c r="M4684" s="38"/>
    </row>
    <row r="4685" spans="13:13" x14ac:dyDescent="0.35">
      <c r="M4685" s="38"/>
    </row>
    <row r="4686" spans="13:13" x14ac:dyDescent="0.35">
      <c r="M4686" s="38"/>
    </row>
    <row r="4687" spans="13:13" x14ac:dyDescent="0.35">
      <c r="M4687" s="38"/>
    </row>
    <row r="4688" spans="13:13" x14ac:dyDescent="0.35">
      <c r="M4688" s="38"/>
    </row>
    <row r="4689" spans="13:13" x14ac:dyDescent="0.35">
      <c r="M4689" s="38"/>
    </row>
    <row r="4690" spans="13:13" x14ac:dyDescent="0.35">
      <c r="M4690" s="38"/>
    </row>
    <row r="4691" spans="13:13" x14ac:dyDescent="0.35">
      <c r="M4691" s="38"/>
    </row>
    <row r="4692" spans="13:13" x14ac:dyDescent="0.35">
      <c r="M4692" s="38"/>
    </row>
    <row r="4693" spans="13:13" x14ac:dyDescent="0.35">
      <c r="M4693" s="38"/>
    </row>
    <row r="4694" spans="13:13" x14ac:dyDescent="0.35">
      <c r="M4694" s="38"/>
    </row>
    <row r="4695" spans="13:13" x14ac:dyDescent="0.35">
      <c r="M4695" s="38"/>
    </row>
    <row r="4696" spans="13:13" x14ac:dyDescent="0.35">
      <c r="M4696" s="38"/>
    </row>
    <row r="4697" spans="13:13" x14ac:dyDescent="0.35">
      <c r="M4697" s="38"/>
    </row>
    <row r="4698" spans="13:13" x14ac:dyDescent="0.35">
      <c r="M4698" s="38"/>
    </row>
    <row r="4699" spans="13:13" x14ac:dyDescent="0.35">
      <c r="M4699" s="38"/>
    </row>
    <row r="4700" spans="13:13" x14ac:dyDescent="0.35">
      <c r="M4700" s="38"/>
    </row>
    <row r="4701" spans="13:13" x14ac:dyDescent="0.35">
      <c r="M4701" s="38"/>
    </row>
    <row r="4702" spans="13:13" x14ac:dyDescent="0.35">
      <c r="M4702" s="38"/>
    </row>
    <row r="4703" spans="13:13" x14ac:dyDescent="0.35">
      <c r="M4703" s="38"/>
    </row>
    <row r="4704" spans="13:13" x14ac:dyDescent="0.35">
      <c r="M4704" s="38"/>
    </row>
    <row r="4705" spans="13:13" x14ac:dyDescent="0.35">
      <c r="M4705" s="38"/>
    </row>
    <row r="4706" spans="13:13" x14ac:dyDescent="0.35">
      <c r="M4706" s="38"/>
    </row>
    <row r="4707" spans="13:13" x14ac:dyDescent="0.35">
      <c r="M4707" s="38"/>
    </row>
    <row r="4708" spans="13:13" x14ac:dyDescent="0.35">
      <c r="M4708" s="38"/>
    </row>
    <row r="4709" spans="13:13" x14ac:dyDescent="0.35">
      <c r="M4709" s="38"/>
    </row>
    <row r="4710" spans="13:13" x14ac:dyDescent="0.35">
      <c r="M4710" s="38"/>
    </row>
    <row r="4711" spans="13:13" x14ac:dyDescent="0.35">
      <c r="M4711" s="38"/>
    </row>
    <row r="4712" spans="13:13" x14ac:dyDescent="0.35">
      <c r="M4712" s="38"/>
    </row>
    <row r="4713" spans="13:13" x14ac:dyDescent="0.35">
      <c r="M4713" s="38"/>
    </row>
    <row r="4714" spans="13:13" x14ac:dyDescent="0.35">
      <c r="M4714" s="38"/>
    </row>
    <row r="4715" spans="13:13" x14ac:dyDescent="0.35">
      <c r="M4715" s="38"/>
    </row>
    <row r="4716" spans="13:13" x14ac:dyDescent="0.35">
      <c r="M4716" s="38"/>
    </row>
    <row r="4717" spans="13:13" x14ac:dyDescent="0.35">
      <c r="M4717" s="38"/>
    </row>
    <row r="4718" spans="13:13" x14ac:dyDescent="0.35">
      <c r="M4718" s="38"/>
    </row>
    <row r="4719" spans="13:13" x14ac:dyDescent="0.35">
      <c r="M4719" s="38"/>
    </row>
    <row r="4720" spans="13:13" x14ac:dyDescent="0.35">
      <c r="M4720" s="38"/>
    </row>
    <row r="4721" spans="13:13" x14ac:dyDescent="0.35">
      <c r="M4721" s="38"/>
    </row>
    <row r="4722" spans="13:13" x14ac:dyDescent="0.35">
      <c r="M4722" s="38"/>
    </row>
    <row r="4723" spans="13:13" x14ac:dyDescent="0.35">
      <c r="M4723" s="38"/>
    </row>
    <row r="4724" spans="13:13" x14ac:dyDescent="0.35">
      <c r="M4724" s="38"/>
    </row>
    <row r="4725" spans="13:13" x14ac:dyDescent="0.35">
      <c r="M4725" s="38"/>
    </row>
    <row r="4726" spans="13:13" x14ac:dyDescent="0.35">
      <c r="M4726" s="38"/>
    </row>
    <row r="4727" spans="13:13" x14ac:dyDescent="0.35">
      <c r="M4727" s="38"/>
    </row>
    <row r="4728" spans="13:13" x14ac:dyDescent="0.35">
      <c r="M4728" s="38"/>
    </row>
    <row r="4729" spans="13:13" x14ac:dyDescent="0.35">
      <c r="M4729" s="38"/>
    </row>
    <row r="4730" spans="13:13" x14ac:dyDescent="0.35">
      <c r="M4730" s="38"/>
    </row>
    <row r="4731" spans="13:13" x14ac:dyDescent="0.35">
      <c r="M4731" s="38"/>
    </row>
    <row r="4732" spans="13:13" x14ac:dyDescent="0.35">
      <c r="M4732" s="38"/>
    </row>
    <row r="4733" spans="13:13" x14ac:dyDescent="0.35">
      <c r="M4733" s="38"/>
    </row>
    <row r="4734" spans="13:13" x14ac:dyDescent="0.35">
      <c r="M4734" s="38"/>
    </row>
    <row r="4735" spans="13:13" x14ac:dyDescent="0.35">
      <c r="M4735" s="38"/>
    </row>
    <row r="4736" spans="13:13" x14ac:dyDescent="0.35">
      <c r="M4736" s="38"/>
    </row>
    <row r="4737" spans="13:13" x14ac:dyDescent="0.35">
      <c r="M4737" s="38"/>
    </row>
    <row r="4738" spans="13:13" x14ac:dyDescent="0.35">
      <c r="M4738" s="38"/>
    </row>
    <row r="4739" spans="13:13" x14ac:dyDescent="0.35">
      <c r="M4739" s="38"/>
    </row>
    <row r="4740" spans="13:13" x14ac:dyDescent="0.35">
      <c r="M4740" s="38"/>
    </row>
    <row r="4741" spans="13:13" x14ac:dyDescent="0.35">
      <c r="M4741" s="38"/>
    </row>
    <row r="4742" spans="13:13" x14ac:dyDescent="0.35">
      <c r="M4742" s="38"/>
    </row>
    <row r="4743" spans="13:13" x14ac:dyDescent="0.35">
      <c r="M4743" s="38"/>
    </row>
    <row r="4744" spans="13:13" x14ac:dyDescent="0.35">
      <c r="M4744" s="38"/>
    </row>
    <row r="4745" spans="13:13" x14ac:dyDescent="0.35">
      <c r="M4745" s="38"/>
    </row>
    <row r="4746" spans="13:13" x14ac:dyDescent="0.35">
      <c r="M4746" s="38"/>
    </row>
    <row r="4747" spans="13:13" x14ac:dyDescent="0.35">
      <c r="M4747" s="38"/>
    </row>
    <row r="4748" spans="13:13" x14ac:dyDescent="0.35">
      <c r="M4748" s="38"/>
    </row>
    <row r="4749" spans="13:13" x14ac:dyDescent="0.35">
      <c r="M4749" s="38"/>
    </row>
    <row r="4750" spans="13:13" x14ac:dyDescent="0.35">
      <c r="M4750" s="38"/>
    </row>
    <row r="4751" spans="13:13" x14ac:dyDescent="0.35">
      <c r="M4751" s="38"/>
    </row>
    <row r="4752" spans="13:13" x14ac:dyDescent="0.35">
      <c r="M4752" s="38"/>
    </row>
    <row r="4753" spans="13:13" x14ac:dyDescent="0.35">
      <c r="M4753" s="38"/>
    </row>
    <row r="4754" spans="13:13" x14ac:dyDescent="0.35">
      <c r="M4754" s="38"/>
    </row>
    <row r="4755" spans="13:13" x14ac:dyDescent="0.35">
      <c r="M4755" s="38"/>
    </row>
    <row r="4756" spans="13:13" x14ac:dyDescent="0.35">
      <c r="M4756" s="38"/>
    </row>
    <row r="4757" spans="13:13" x14ac:dyDescent="0.35">
      <c r="M4757" s="38"/>
    </row>
    <row r="4758" spans="13:13" x14ac:dyDescent="0.35">
      <c r="M4758" s="38"/>
    </row>
    <row r="4759" spans="13:13" x14ac:dyDescent="0.35">
      <c r="M4759" s="38"/>
    </row>
    <row r="4760" spans="13:13" x14ac:dyDescent="0.35">
      <c r="M4760" s="38"/>
    </row>
    <row r="4761" spans="13:13" x14ac:dyDescent="0.35">
      <c r="M4761" s="38"/>
    </row>
    <row r="4762" spans="13:13" x14ac:dyDescent="0.35">
      <c r="M4762" s="38"/>
    </row>
    <row r="4763" spans="13:13" x14ac:dyDescent="0.35">
      <c r="M4763" s="38"/>
    </row>
    <row r="4764" spans="13:13" x14ac:dyDescent="0.35">
      <c r="M4764" s="38"/>
    </row>
    <row r="4765" spans="13:13" x14ac:dyDescent="0.35">
      <c r="M4765" s="38"/>
    </row>
    <row r="4766" spans="13:13" x14ac:dyDescent="0.35">
      <c r="M4766" s="38"/>
    </row>
    <row r="4767" spans="13:13" x14ac:dyDescent="0.35">
      <c r="M4767" s="38"/>
    </row>
    <row r="4768" spans="13:13" x14ac:dyDescent="0.35">
      <c r="M4768" s="38"/>
    </row>
    <row r="4769" spans="13:13" x14ac:dyDescent="0.35">
      <c r="M4769" s="38"/>
    </row>
    <row r="4770" spans="13:13" x14ac:dyDescent="0.35">
      <c r="M4770" s="38"/>
    </row>
    <row r="4771" spans="13:13" x14ac:dyDescent="0.35">
      <c r="M4771" s="38"/>
    </row>
    <row r="4772" spans="13:13" x14ac:dyDescent="0.35">
      <c r="M4772" s="38"/>
    </row>
    <row r="4773" spans="13:13" x14ac:dyDescent="0.35">
      <c r="M4773" s="38"/>
    </row>
    <row r="4774" spans="13:13" x14ac:dyDescent="0.35">
      <c r="M4774" s="38"/>
    </row>
    <row r="4775" spans="13:13" x14ac:dyDescent="0.35">
      <c r="M4775" s="38"/>
    </row>
    <row r="4776" spans="13:13" x14ac:dyDescent="0.35">
      <c r="M4776" s="38"/>
    </row>
    <row r="4777" spans="13:13" x14ac:dyDescent="0.35">
      <c r="M4777" s="38"/>
    </row>
    <row r="4778" spans="13:13" x14ac:dyDescent="0.35">
      <c r="M4778" s="38"/>
    </row>
    <row r="4779" spans="13:13" x14ac:dyDescent="0.35">
      <c r="M4779" s="38"/>
    </row>
    <row r="4780" spans="13:13" x14ac:dyDescent="0.35">
      <c r="M4780" s="38"/>
    </row>
    <row r="4781" spans="13:13" x14ac:dyDescent="0.35">
      <c r="M4781" s="38"/>
    </row>
    <row r="4782" spans="13:13" x14ac:dyDescent="0.35">
      <c r="M4782" s="38"/>
    </row>
    <row r="4783" spans="13:13" x14ac:dyDescent="0.35">
      <c r="M4783" s="38"/>
    </row>
    <row r="4784" spans="13:13" x14ac:dyDescent="0.35">
      <c r="M4784" s="38"/>
    </row>
    <row r="4785" spans="13:13" x14ac:dyDescent="0.35">
      <c r="M4785" s="38"/>
    </row>
    <row r="4786" spans="13:13" x14ac:dyDescent="0.35">
      <c r="M4786" s="38"/>
    </row>
    <row r="4787" spans="13:13" x14ac:dyDescent="0.35">
      <c r="M4787" s="38"/>
    </row>
    <row r="4788" spans="13:13" x14ac:dyDescent="0.35">
      <c r="M4788" s="38"/>
    </row>
    <row r="4789" spans="13:13" x14ac:dyDescent="0.35">
      <c r="M4789" s="38"/>
    </row>
    <row r="4790" spans="13:13" x14ac:dyDescent="0.35">
      <c r="M4790" s="38"/>
    </row>
    <row r="4791" spans="13:13" x14ac:dyDescent="0.35">
      <c r="M4791" s="38"/>
    </row>
    <row r="4792" spans="13:13" x14ac:dyDescent="0.35">
      <c r="M4792" s="38"/>
    </row>
    <row r="4793" spans="13:13" x14ac:dyDescent="0.35">
      <c r="M4793" s="38"/>
    </row>
    <row r="4794" spans="13:13" x14ac:dyDescent="0.35">
      <c r="M4794" s="38"/>
    </row>
    <row r="4795" spans="13:13" x14ac:dyDescent="0.35">
      <c r="M4795" s="38"/>
    </row>
    <row r="4796" spans="13:13" x14ac:dyDescent="0.35">
      <c r="M4796" s="38"/>
    </row>
    <row r="4797" spans="13:13" x14ac:dyDescent="0.35">
      <c r="M4797" s="38"/>
    </row>
    <row r="4798" spans="13:13" x14ac:dyDescent="0.35">
      <c r="M4798" s="38"/>
    </row>
    <row r="4799" spans="13:13" x14ac:dyDescent="0.35">
      <c r="M4799" s="38"/>
    </row>
    <row r="4800" spans="13:13" x14ac:dyDescent="0.35">
      <c r="M4800" s="38"/>
    </row>
    <row r="4801" spans="13:13" x14ac:dyDescent="0.35">
      <c r="M4801" s="38"/>
    </row>
    <row r="4802" spans="13:13" x14ac:dyDescent="0.35">
      <c r="M4802" s="38"/>
    </row>
    <row r="4803" spans="13:13" x14ac:dyDescent="0.35">
      <c r="M4803" s="38"/>
    </row>
    <row r="4804" spans="13:13" x14ac:dyDescent="0.35">
      <c r="M4804" s="38"/>
    </row>
    <row r="4805" spans="13:13" x14ac:dyDescent="0.35">
      <c r="M4805" s="38"/>
    </row>
    <row r="4806" spans="13:13" x14ac:dyDescent="0.35">
      <c r="M4806" s="38"/>
    </row>
    <row r="4807" spans="13:13" x14ac:dyDescent="0.35">
      <c r="M4807" s="38"/>
    </row>
    <row r="4808" spans="13:13" x14ac:dyDescent="0.35">
      <c r="M4808" s="38"/>
    </row>
    <row r="4809" spans="13:13" x14ac:dyDescent="0.35">
      <c r="M4809" s="38"/>
    </row>
    <row r="4810" spans="13:13" x14ac:dyDescent="0.35">
      <c r="M4810" s="38"/>
    </row>
    <row r="4811" spans="13:13" x14ac:dyDescent="0.35">
      <c r="M4811" s="38"/>
    </row>
    <row r="4812" spans="13:13" x14ac:dyDescent="0.35">
      <c r="M4812" s="38"/>
    </row>
    <row r="4813" spans="13:13" x14ac:dyDescent="0.35">
      <c r="M4813" s="38"/>
    </row>
    <row r="4814" spans="13:13" x14ac:dyDescent="0.35">
      <c r="M4814" s="38"/>
    </row>
    <row r="4815" spans="13:13" x14ac:dyDescent="0.35">
      <c r="M4815" s="38"/>
    </row>
    <row r="4816" spans="13:13" x14ac:dyDescent="0.35">
      <c r="M4816" s="38"/>
    </row>
    <row r="4817" spans="13:13" x14ac:dyDescent="0.35">
      <c r="M4817" s="38"/>
    </row>
    <row r="4818" spans="13:13" x14ac:dyDescent="0.35">
      <c r="M4818" s="38"/>
    </row>
    <row r="4819" spans="13:13" x14ac:dyDescent="0.35">
      <c r="M4819" s="38"/>
    </row>
    <row r="4820" spans="13:13" x14ac:dyDescent="0.35">
      <c r="M4820" s="38"/>
    </row>
    <row r="4821" spans="13:13" x14ac:dyDescent="0.35">
      <c r="M4821" s="38"/>
    </row>
    <row r="4822" spans="13:13" x14ac:dyDescent="0.35">
      <c r="M4822" s="38"/>
    </row>
    <row r="4823" spans="13:13" x14ac:dyDescent="0.35">
      <c r="M4823" s="38"/>
    </row>
    <row r="4824" spans="13:13" x14ac:dyDescent="0.35">
      <c r="M4824" s="38"/>
    </row>
    <row r="4825" spans="13:13" x14ac:dyDescent="0.35">
      <c r="M4825" s="38"/>
    </row>
    <row r="4826" spans="13:13" x14ac:dyDescent="0.35">
      <c r="M4826" s="38"/>
    </row>
    <row r="4827" spans="13:13" x14ac:dyDescent="0.35">
      <c r="M4827" s="38"/>
    </row>
    <row r="4828" spans="13:13" x14ac:dyDescent="0.35">
      <c r="M4828" s="38"/>
    </row>
    <row r="4829" spans="13:13" x14ac:dyDescent="0.35">
      <c r="M4829" s="38"/>
    </row>
    <row r="4830" spans="13:13" x14ac:dyDescent="0.35">
      <c r="M4830" s="38"/>
    </row>
    <row r="4831" spans="13:13" x14ac:dyDescent="0.35">
      <c r="M4831" s="38"/>
    </row>
    <row r="4832" spans="13:13" x14ac:dyDescent="0.35">
      <c r="M4832" s="38"/>
    </row>
    <row r="4833" spans="13:13" x14ac:dyDescent="0.35">
      <c r="M4833" s="38"/>
    </row>
    <row r="4834" spans="13:13" x14ac:dyDescent="0.35">
      <c r="M4834" s="38"/>
    </row>
    <row r="4835" spans="13:13" x14ac:dyDescent="0.35">
      <c r="M4835" s="38"/>
    </row>
    <row r="4836" spans="13:13" x14ac:dyDescent="0.35">
      <c r="M4836" s="38"/>
    </row>
    <row r="4837" spans="13:13" x14ac:dyDescent="0.35">
      <c r="M4837" s="38"/>
    </row>
    <row r="4838" spans="13:13" x14ac:dyDescent="0.35">
      <c r="M4838" s="38"/>
    </row>
    <row r="4839" spans="13:13" x14ac:dyDescent="0.35">
      <c r="M4839" s="38"/>
    </row>
    <row r="4840" spans="13:13" x14ac:dyDescent="0.35">
      <c r="M4840" s="38"/>
    </row>
    <row r="4841" spans="13:13" x14ac:dyDescent="0.35">
      <c r="M4841" s="38"/>
    </row>
    <row r="4842" spans="13:13" x14ac:dyDescent="0.35">
      <c r="M4842" s="38"/>
    </row>
    <row r="4843" spans="13:13" x14ac:dyDescent="0.35">
      <c r="M4843" s="38"/>
    </row>
    <row r="4844" spans="13:13" x14ac:dyDescent="0.35">
      <c r="M4844" s="38"/>
    </row>
    <row r="4845" spans="13:13" x14ac:dyDescent="0.35">
      <c r="M4845" s="38"/>
    </row>
    <row r="4846" spans="13:13" x14ac:dyDescent="0.35">
      <c r="M4846" s="38"/>
    </row>
    <row r="4847" spans="13:13" x14ac:dyDescent="0.35">
      <c r="M4847" s="38"/>
    </row>
    <row r="4848" spans="13:13" x14ac:dyDescent="0.35">
      <c r="M4848" s="38"/>
    </row>
    <row r="4849" spans="13:13" x14ac:dyDescent="0.35">
      <c r="M4849" s="38"/>
    </row>
    <row r="4850" spans="13:13" x14ac:dyDescent="0.35">
      <c r="M4850" s="38"/>
    </row>
    <row r="4851" spans="13:13" x14ac:dyDescent="0.35">
      <c r="M4851" s="38"/>
    </row>
    <row r="4852" spans="13:13" x14ac:dyDescent="0.35">
      <c r="M4852" s="38"/>
    </row>
    <row r="4853" spans="13:13" x14ac:dyDescent="0.35">
      <c r="M4853" s="38"/>
    </row>
    <row r="4854" spans="13:13" x14ac:dyDescent="0.35">
      <c r="M4854" s="38"/>
    </row>
    <row r="4855" spans="13:13" x14ac:dyDescent="0.35">
      <c r="M4855" s="38"/>
    </row>
    <row r="4856" spans="13:13" x14ac:dyDescent="0.35">
      <c r="M4856" s="38"/>
    </row>
    <row r="4857" spans="13:13" x14ac:dyDescent="0.35">
      <c r="M4857" s="38"/>
    </row>
    <row r="4858" spans="13:13" x14ac:dyDescent="0.35">
      <c r="M4858" s="38"/>
    </row>
    <row r="4859" spans="13:13" x14ac:dyDescent="0.35">
      <c r="M4859" s="38"/>
    </row>
    <row r="4860" spans="13:13" x14ac:dyDescent="0.35">
      <c r="M4860" s="38"/>
    </row>
    <row r="4861" spans="13:13" x14ac:dyDescent="0.35">
      <c r="M4861" s="38"/>
    </row>
    <row r="4862" spans="13:13" x14ac:dyDescent="0.35">
      <c r="M4862" s="38"/>
    </row>
    <row r="4863" spans="13:13" x14ac:dyDescent="0.35">
      <c r="M4863" s="38"/>
    </row>
    <row r="4864" spans="13:13" x14ac:dyDescent="0.35">
      <c r="M4864" s="38"/>
    </row>
    <row r="4865" spans="13:13" x14ac:dyDescent="0.35">
      <c r="M4865" s="38"/>
    </row>
    <row r="4866" spans="13:13" x14ac:dyDescent="0.35">
      <c r="M4866" s="38"/>
    </row>
    <row r="4867" spans="13:13" x14ac:dyDescent="0.35">
      <c r="M4867" s="38"/>
    </row>
    <row r="4868" spans="13:13" x14ac:dyDescent="0.35">
      <c r="M4868" s="38"/>
    </row>
    <row r="4869" spans="13:13" x14ac:dyDescent="0.35">
      <c r="M4869" s="38"/>
    </row>
    <row r="4870" spans="13:13" x14ac:dyDescent="0.35">
      <c r="M4870" s="38"/>
    </row>
    <row r="4871" spans="13:13" x14ac:dyDescent="0.35">
      <c r="M4871" s="38"/>
    </row>
    <row r="4872" spans="13:13" x14ac:dyDescent="0.35">
      <c r="M4872" s="38"/>
    </row>
    <row r="4873" spans="13:13" x14ac:dyDescent="0.35">
      <c r="M4873" s="38"/>
    </row>
    <row r="4874" spans="13:13" x14ac:dyDescent="0.35">
      <c r="M4874" s="38"/>
    </row>
    <row r="4875" spans="13:13" x14ac:dyDescent="0.35">
      <c r="M4875" s="38"/>
    </row>
    <row r="4876" spans="13:13" x14ac:dyDescent="0.35">
      <c r="M4876" s="38"/>
    </row>
    <row r="4877" spans="13:13" x14ac:dyDescent="0.35">
      <c r="M4877" s="38"/>
    </row>
    <row r="4878" spans="13:13" x14ac:dyDescent="0.35">
      <c r="M4878" s="38"/>
    </row>
    <row r="4879" spans="13:13" x14ac:dyDescent="0.35">
      <c r="M4879" s="38"/>
    </row>
    <row r="4880" spans="13:13" x14ac:dyDescent="0.35">
      <c r="M4880" s="38"/>
    </row>
    <row r="4881" spans="13:13" x14ac:dyDescent="0.35">
      <c r="M4881" s="38"/>
    </row>
    <row r="4882" spans="13:13" x14ac:dyDescent="0.35">
      <c r="M4882" s="38"/>
    </row>
    <row r="4883" spans="13:13" x14ac:dyDescent="0.35">
      <c r="M4883" s="38"/>
    </row>
    <row r="4884" spans="13:13" x14ac:dyDescent="0.35">
      <c r="M4884" s="38"/>
    </row>
    <row r="4885" spans="13:13" x14ac:dyDescent="0.35">
      <c r="M4885" s="38"/>
    </row>
    <row r="4886" spans="13:13" x14ac:dyDescent="0.35">
      <c r="M4886" s="38"/>
    </row>
    <row r="4887" spans="13:13" x14ac:dyDescent="0.35">
      <c r="M4887" s="38"/>
    </row>
    <row r="4888" spans="13:13" x14ac:dyDescent="0.35">
      <c r="M4888" s="38"/>
    </row>
    <row r="4889" spans="13:13" x14ac:dyDescent="0.35">
      <c r="M4889" s="38"/>
    </row>
    <row r="4890" spans="13:13" x14ac:dyDescent="0.35">
      <c r="M4890" s="38"/>
    </row>
    <row r="4891" spans="13:13" x14ac:dyDescent="0.35">
      <c r="M4891" s="38"/>
    </row>
    <row r="4892" spans="13:13" x14ac:dyDescent="0.35">
      <c r="M4892" s="38"/>
    </row>
    <row r="4893" spans="13:13" x14ac:dyDescent="0.35">
      <c r="M4893" s="38"/>
    </row>
    <row r="4894" spans="13:13" x14ac:dyDescent="0.35">
      <c r="M4894" s="38"/>
    </row>
    <row r="4895" spans="13:13" x14ac:dyDescent="0.35">
      <c r="M4895" s="38"/>
    </row>
    <row r="4896" spans="13:13" x14ac:dyDescent="0.35">
      <c r="M4896" s="38"/>
    </row>
    <row r="4897" spans="13:13" x14ac:dyDescent="0.35">
      <c r="M4897" s="38"/>
    </row>
    <row r="4898" spans="13:13" x14ac:dyDescent="0.35">
      <c r="M4898" s="38"/>
    </row>
    <row r="4899" spans="13:13" x14ac:dyDescent="0.35">
      <c r="M4899" s="38"/>
    </row>
    <row r="4900" spans="13:13" x14ac:dyDescent="0.35">
      <c r="M4900" s="38"/>
    </row>
    <row r="4901" spans="13:13" x14ac:dyDescent="0.35">
      <c r="M4901" s="38"/>
    </row>
    <row r="4902" spans="13:13" x14ac:dyDescent="0.35">
      <c r="M4902" s="38"/>
    </row>
    <row r="4903" spans="13:13" x14ac:dyDescent="0.35">
      <c r="M4903" s="38"/>
    </row>
    <row r="4904" spans="13:13" x14ac:dyDescent="0.35">
      <c r="M4904" s="38"/>
    </row>
    <row r="4905" spans="13:13" x14ac:dyDescent="0.35">
      <c r="M4905" s="38"/>
    </row>
    <row r="4906" spans="13:13" x14ac:dyDescent="0.35">
      <c r="M4906" s="38"/>
    </row>
    <row r="4907" spans="13:13" x14ac:dyDescent="0.35">
      <c r="M4907" s="38"/>
    </row>
    <row r="4908" spans="13:13" x14ac:dyDescent="0.35">
      <c r="M4908" s="38"/>
    </row>
    <row r="4909" spans="13:13" x14ac:dyDescent="0.35">
      <c r="M4909" s="38"/>
    </row>
    <row r="4910" spans="13:13" x14ac:dyDescent="0.35">
      <c r="M4910" s="38"/>
    </row>
    <row r="4911" spans="13:13" x14ac:dyDescent="0.35">
      <c r="M4911" s="38"/>
    </row>
    <row r="4912" spans="13:13" x14ac:dyDescent="0.35">
      <c r="M4912" s="38"/>
    </row>
    <row r="4913" spans="13:13" x14ac:dyDescent="0.35">
      <c r="M4913" s="38"/>
    </row>
    <row r="4914" spans="13:13" x14ac:dyDescent="0.35">
      <c r="M4914" s="38"/>
    </row>
    <row r="4915" spans="13:13" x14ac:dyDescent="0.35">
      <c r="M4915" s="38"/>
    </row>
    <row r="4916" spans="13:13" x14ac:dyDescent="0.35">
      <c r="M4916" s="38"/>
    </row>
    <row r="4917" spans="13:13" x14ac:dyDescent="0.35">
      <c r="M4917" s="38"/>
    </row>
    <row r="4918" spans="13:13" x14ac:dyDescent="0.35">
      <c r="M4918" s="38"/>
    </row>
    <row r="4919" spans="13:13" x14ac:dyDescent="0.35">
      <c r="M4919" s="38"/>
    </row>
    <row r="4920" spans="13:13" x14ac:dyDescent="0.35">
      <c r="M4920" s="38"/>
    </row>
    <row r="4921" spans="13:13" x14ac:dyDescent="0.35">
      <c r="M4921" s="38"/>
    </row>
    <row r="4922" spans="13:13" x14ac:dyDescent="0.35">
      <c r="M4922" s="38"/>
    </row>
    <row r="4923" spans="13:13" x14ac:dyDescent="0.35">
      <c r="M4923" s="38"/>
    </row>
    <row r="4924" spans="13:13" x14ac:dyDescent="0.35">
      <c r="M4924" s="38"/>
    </row>
    <row r="4925" spans="13:13" x14ac:dyDescent="0.35">
      <c r="M4925" s="38"/>
    </row>
    <row r="4926" spans="13:13" x14ac:dyDescent="0.35">
      <c r="M4926" s="38"/>
    </row>
    <row r="4927" spans="13:13" x14ac:dyDescent="0.35">
      <c r="M4927" s="38"/>
    </row>
    <row r="4928" spans="13:13" x14ac:dyDescent="0.35">
      <c r="M4928" s="38"/>
    </row>
    <row r="4929" spans="13:13" x14ac:dyDescent="0.35">
      <c r="M4929" s="38"/>
    </row>
    <row r="4930" spans="13:13" x14ac:dyDescent="0.35">
      <c r="M4930" s="38"/>
    </row>
    <row r="4931" spans="13:13" x14ac:dyDescent="0.35">
      <c r="M4931" s="38"/>
    </row>
    <row r="4932" spans="13:13" x14ac:dyDescent="0.35">
      <c r="M4932" s="38"/>
    </row>
    <row r="4933" spans="13:13" x14ac:dyDescent="0.35">
      <c r="M4933" s="38"/>
    </row>
    <row r="4934" spans="13:13" x14ac:dyDescent="0.35">
      <c r="M4934" s="38"/>
    </row>
    <row r="4935" spans="13:13" x14ac:dyDescent="0.35">
      <c r="M4935" s="38"/>
    </row>
    <row r="4936" spans="13:13" x14ac:dyDescent="0.35">
      <c r="M4936" s="38"/>
    </row>
    <row r="4937" spans="13:13" x14ac:dyDescent="0.35">
      <c r="M4937" s="38"/>
    </row>
    <row r="4938" spans="13:13" x14ac:dyDescent="0.35">
      <c r="M4938" s="38"/>
    </row>
    <row r="4939" spans="13:13" x14ac:dyDescent="0.35">
      <c r="M4939" s="38"/>
    </row>
    <row r="4940" spans="13:13" x14ac:dyDescent="0.35">
      <c r="M4940" s="38"/>
    </row>
    <row r="4941" spans="13:13" x14ac:dyDescent="0.35">
      <c r="M4941" s="38"/>
    </row>
    <row r="4942" spans="13:13" x14ac:dyDescent="0.35">
      <c r="M4942" s="38"/>
    </row>
    <row r="4943" spans="13:13" x14ac:dyDescent="0.35">
      <c r="M4943" s="38"/>
    </row>
    <row r="4944" spans="13:13" x14ac:dyDescent="0.35">
      <c r="M4944" s="38"/>
    </row>
    <row r="4945" spans="13:13" x14ac:dyDescent="0.35">
      <c r="M4945" s="38"/>
    </row>
    <row r="4946" spans="13:13" x14ac:dyDescent="0.35">
      <c r="M4946" s="38"/>
    </row>
    <row r="4947" spans="13:13" x14ac:dyDescent="0.35">
      <c r="M4947" s="38"/>
    </row>
    <row r="4948" spans="13:13" x14ac:dyDescent="0.35">
      <c r="M4948" s="38"/>
    </row>
    <row r="4949" spans="13:13" x14ac:dyDescent="0.35">
      <c r="M4949" s="38"/>
    </row>
    <row r="4950" spans="13:13" x14ac:dyDescent="0.35">
      <c r="M4950" s="38"/>
    </row>
    <row r="4951" spans="13:13" x14ac:dyDescent="0.35">
      <c r="M4951" s="38"/>
    </row>
    <row r="4952" spans="13:13" x14ac:dyDescent="0.35">
      <c r="M4952" s="38"/>
    </row>
    <row r="4953" spans="13:13" x14ac:dyDescent="0.35">
      <c r="M4953" s="38"/>
    </row>
    <row r="4954" spans="13:13" x14ac:dyDescent="0.35">
      <c r="M4954" s="38"/>
    </row>
    <row r="4955" spans="13:13" x14ac:dyDescent="0.35">
      <c r="M4955" s="38"/>
    </row>
    <row r="4956" spans="13:13" x14ac:dyDescent="0.35">
      <c r="M4956" s="38"/>
    </row>
    <row r="4957" spans="13:13" x14ac:dyDescent="0.35">
      <c r="M4957" s="38"/>
    </row>
    <row r="4958" spans="13:13" x14ac:dyDescent="0.35">
      <c r="M4958" s="38"/>
    </row>
    <row r="4959" spans="13:13" x14ac:dyDescent="0.35">
      <c r="M4959" s="38"/>
    </row>
    <row r="4960" spans="13:13" x14ac:dyDescent="0.35">
      <c r="M4960" s="38"/>
    </row>
    <row r="4961" spans="13:13" x14ac:dyDescent="0.35">
      <c r="M4961" s="38"/>
    </row>
    <row r="4962" spans="13:13" x14ac:dyDescent="0.35">
      <c r="M4962" s="38"/>
    </row>
    <row r="4963" spans="13:13" x14ac:dyDescent="0.35">
      <c r="M4963" s="38"/>
    </row>
    <row r="4964" spans="13:13" x14ac:dyDescent="0.35">
      <c r="M4964" s="38"/>
    </row>
    <row r="4965" spans="13:13" x14ac:dyDescent="0.35">
      <c r="M4965" s="38"/>
    </row>
    <row r="4966" spans="13:13" x14ac:dyDescent="0.35">
      <c r="M4966" s="38"/>
    </row>
    <row r="4967" spans="13:13" x14ac:dyDescent="0.35">
      <c r="M4967" s="38"/>
    </row>
    <row r="4968" spans="13:13" x14ac:dyDescent="0.35">
      <c r="M4968" s="38"/>
    </row>
    <row r="4969" spans="13:13" x14ac:dyDescent="0.35">
      <c r="M4969" s="38"/>
    </row>
    <row r="4970" spans="13:13" x14ac:dyDescent="0.35">
      <c r="M4970" s="38"/>
    </row>
    <row r="4971" spans="13:13" x14ac:dyDescent="0.35">
      <c r="M4971" s="38"/>
    </row>
    <row r="4972" spans="13:13" x14ac:dyDescent="0.35">
      <c r="M4972" s="38"/>
    </row>
    <row r="4973" spans="13:13" x14ac:dyDescent="0.35">
      <c r="M4973" s="38"/>
    </row>
    <row r="4974" spans="13:13" x14ac:dyDescent="0.35">
      <c r="M4974" s="38"/>
    </row>
    <row r="4975" spans="13:13" x14ac:dyDescent="0.35">
      <c r="M4975" s="38"/>
    </row>
    <row r="4976" spans="13:13" x14ac:dyDescent="0.35">
      <c r="M4976" s="38"/>
    </row>
    <row r="4977" spans="13:13" x14ac:dyDescent="0.35">
      <c r="M4977" s="38"/>
    </row>
    <row r="4978" spans="13:13" x14ac:dyDescent="0.35">
      <c r="M4978" s="38"/>
    </row>
    <row r="4979" spans="13:13" x14ac:dyDescent="0.35">
      <c r="M4979" s="38"/>
    </row>
    <row r="4980" spans="13:13" x14ac:dyDescent="0.35">
      <c r="M4980" s="38"/>
    </row>
    <row r="4981" spans="13:13" x14ac:dyDescent="0.35">
      <c r="M4981" s="38"/>
    </row>
    <row r="4982" spans="13:13" x14ac:dyDescent="0.35">
      <c r="M4982" s="38"/>
    </row>
    <row r="4983" spans="13:13" x14ac:dyDescent="0.35">
      <c r="M4983" s="38"/>
    </row>
    <row r="4984" spans="13:13" x14ac:dyDescent="0.35">
      <c r="M4984" s="38"/>
    </row>
    <row r="4985" spans="13:13" x14ac:dyDescent="0.35">
      <c r="M4985" s="38"/>
    </row>
    <row r="4986" spans="13:13" x14ac:dyDescent="0.35">
      <c r="M4986" s="38"/>
    </row>
    <row r="4987" spans="13:13" x14ac:dyDescent="0.35">
      <c r="M4987" s="38"/>
    </row>
    <row r="4988" spans="13:13" x14ac:dyDescent="0.35">
      <c r="M4988" s="38"/>
    </row>
    <row r="4989" spans="13:13" x14ac:dyDescent="0.35">
      <c r="M4989" s="38"/>
    </row>
    <row r="4990" spans="13:13" x14ac:dyDescent="0.35">
      <c r="M4990" s="38"/>
    </row>
    <row r="4991" spans="13:13" x14ac:dyDescent="0.35">
      <c r="M4991" s="38"/>
    </row>
    <row r="4992" spans="13:13" x14ac:dyDescent="0.35">
      <c r="M4992" s="38"/>
    </row>
    <row r="4993" spans="13:13" x14ac:dyDescent="0.35">
      <c r="M4993" s="38"/>
    </row>
    <row r="4994" spans="13:13" x14ac:dyDescent="0.35">
      <c r="M4994" s="38"/>
    </row>
    <row r="4995" spans="13:13" x14ac:dyDescent="0.35">
      <c r="M4995" s="38"/>
    </row>
    <row r="4996" spans="13:13" x14ac:dyDescent="0.35">
      <c r="M4996" s="38"/>
    </row>
    <row r="4997" spans="13:13" x14ac:dyDescent="0.35">
      <c r="M4997" s="38"/>
    </row>
    <row r="4998" spans="13:13" x14ac:dyDescent="0.35">
      <c r="M4998" s="38"/>
    </row>
    <row r="4999" spans="13:13" x14ac:dyDescent="0.35">
      <c r="M4999" s="38"/>
    </row>
    <row r="5000" spans="13:13" x14ac:dyDescent="0.35">
      <c r="M5000" s="38"/>
    </row>
    <row r="5001" spans="13:13" x14ac:dyDescent="0.35">
      <c r="M5001" s="38"/>
    </row>
    <row r="5002" spans="13:13" x14ac:dyDescent="0.35">
      <c r="M5002" s="38"/>
    </row>
    <row r="5003" spans="13:13" x14ac:dyDescent="0.35">
      <c r="M5003" s="38"/>
    </row>
    <row r="5004" spans="13:13" x14ac:dyDescent="0.35">
      <c r="M5004" s="38"/>
    </row>
    <row r="5005" spans="13:13" x14ac:dyDescent="0.35">
      <c r="M5005" s="38"/>
    </row>
    <row r="5006" spans="13:13" x14ac:dyDescent="0.35">
      <c r="M5006" s="38"/>
    </row>
    <row r="5007" spans="13:13" x14ac:dyDescent="0.35">
      <c r="M5007" s="38"/>
    </row>
    <row r="5008" spans="13:13" x14ac:dyDescent="0.35">
      <c r="M5008" s="38"/>
    </row>
    <row r="5009" spans="13:13" x14ac:dyDescent="0.35">
      <c r="M5009" s="38"/>
    </row>
    <row r="5010" spans="13:13" x14ac:dyDescent="0.35">
      <c r="M5010" s="38"/>
    </row>
    <row r="5011" spans="13:13" x14ac:dyDescent="0.35">
      <c r="M5011" s="38"/>
    </row>
    <row r="5012" spans="13:13" x14ac:dyDescent="0.35">
      <c r="M5012" s="38"/>
    </row>
    <row r="5013" spans="13:13" x14ac:dyDescent="0.35">
      <c r="M5013" s="38"/>
    </row>
    <row r="5014" spans="13:13" x14ac:dyDescent="0.35">
      <c r="M5014" s="38"/>
    </row>
    <row r="5015" spans="13:13" x14ac:dyDescent="0.35">
      <c r="M5015" s="38"/>
    </row>
    <row r="5016" spans="13:13" x14ac:dyDescent="0.35">
      <c r="M5016" s="38"/>
    </row>
    <row r="5017" spans="13:13" x14ac:dyDescent="0.35">
      <c r="M5017" s="38"/>
    </row>
    <row r="5018" spans="13:13" x14ac:dyDescent="0.35">
      <c r="M5018" s="38"/>
    </row>
    <row r="5019" spans="13:13" x14ac:dyDescent="0.35">
      <c r="M5019" s="38"/>
    </row>
    <row r="5020" spans="13:13" x14ac:dyDescent="0.35">
      <c r="M5020" s="38"/>
    </row>
    <row r="5021" spans="13:13" x14ac:dyDescent="0.35">
      <c r="M5021" s="38"/>
    </row>
    <row r="5022" spans="13:13" x14ac:dyDescent="0.35">
      <c r="M5022" s="38"/>
    </row>
    <row r="5023" spans="13:13" x14ac:dyDescent="0.35">
      <c r="M5023" s="38"/>
    </row>
    <row r="5024" spans="13:13" x14ac:dyDescent="0.35">
      <c r="M5024" s="38"/>
    </row>
    <row r="5025" spans="13:13" x14ac:dyDescent="0.35">
      <c r="M5025" s="38"/>
    </row>
    <row r="5026" spans="13:13" x14ac:dyDescent="0.35">
      <c r="M5026" s="38"/>
    </row>
    <row r="5027" spans="13:13" x14ac:dyDescent="0.35">
      <c r="M5027" s="38"/>
    </row>
    <row r="5028" spans="13:13" x14ac:dyDescent="0.35">
      <c r="M5028" s="38"/>
    </row>
    <row r="5029" spans="13:13" x14ac:dyDescent="0.35">
      <c r="M5029" s="38"/>
    </row>
    <row r="5030" spans="13:13" x14ac:dyDescent="0.35">
      <c r="M5030" s="38"/>
    </row>
    <row r="5031" spans="13:13" x14ac:dyDescent="0.35">
      <c r="M5031" s="38"/>
    </row>
    <row r="5032" spans="13:13" x14ac:dyDescent="0.35">
      <c r="M5032" s="38"/>
    </row>
    <row r="5033" spans="13:13" x14ac:dyDescent="0.35">
      <c r="M5033" s="38"/>
    </row>
    <row r="5034" spans="13:13" x14ac:dyDescent="0.35">
      <c r="M5034" s="38"/>
    </row>
    <row r="5035" spans="13:13" x14ac:dyDescent="0.35">
      <c r="M5035" s="38"/>
    </row>
    <row r="5036" spans="13:13" x14ac:dyDescent="0.35">
      <c r="M5036" s="38"/>
    </row>
    <row r="5037" spans="13:13" x14ac:dyDescent="0.35">
      <c r="M5037" s="38"/>
    </row>
    <row r="5038" spans="13:13" x14ac:dyDescent="0.35">
      <c r="M5038" s="38"/>
    </row>
    <row r="5039" spans="13:13" x14ac:dyDescent="0.35">
      <c r="M5039" s="38"/>
    </row>
    <row r="5040" spans="13:13" x14ac:dyDescent="0.35">
      <c r="M5040" s="38"/>
    </row>
    <row r="5041" spans="13:13" x14ac:dyDescent="0.35">
      <c r="M5041" s="38"/>
    </row>
    <row r="5042" spans="13:13" x14ac:dyDescent="0.35">
      <c r="M5042" s="38"/>
    </row>
    <row r="5043" spans="13:13" x14ac:dyDescent="0.35">
      <c r="M5043" s="38"/>
    </row>
    <row r="5044" spans="13:13" x14ac:dyDescent="0.35">
      <c r="M5044" s="38"/>
    </row>
    <row r="5045" spans="13:13" x14ac:dyDescent="0.35">
      <c r="M5045" s="38"/>
    </row>
    <row r="5046" spans="13:13" x14ac:dyDescent="0.35">
      <c r="M5046" s="38"/>
    </row>
    <row r="5047" spans="13:13" x14ac:dyDescent="0.35">
      <c r="M5047" s="38"/>
    </row>
    <row r="5048" spans="13:13" x14ac:dyDescent="0.35">
      <c r="M5048" s="38"/>
    </row>
    <row r="5049" spans="13:13" x14ac:dyDescent="0.35">
      <c r="M5049" s="38"/>
    </row>
    <row r="5050" spans="13:13" x14ac:dyDescent="0.35">
      <c r="M5050" s="38"/>
    </row>
    <row r="5051" spans="13:13" x14ac:dyDescent="0.35">
      <c r="M5051" s="38"/>
    </row>
    <row r="5052" spans="13:13" x14ac:dyDescent="0.35">
      <c r="M5052" s="38"/>
    </row>
    <row r="5053" spans="13:13" x14ac:dyDescent="0.35">
      <c r="M5053" s="38"/>
    </row>
    <row r="5054" spans="13:13" x14ac:dyDescent="0.35">
      <c r="M5054" s="38"/>
    </row>
    <row r="5055" spans="13:13" x14ac:dyDescent="0.35">
      <c r="M5055" s="38"/>
    </row>
    <row r="5056" spans="13:13" x14ac:dyDescent="0.35">
      <c r="M5056" s="38"/>
    </row>
    <row r="5057" spans="13:13" x14ac:dyDescent="0.35">
      <c r="M5057" s="38"/>
    </row>
    <row r="5058" spans="13:13" x14ac:dyDescent="0.35">
      <c r="M5058" s="38"/>
    </row>
    <row r="5059" spans="13:13" x14ac:dyDescent="0.35">
      <c r="M5059" s="38"/>
    </row>
    <row r="5060" spans="13:13" x14ac:dyDescent="0.35">
      <c r="M5060" s="38"/>
    </row>
    <row r="5061" spans="13:13" x14ac:dyDescent="0.35">
      <c r="M5061" s="38"/>
    </row>
    <row r="5062" spans="13:13" x14ac:dyDescent="0.35">
      <c r="M5062" s="38"/>
    </row>
    <row r="5063" spans="13:13" x14ac:dyDescent="0.35">
      <c r="M5063" s="38"/>
    </row>
    <row r="5064" spans="13:13" x14ac:dyDescent="0.35">
      <c r="M5064" s="38"/>
    </row>
    <row r="5065" spans="13:13" x14ac:dyDescent="0.35">
      <c r="M5065" s="38"/>
    </row>
    <row r="5066" spans="13:13" x14ac:dyDescent="0.35">
      <c r="M5066" s="38"/>
    </row>
    <row r="5067" spans="13:13" x14ac:dyDescent="0.35">
      <c r="M5067" s="38"/>
    </row>
    <row r="5068" spans="13:13" x14ac:dyDescent="0.35">
      <c r="M5068" s="38"/>
    </row>
    <row r="5069" spans="13:13" x14ac:dyDescent="0.35">
      <c r="M5069" s="38"/>
    </row>
    <row r="5070" spans="13:13" x14ac:dyDescent="0.35">
      <c r="M5070" s="38"/>
    </row>
    <row r="5071" spans="13:13" x14ac:dyDescent="0.35">
      <c r="M5071" s="38"/>
    </row>
    <row r="5072" spans="13:13" x14ac:dyDescent="0.35">
      <c r="M5072" s="38"/>
    </row>
    <row r="5073" spans="13:13" x14ac:dyDescent="0.35">
      <c r="M5073" s="38"/>
    </row>
    <row r="5074" spans="13:13" x14ac:dyDescent="0.35">
      <c r="M5074" s="38"/>
    </row>
    <row r="5075" spans="13:13" x14ac:dyDescent="0.35">
      <c r="M5075" s="38"/>
    </row>
    <row r="5076" spans="13:13" x14ac:dyDescent="0.35">
      <c r="M5076" s="38"/>
    </row>
    <row r="5077" spans="13:13" x14ac:dyDescent="0.35">
      <c r="M5077" s="38"/>
    </row>
    <row r="5078" spans="13:13" x14ac:dyDescent="0.35">
      <c r="M5078" s="38"/>
    </row>
    <row r="5079" spans="13:13" x14ac:dyDescent="0.35">
      <c r="M5079" s="38"/>
    </row>
    <row r="5080" spans="13:13" x14ac:dyDescent="0.35">
      <c r="M5080" s="38"/>
    </row>
    <row r="5081" spans="13:13" x14ac:dyDescent="0.35">
      <c r="M5081" s="38"/>
    </row>
    <row r="5082" spans="13:13" x14ac:dyDescent="0.35">
      <c r="M5082" s="38"/>
    </row>
    <row r="5083" spans="13:13" x14ac:dyDescent="0.35">
      <c r="M5083" s="38"/>
    </row>
    <row r="5084" spans="13:13" x14ac:dyDescent="0.35">
      <c r="M5084" s="38"/>
    </row>
    <row r="5085" spans="13:13" x14ac:dyDescent="0.35">
      <c r="M5085" s="38"/>
    </row>
    <row r="5086" spans="13:13" x14ac:dyDescent="0.35">
      <c r="M5086" s="38"/>
    </row>
    <row r="5087" spans="13:13" x14ac:dyDescent="0.35">
      <c r="M5087" s="38"/>
    </row>
    <row r="5088" spans="13:13" x14ac:dyDescent="0.35">
      <c r="M5088" s="38"/>
    </row>
    <row r="5089" spans="13:13" x14ac:dyDescent="0.35">
      <c r="M5089" s="38"/>
    </row>
    <row r="5090" spans="13:13" x14ac:dyDescent="0.35">
      <c r="M5090" s="38"/>
    </row>
    <row r="5091" spans="13:13" x14ac:dyDescent="0.35">
      <c r="M5091" s="38"/>
    </row>
    <row r="5092" spans="13:13" x14ac:dyDescent="0.35">
      <c r="M5092" s="38"/>
    </row>
    <row r="5093" spans="13:13" x14ac:dyDescent="0.35">
      <c r="M5093" s="38"/>
    </row>
    <row r="5094" spans="13:13" x14ac:dyDescent="0.35">
      <c r="M5094" s="38"/>
    </row>
    <row r="5095" spans="13:13" x14ac:dyDescent="0.35">
      <c r="M5095" s="38"/>
    </row>
    <row r="5096" spans="13:13" x14ac:dyDescent="0.35">
      <c r="M5096" s="38"/>
    </row>
    <row r="5097" spans="13:13" x14ac:dyDescent="0.35">
      <c r="M5097" s="38"/>
    </row>
    <row r="5098" spans="13:13" x14ac:dyDescent="0.35">
      <c r="M5098" s="38"/>
    </row>
    <row r="5099" spans="13:13" x14ac:dyDescent="0.35">
      <c r="M5099" s="38"/>
    </row>
    <row r="5100" spans="13:13" x14ac:dyDescent="0.35">
      <c r="M5100" s="38"/>
    </row>
    <row r="5101" spans="13:13" x14ac:dyDescent="0.35">
      <c r="M5101" s="38"/>
    </row>
    <row r="5102" spans="13:13" x14ac:dyDescent="0.35">
      <c r="M5102" s="38"/>
    </row>
    <row r="5103" spans="13:13" x14ac:dyDescent="0.35">
      <c r="M5103" s="38"/>
    </row>
    <row r="5104" spans="13:13" x14ac:dyDescent="0.35">
      <c r="M5104" s="38"/>
    </row>
    <row r="5105" spans="13:13" x14ac:dyDescent="0.35">
      <c r="M5105" s="38"/>
    </row>
    <row r="5106" spans="13:13" x14ac:dyDescent="0.35">
      <c r="M5106" s="38"/>
    </row>
    <row r="5107" spans="13:13" x14ac:dyDescent="0.35">
      <c r="M5107" s="38"/>
    </row>
    <row r="5108" spans="13:13" x14ac:dyDescent="0.35">
      <c r="M5108" s="38"/>
    </row>
    <row r="5109" spans="13:13" x14ac:dyDescent="0.35">
      <c r="M5109" s="38"/>
    </row>
    <row r="5110" spans="13:13" x14ac:dyDescent="0.35">
      <c r="M5110" s="38"/>
    </row>
    <row r="5111" spans="13:13" x14ac:dyDescent="0.35">
      <c r="M5111" s="38"/>
    </row>
    <row r="5112" spans="13:13" x14ac:dyDescent="0.35">
      <c r="M5112" s="38"/>
    </row>
    <row r="5113" spans="13:13" x14ac:dyDescent="0.35">
      <c r="M5113" s="38"/>
    </row>
    <row r="5114" spans="13:13" x14ac:dyDescent="0.35">
      <c r="M5114" s="38"/>
    </row>
    <row r="5115" spans="13:13" x14ac:dyDescent="0.35">
      <c r="M5115" s="38"/>
    </row>
    <row r="5116" spans="13:13" x14ac:dyDescent="0.35">
      <c r="M5116" s="38"/>
    </row>
    <row r="5117" spans="13:13" x14ac:dyDescent="0.35">
      <c r="M5117" s="38"/>
    </row>
    <row r="5118" spans="13:13" x14ac:dyDescent="0.35">
      <c r="M5118" s="38"/>
    </row>
    <row r="5119" spans="13:13" x14ac:dyDescent="0.35">
      <c r="M5119" s="38"/>
    </row>
    <row r="5120" spans="13:13" x14ac:dyDescent="0.35">
      <c r="M5120" s="38"/>
    </row>
    <row r="5121" spans="13:13" x14ac:dyDescent="0.35">
      <c r="M5121" s="38"/>
    </row>
    <row r="5122" spans="13:13" x14ac:dyDescent="0.35">
      <c r="M5122" s="38"/>
    </row>
    <row r="5123" spans="13:13" x14ac:dyDescent="0.35">
      <c r="M5123" s="38"/>
    </row>
    <row r="5124" spans="13:13" x14ac:dyDescent="0.35">
      <c r="M5124" s="38"/>
    </row>
    <row r="5125" spans="13:13" x14ac:dyDescent="0.35">
      <c r="M5125" s="38"/>
    </row>
    <row r="5126" spans="13:13" x14ac:dyDescent="0.35">
      <c r="M5126" s="38"/>
    </row>
    <row r="5127" spans="13:13" x14ac:dyDescent="0.35">
      <c r="M5127" s="38"/>
    </row>
    <row r="5128" spans="13:13" x14ac:dyDescent="0.35">
      <c r="M5128" s="38"/>
    </row>
    <row r="5129" spans="13:13" x14ac:dyDescent="0.35">
      <c r="M5129" s="38"/>
    </row>
    <row r="5130" spans="13:13" x14ac:dyDescent="0.35">
      <c r="M5130" s="38"/>
    </row>
    <row r="5131" spans="13:13" x14ac:dyDescent="0.35">
      <c r="M5131" s="38"/>
    </row>
    <row r="5132" spans="13:13" x14ac:dyDescent="0.35">
      <c r="M5132" s="38"/>
    </row>
    <row r="5133" spans="13:13" x14ac:dyDescent="0.35">
      <c r="M5133" s="38"/>
    </row>
    <row r="5134" spans="13:13" x14ac:dyDescent="0.35">
      <c r="M5134" s="38"/>
    </row>
    <row r="5135" spans="13:13" x14ac:dyDescent="0.35">
      <c r="M5135" s="38"/>
    </row>
    <row r="5136" spans="13:13" x14ac:dyDescent="0.35">
      <c r="M5136" s="38"/>
    </row>
    <row r="5137" spans="13:13" x14ac:dyDescent="0.35">
      <c r="M5137" s="38"/>
    </row>
    <row r="5138" spans="13:13" x14ac:dyDescent="0.35">
      <c r="M5138" s="38"/>
    </row>
    <row r="5139" spans="13:13" x14ac:dyDescent="0.35">
      <c r="M5139" s="38"/>
    </row>
    <row r="5140" spans="13:13" x14ac:dyDescent="0.35">
      <c r="M5140" s="38"/>
    </row>
    <row r="5141" spans="13:13" x14ac:dyDescent="0.35">
      <c r="M5141" s="38"/>
    </row>
    <row r="5142" spans="13:13" x14ac:dyDescent="0.35">
      <c r="M5142" s="38"/>
    </row>
    <row r="5143" spans="13:13" x14ac:dyDescent="0.35">
      <c r="M5143" s="38"/>
    </row>
    <row r="5144" spans="13:13" x14ac:dyDescent="0.35">
      <c r="M5144" s="38"/>
    </row>
    <row r="5145" spans="13:13" x14ac:dyDescent="0.35">
      <c r="M5145" s="38"/>
    </row>
    <row r="5146" spans="13:13" x14ac:dyDescent="0.35">
      <c r="M5146" s="38"/>
    </row>
    <row r="5147" spans="13:13" x14ac:dyDescent="0.35">
      <c r="M5147" s="38"/>
    </row>
    <row r="5148" spans="13:13" x14ac:dyDescent="0.35">
      <c r="M5148" s="38"/>
    </row>
    <row r="5149" spans="13:13" x14ac:dyDescent="0.35">
      <c r="M5149" s="38"/>
    </row>
    <row r="5150" spans="13:13" x14ac:dyDescent="0.35">
      <c r="M5150" s="38"/>
    </row>
    <row r="5151" spans="13:13" x14ac:dyDescent="0.35">
      <c r="M5151" s="38"/>
    </row>
    <row r="5152" spans="13:13" x14ac:dyDescent="0.35">
      <c r="M5152" s="38"/>
    </row>
    <row r="5153" spans="13:13" x14ac:dyDescent="0.35">
      <c r="M5153" s="38"/>
    </row>
    <row r="5154" spans="13:13" x14ac:dyDescent="0.35">
      <c r="M5154" s="38"/>
    </row>
    <row r="5155" spans="13:13" x14ac:dyDescent="0.35">
      <c r="M5155" s="38"/>
    </row>
    <row r="5156" spans="13:13" x14ac:dyDescent="0.35">
      <c r="M5156" s="38"/>
    </row>
    <row r="5157" spans="13:13" x14ac:dyDescent="0.35">
      <c r="M5157" s="38"/>
    </row>
    <row r="5158" spans="13:13" x14ac:dyDescent="0.35">
      <c r="M5158" s="38"/>
    </row>
    <row r="5159" spans="13:13" x14ac:dyDescent="0.35">
      <c r="M5159" s="38"/>
    </row>
    <row r="5160" spans="13:13" x14ac:dyDescent="0.35">
      <c r="M5160" s="38"/>
    </row>
    <row r="5161" spans="13:13" x14ac:dyDescent="0.35">
      <c r="M5161" s="38"/>
    </row>
    <row r="5162" spans="13:13" x14ac:dyDescent="0.35">
      <c r="M5162" s="38"/>
    </row>
    <row r="5163" spans="13:13" x14ac:dyDescent="0.35">
      <c r="M5163" s="38"/>
    </row>
    <row r="5164" spans="13:13" x14ac:dyDescent="0.35">
      <c r="M5164" s="38"/>
    </row>
    <row r="5165" spans="13:13" x14ac:dyDescent="0.35">
      <c r="M5165" s="38"/>
    </row>
    <row r="5166" spans="13:13" x14ac:dyDescent="0.35">
      <c r="M5166" s="38"/>
    </row>
    <row r="5167" spans="13:13" x14ac:dyDescent="0.35">
      <c r="M5167" s="38"/>
    </row>
    <row r="5168" spans="13:13" x14ac:dyDescent="0.35">
      <c r="M5168" s="38"/>
    </row>
    <row r="5169" spans="13:13" x14ac:dyDescent="0.35">
      <c r="M5169" s="38"/>
    </row>
    <row r="5170" spans="13:13" x14ac:dyDescent="0.35">
      <c r="M5170" s="38"/>
    </row>
    <row r="5171" spans="13:13" x14ac:dyDescent="0.35">
      <c r="M5171" s="38"/>
    </row>
    <row r="5172" spans="13:13" x14ac:dyDescent="0.35">
      <c r="M5172" s="38"/>
    </row>
    <row r="5173" spans="13:13" x14ac:dyDescent="0.35">
      <c r="M5173" s="38"/>
    </row>
    <row r="5174" spans="13:13" x14ac:dyDescent="0.35">
      <c r="M5174" s="38"/>
    </row>
    <row r="5175" spans="13:13" x14ac:dyDescent="0.35">
      <c r="M5175" s="38"/>
    </row>
    <row r="5176" spans="13:13" x14ac:dyDescent="0.35">
      <c r="M5176" s="38"/>
    </row>
    <row r="5177" spans="13:13" x14ac:dyDescent="0.35">
      <c r="M5177" s="38"/>
    </row>
    <row r="5178" spans="13:13" x14ac:dyDescent="0.35">
      <c r="M5178" s="38"/>
    </row>
    <row r="5179" spans="13:13" x14ac:dyDescent="0.35">
      <c r="M5179" s="38"/>
    </row>
    <row r="5180" spans="13:13" x14ac:dyDescent="0.35">
      <c r="M5180" s="38"/>
    </row>
    <row r="5181" spans="13:13" x14ac:dyDescent="0.35">
      <c r="M5181" s="38"/>
    </row>
    <row r="5182" spans="13:13" x14ac:dyDescent="0.35">
      <c r="M5182" s="38"/>
    </row>
    <row r="5183" spans="13:13" x14ac:dyDescent="0.35">
      <c r="M5183" s="38"/>
    </row>
    <row r="5184" spans="13:13" x14ac:dyDescent="0.35">
      <c r="M5184" s="38"/>
    </row>
    <row r="5185" spans="13:13" x14ac:dyDescent="0.35">
      <c r="M5185" s="38"/>
    </row>
    <row r="5186" spans="13:13" x14ac:dyDescent="0.35">
      <c r="M5186" s="38"/>
    </row>
    <row r="5187" spans="13:13" x14ac:dyDescent="0.35">
      <c r="M5187" s="38"/>
    </row>
    <row r="5188" spans="13:13" x14ac:dyDescent="0.35">
      <c r="M5188" s="38"/>
    </row>
    <row r="5189" spans="13:13" x14ac:dyDescent="0.35">
      <c r="M5189" s="38"/>
    </row>
    <row r="5190" spans="13:13" x14ac:dyDescent="0.35">
      <c r="M5190" s="38"/>
    </row>
    <row r="5191" spans="13:13" x14ac:dyDescent="0.35">
      <c r="M5191" s="38"/>
    </row>
    <row r="5192" spans="13:13" x14ac:dyDescent="0.35">
      <c r="M5192" s="38"/>
    </row>
    <row r="5193" spans="13:13" x14ac:dyDescent="0.35">
      <c r="M5193" s="38"/>
    </row>
    <row r="5194" spans="13:13" x14ac:dyDescent="0.35">
      <c r="M5194" s="38"/>
    </row>
    <row r="5195" spans="13:13" x14ac:dyDescent="0.35">
      <c r="M5195" s="38"/>
    </row>
    <row r="5196" spans="13:13" x14ac:dyDescent="0.35">
      <c r="M5196" s="38"/>
    </row>
    <row r="5197" spans="13:13" x14ac:dyDescent="0.35">
      <c r="M5197" s="38"/>
    </row>
    <row r="5198" spans="13:13" x14ac:dyDescent="0.35">
      <c r="M5198" s="38"/>
    </row>
    <row r="5199" spans="13:13" x14ac:dyDescent="0.35">
      <c r="M5199" s="38"/>
    </row>
    <row r="5200" spans="13:13" x14ac:dyDescent="0.35">
      <c r="M5200" s="38"/>
    </row>
    <row r="5201" spans="13:13" x14ac:dyDescent="0.35">
      <c r="M5201" s="38"/>
    </row>
    <row r="5202" spans="13:13" x14ac:dyDescent="0.35">
      <c r="M5202" s="38"/>
    </row>
    <row r="5203" spans="13:13" x14ac:dyDescent="0.35">
      <c r="M5203" s="38"/>
    </row>
    <row r="5204" spans="13:13" x14ac:dyDescent="0.35">
      <c r="M5204" s="38"/>
    </row>
    <row r="5205" spans="13:13" x14ac:dyDescent="0.35">
      <c r="M5205" s="38"/>
    </row>
    <row r="5206" spans="13:13" x14ac:dyDescent="0.35">
      <c r="M5206" s="38"/>
    </row>
    <row r="5207" spans="13:13" x14ac:dyDescent="0.35">
      <c r="M5207" s="38"/>
    </row>
    <row r="5208" spans="13:13" x14ac:dyDescent="0.35">
      <c r="M5208" s="38"/>
    </row>
    <row r="5209" spans="13:13" x14ac:dyDescent="0.35">
      <c r="M5209" s="38"/>
    </row>
    <row r="5210" spans="13:13" x14ac:dyDescent="0.35">
      <c r="M5210" s="38"/>
    </row>
    <row r="5211" spans="13:13" x14ac:dyDescent="0.35">
      <c r="M5211" s="38"/>
    </row>
    <row r="5212" spans="13:13" x14ac:dyDescent="0.35">
      <c r="M5212" s="38"/>
    </row>
    <row r="5213" spans="13:13" x14ac:dyDescent="0.35">
      <c r="M5213" s="38"/>
    </row>
    <row r="5214" spans="13:13" x14ac:dyDescent="0.35">
      <c r="M5214" s="38"/>
    </row>
    <row r="5215" spans="13:13" x14ac:dyDescent="0.35">
      <c r="M5215" s="38"/>
    </row>
    <row r="5216" spans="13:13" x14ac:dyDescent="0.35">
      <c r="M5216" s="38"/>
    </row>
    <row r="5217" spans="13:13" x14ac:dyDescent="0.35">
      <c r="M5217" s="38"/>
    </row>
    <row r="5218" spans="13:13" x14ac:dyDescent="0.35">
      <c r="M5218" s="38"/>
    </row>
    <row r="5219" spans="13:13" x14ac:dyDescent="0.35">
      <c r="M5219" s="38"/>
    </row>
    <row r="5220" spans="13:13" x14ac:dyDescent="0.35">
      <c r="M5220" s="38"/>
    </row>
    <row r="5221" spans="13:13" x14ac:dyDescent="0.35">
      <c r="M5221" s="38"/>
    </row>
    <row r="5222" spans="13:13" x14ac:dyDescent="0.35">
      <c r="M5222" s="38"/>
    </row>
    <row r="5223" spans="13:13" x14ac:dyDescent="0.35">
      <c r="M5223" s="38"/>
    </row>
    <row r="5224" spans="13:13" x14ac:dyDescent="0.35">
      <c r="M5224" s="38"/>
    </row>
    <row r="5225" spans="13:13" x14ac:dyDescent="0.35">
      <c r="M5225" s="38"/>
    </row>
    <row r="5226" spans="13:13" x14ac:dyDescent="0.35">
      <c r="M5226" s="38"/>
    </row>
    <row r="5227" spans="13:13" x14ac:dyDescent="0.35">
      <c r="M5227" s="38"/>
    </row>
    <row r="5228" spans="13:13" x14ac:dyDescent="0.35">
      <c r="M5228" s="38"/>
    </row>
    <row r="5229" spans="13:13" x14ac:dyDescent="0.35">
      <c r="M5229" s="38"/>
    </row>
    <row r="5230" spans="13:13" x14ac:dyDescent="0.35">
      <c r="M5230" s="38"/>
    </row>
    <row r="5231" spans="13:13" x14ac:dyDescent="0.35">
      <c r="M5231" s="38"/>
    </row>
    <row r="5232" spans="13:13" x14ac:dyDescent="0.35">
      <c r="M5232" s="38"/>
    </row>
    <row r="5233" spans="13:13" x14ac:dyDescent="0.35">
      <c r="M5233" s="38"/>
    </row>
    <row r="5234" spans="13:13" x14ac:dyDescent="0.35">
      <c r="M5234" s="38"/>
    </row>
    <row r="5235" spans="13:13" x14ac:dyDescent="0.35">
      <c r="M5235" s="38"/>
    </row>
    <row r="5236" spans="13:13" x14ac:dyDescent="0.35">
      <c r="M5236" s="38"/>
    </row>
    <row r="5237" spans="13:13" x14ac:dyDescent="0.35">
      <c r="M5237" s="38"/>
    </row>
    <row r="5238" spans="13:13" x14ac:dyDescent="0.35">
      <c r="M5238" s="38"/>
    </row>
    <row r="5239" spans="13:13" x14ac:dyDescent="0.35">
      <c r="M5239" s="38"/>
    </row>
    <row r="5240" spans="13:13" x14ac:dyDescent="0.35">
      <c r="M5240" s="38"/>
    </row>
    <row r="5241" spans="13:13" x14ac:dyDescent="0.35">
      <c r="M5241" s="38"/>
    </row>
    <row r="5242" spans="13:13" x14ac:dyDescent="0.35">
      <c r="M5242" s="38"/>
    </row>
    <row r="5243" spans="13:13" x14ac:dyDescent="0.35">
      <c r="M5243" s="38"/>
    </row>
    <row r="5244" spans="13:13" x14ac:dyDescent="0.35">
      <c r="M5244" s="38"/>
    </row>
    <row r="5245" spans="13:13" x14ac:dyDescent="0.35">
      <c r="M5245" s="38"/>
    </row>
    <row r="5246" spans="13:13" x14ac:dyDescent="0.35">
      <c r="M5246" s="38"/>
    </row>
    <row r="5247" spans="13:13" x14ac:dyDescent="0.35">
      <c r="M5247" s="38"/>
    </row>
    <row r="5248" spans="13:13" x14ac:dyDescent="0.35">
      <c r="M5248" s="38"/>
    </row>
    <row r="5249" spans="13:13" x14ac:dyDescent="0.35">
      <c r="M5249" s="38"/>
    </row>
    <row r="5250" spans="13:13" x14ac:dyDescent="0.35">
      <c r="M5250" s="38"/>
    </row>
    <row r="5251" spans="13:13" x14ac:dyDescent="0.35">
      <c r="M5251" s="38"/>
    </row>
    <row r="5252" spans="13:13" x14ac:dyDescent="0.35">
      <c r="M5252" s="38"/>
    </row>
    <row r="5253" spans="13:13" x14ac:dyDescent="0.35">
      <c r="M5253" s="38"/>
    </row>
    <row r="5254" spans="13:13" x14ac:dyDescent="0.35">
      <c r="M5254" s="38"/>
    </row>
    <row r="5255" spans="13:13" x14ac:dyDescent="0.35">
      <c r="M5255" s="38"/>
    </row>
    <row r="5256" spans="13:13" x14ac:dyDescent="0.35">
      <c r="M5256" s="38"/>
    </row>
    <row r="5257" spans="13:13" x14ac:dyDescent="0.35">
      <c r="M5257" s="38"/>
    </row>
    <row r="5258" spans="13:13" x14ac:dyDescent="0.35">
      <c r="M5258" s="38"/>
    </row>
    <row r="5259" spans="13:13" x14ac:dyDescent="0.35">
      <c r="M5259" s="38"/>
    </row>
    <row r="5260" spans="13:13" x14ac:dyDescent="0.35">
      <c r="M5260" s="38"/>
    </row>
    <row r="5261" spans="13:13" x14ac:dyDescent="0.35">
      <c r="M5261" s="38"/>
    </row>
    <row r="5262" spans="13:13" x14ac:dyDescent="0.35">
      <c r="M5262" s="38"/>
    </row>
    <row r="5263" spans="13:13" x14ac:dyDescent="0.35">
      <c r="M5263" s="38"/>
    </row>
    <row r="5264" spans="13:13" x14ac:dyDescent="0.35">
      <c r="M5264" s="38"/>
    </row>
    <row r="5265" spans="13:13" x14ac:dyDescent="0.35">
      <c r="M5265" s="38"/>
    </row>
    <row r="5266" spans="13:13" x14ac:dyDescent="0.35">
      <c r="M5266" s="38"/>
    </row>
    <row r="5267" spans="13:13" x14ac:dyDescent="0.35">
      <c r="M5267" s="38"/>
    </row>
    <row r="5268" spans="13:13" x14ac:dyDescent="0.35">
      <c r="M5268" s="38"/>
    </row>
    <row r="5269" spans="13:13" x14ac:dyDescent="0.35">
      <c r="M5269" s="38"/>
    </row>
    <row r="5270" spans="13:13" x14ac:dyDescent="0.35">
      <c r="M5270" s="38"/>
    </row>
    <row r="5271" spans="13:13" x14ac:dyDescent="0.35">
      <c r="M5271" s="38"/>
    </row>
    <row r="5272" spans="13:13" x14ac:dyDescent="0.35">
      <c r="M5272" s="38"/>
    </row>
    <row r="5273" spans="13:13" x14ac:dyDescent="0.35">
      <c r="M5273" s="38"/>
    </row>
    <row r="5274" spans="13:13" x14ac:dyDescent="0.35">
      <c r="M5274" s="38"/>
    </row>
    <row r="5275" spans="13:13" x14ac:dyDescent="0.35">
      <c r="M5275" s="38"/>
    </row>
    <row r="5276" spans="13:13" x14ac:dyDescent="0.35">
      <c r="M5276" s="38"/>
    </row>
    <row r="5277" spans="13:13" x14ac:dyDescent="0.35">
      <c r="M5277" s="38"/>
    </row>
    <row r="5278" spans="13:13" x14ac:dyDescent="0.35">
      <c r="M5278" s="38"/>
    </row>
    <row r="5279" spans="13:13" x14ac:dyDescent="0.35">
      <c r="M5279" s="38"/>
    </row>
    <row r="5280" spans="13:13" x14ac:dyDescent="0.35">
      <c r="M5280" s="38"/>
    </row>
    <row r="5281" spans="13:13" x14ac:dyDescent="0.35">
      <c r="M5281" s="38"/>
    </row>
    <row r="5282" spans="13:13" x14ac:dyDescent="0.35">
      <c r="M5282" s="38"/>
    </row>
    <row r="5283" spans="13:13" x14ac:dyDescent="0.35">
      <c r="M5283" s="38"/>
    </row>
    <row r="5284" spans="13:13" x14ac:dyDescent="0.35">
      <c r="M5284" s="38"/>
    </row>
    <row r="5285" spans="13:13" x14ac:dyDescent="0.35">
      <c r="M5285" s="38"/>
    </row>
    <row r="5286" spans="13:13" x14ac:dyDescent="0.35">
      <c r="M5286" s="38"/>
    </row>
    <row r="5287" spans="13:13" x14ac:dyDescent="0.35">
      <c r="M5287" s="38"/>
    </row>
    <row r="5288" spans="13:13" x14ac:dyDescent="0.35">
      <c r="M5288" s="38"/>
    </row>
    <row r="5289" spans="13:13" x14ac:dyDescent="0.35">
      <c r="M5289" s="38"/>
    </row>
    <row r="5290" spans="13:13" x14ac:dyDescent="0.35">
      <c r="M5290" s="38"/>
    </row>
    <row r="5291" spans="13:13" x14ac:dyDescent="0.35">
      <c r="M5291" s="38"/>
    </row>
    <row r="5292" spans="13:13" x14ac:dyDescent="0.35">
      <c r="M5292" s="38"/>
    </row>
    <row r="5293" spans="13:13" x14ac:dyDescent="0.35">
      <c r="M5293" s="38"/>
    </row>
    <row r="5294" spans="13:13" x14ac:dyDescent="0.35">
      <c r="M5294" s="38"/>
    </row>
    <row r="5295" spans="13:13" x14ac:dyDescent="0.35">
      <c r="M5295" s="38"/>
    </row>
    <row r="5296" spans="13:13" x14ac:dyDescent="0.35">
      <c r="M5296" s="38"/>
    </row>
    <row r="5297" spans="13:13" x14ac:dyDescent="0.35">
      <c r="M5297" s="38"/>
    </row>
    <row r="5298" spans="13:13" x14ac:dyDescent="0.35">
      <c r="M5298" s="38"/>
    </row>
    <row r="5299" spans="13:13" x14ac:dyDescent="0.35">
      <c r="M5299" s="38"/>
    </row>
    <row r="5300" spans="13:13" x14ac:dyDescent="0.35">
      <c r="M5300" s="38"/>
    </row>
    <row r="5301" spans="13:13" x14ac:dyDescent="0.35">
      <c r="M5301" s="38"/>
    </row>
    <row r="5302" spans="13:13" x14ac:dyDescent="0.35">
      <c r="M5302" s="38"/>
    </row>
    <row r="5303" spans="13:13" x14ac:dyDescent="0.35">
      <c r="M5303" s="38"/>
    </row>
    <row r="5304" spans="13:13" x14ac:dyDescent="0.35">
      <c r="M5304" s="38"/>
    </row>
    <row r="5305" spans="13:13" x14ac:dyDescent="0.35">
      <c r="M5305" s="38"/>
    </row>
    <row r="5306" spans="13:13" x14ac:dyDescent="0.35">
      <c r="M5306" s="38"/>
    </row>
    <row r="5307" spans="13:13" x14ac:dyDescent="0.35">
      <c r="M5307" s="38"/>
    </row>
    <row r="5308" spans="13:13" x14ac:dyDescent="0.35">
      <c r="M5308" s="38"/>
    </row>
    <row r="5309" spans="13:13" x14ac:dyDescent="0.35">
      <c r="M5309" s="38"/>
    </row>
    <row r="5310" spans="13:13" x14ac:dyDescent="0.35">
      <c r="M5310" s="38"/>
    </row>
    <row r="5311" spans="13:13" x14ac:dyDescent="0.35">
      <c r="M5311" s="38"/>
    </row>
    <row r="5312" spans="13:13" x14ac:dyDescent="0.35">
      <c r="M5312" s="38"/>
    </row>
    <row r="5313" spans="13:13" x14ac:dyDescent="0.35">
      <c r="M5313" s="38"/>
    </row>
    <row r="5314" spans="13:13" x14ac:dyDescent="0.35">
      <c r="M5314" s="38"/>
    </row>
    <row r="5315" spans="13:13" x14ac:dyDescent="0.35">
      <c r="M5315" s="38"/>
    </row>
    <row r="5316" spans="13:13" x14ac:dyDescent="0.35">
      <c r="M5316" s="38"/>
    </row>
    <row r="5317" spans="13:13" x14ac:dyDescent="0.35">
      <c r="M5317" s="38"/>
    </row>
    <row r="5318" spans="13:13" x14ac:dyDescent="0.35">
      <c r="M5318" s="38"/>
    </row>
    <row r="5319" spans="13:13" x14ac:dyDescent="0.35">
      <c r="M5319" s="38"/>
    </row>
    <row r="5320" spans="13:13" x14ac:dyDescent="0.35">
      <c r="M5320" s="38"/>
    </row>
    <row r="5321" spans="13:13" x14ac:dyDescent="0.35">
      <c r="M5321" s="38"/>
    </row>
    <row r="5322" spans="13:13" x14ac:dyDescent="0.35">
      <c r="M5322" s="38"/>
    </row>
    <row r="5323" spans="13:13" x14ac:dyDescent="0.35">
      <c r="M5323" s="38"/>
    </row>
    <row r="5324" spans="13:13" x14ac:dyDescent="0.35">
      <c r="M5324" s="38"/>
    </row>
    <row r="5325" spans="13:13" x14ac:dyDescent="0.35">
      <c r="M5325" s="38"/>
    </row>
    <row r="5326" spans="13:13" x14ac:dyDescent="0.35">
      <c r="M5326" s="38"/>
    </row>
    <row r="5327" spans="13:13" x14ac:dyDescent="0.35">
      <c r="M5327" s="38"/>
    </row>
    <row r="5328" spans="13:13" x14ac:dyDescent="0.35">
      <c r="M5328" s="38"/>
    </row>
    <row r="5329" spans="13:13" x14ac:dyDescent="0.35">
      <c r="M5329" s="38"/>
    </row>
    <row r="5330" spans="13:13" x14ac:dyDescent="0.35">
      <c r="M5330" s="38"/>
    </row>
    <row r="5331" spans="13:13" x14ac:dyDescent="0.35">
      <c r="M5331" s="38"/>
    </row>
    <row r="5332" spans="13:13" x14ac:dyDescent="0.35">
      <c r="M5332" s="38"/>
    </row>
    <row r="5333" spans="13:13" x14ac:dyDescent="0.35">
      <c r="M5333" s="38"/>
    </row>
    <row r="5334" spans="13:13" x14ac:dyDescent="0.35">
      <c r="M5334" s="38"/>
    </row>
    <row r="5335" spans="13:13" x14ac:dyDescent="0.35">
      <c r="M5335" s="38"/>
    </row>
    <row r="5336" spans="13:13" x14ac:dyDescent="0.35">
      <c r="M5336" s="38"/>
    </row>
    <row r="5337" spans="13:13" x14ac:dyDescent="0.35">
      <c r="M5337" s="38"/>
    </row>
    <row r="5338" spans="13:13" x14ac:dyDescent="0.35">
      <c r="M5338" s="38"/>
    </row>
    <row r="5339" spans="13:13" x14ac:dyDescent="0.35">
      <c r="M5339" s="38"/>
    </row>
    <row r="5340" spans="13:13" x14ac:dyDescent="0.35">
      <c r="M5340" s="38"/>
    </row>
    <row r="5341" spans="13:13" x14ac:dyDescent="0.35">
      <c r="M5341" s="38"/>
    </row>
    <row r="5342" spans="13:13" x14ac:dyDescent="0.35">
      <c r="M5342" s="38"/>
    </row>
    <row r="5343" spans="13:13" x14ac:dyDescent="0.35">
      <c r="M5343" s="38"/>
    </row>
    <row r="5344" spans="13:13" x14ac:dyDescent="0.35">
      <c r="M5344" s="38"/>
    </row>
    <row r="5345" spans="13:13" x14ac:dyDescent="0.35">
      <c r="M5345" s="38"/>
    </row>
    <row r="5346" spans="13:13" x14ac:dyDescent="0.35">
      <c r="M5346" s="38"/>
    </row>
    <row r="5347" spans="13:13" x14ac:dyDescent="0.35">
      <c r="M5347" s="38"/>
    </row>
    <row r="5348" spans="13:13" x14ac:dyDescent="0.35">
      <c r="M5348" s="38"/>
    </row>
    <row r="5349" spans="13:13" x14ac:dyDescent="0.35">
      <c r="M5349" s="38"/>
    </row>
    <row r="5350" spans="13:13" x14ac:dyDescent="0.35">
      <c r="M5350" s="38"/>
    </row>
    <row r="5351" spans="13:13" x14ac:dyDescent="0.35">
      <c r="M5351" s="38"/>
    </row>
    <row r="5352" spans="13:13" x14ac:dyDescent="0.35">
      <c r="M5352" s="38"/>
    </row>
    <row r="5353" spans="13:13" x14ac:dyDescent="0.35">
      <c r="M5353" s="38"/>
    </row>
    <row r="5354" spans="13:13" x14ac:dyDescent="0.35">
      <c r="M5354" s="38"/>
    </row>
    <row r="5355" spans="13:13" x14ac:dyDescent="0.35">
      <c r="M5355" s="38"/>
    </row>
    <row r="5356" spans="13:13" x14ac:dyDescent="0.35">
      <c r="M5356" s="38"/>
    </row>
    <row r="5357" spans="13:13" x14ac:dyDescent="0.35">
      <c r="M5357" s="38"/>
    </row>
    <row r="5358" spans="13:13" x14ac:dyDescent="0.35">
      <c r="M5358" s="38"/>
    </row>
    <row r="5359" spans="13:13" x14ac:dyDescent="0.35">
      <c r="M5359" s="38"/>
    </row>
    <row r="5360" spans="13:13" x14ac:dyDescent="0.35">
      <c r="M5360" s="38"/>
    </row>
    <row r="5361" spans="13:13" x14ac:dyDescent="0.35">
      <c r="M5361" s="38"/>
    </row>
    <row r="5362" spans="13:13" x14ac:dyDescent="0.35">
      <c r="M5362" s="38"/>
    </row>
    <row r="5363" spans="13:13" x14ac:dyDescent="0.35">
      <c r="M5363" s="38"/>
    </row>
    <row r="5364" spans="13:13" x14ac:dyDescent="0.35">
      <c r="M5364" s="38"/>
    </row>
    <row r="5365" spans="13:13" x14ac:dyDescent="0.35">
      <c r="M5365" s="38"/>
    </row>
    <row r="5366" spans="13:13" x14ac:dyDescent="0.35">
      <c r="M5366" s="38"/>
    </row>
    <row r="5367" spans="13:13" x14ac:dyDescent="0.35">
      <c r="M5367" s="38"/>
    </row>
    <row r="5368" spans="13:13" x14ac:dyDescent="0.35">
      <c r="M5368" s="38"/>
    </row>
    <row r="5369" spans="13:13" x14ac:dyDescent="0.35">
      <c r="M5369" s="38"/>
    </row>
    <row r="5370" spans="13:13" x14ac:dyDescent="0.35">
      <c r="M5370" s="38"/>
    </row>
    <row r="5371" spans="13:13" x14ac:dyDescent="0.35">
      <c r="M5371" s="38"/>
    </row>
    <row r="5372" spans="13:13" x14ac:dyDescent="0.35">
      <c r="M5372" s="38"/>
    </row>
    <row r="5373" spans="13:13" x14ac:dyDescent="0.35">
      <c r="M5373" s="38"/>
    </row>
    <row r="5374" spans="13:13" x14ac:dyDescent="0.35">
      <c r="M5374" s="38"/>
    </row>
    <row r="5375" spans="13:13" x14ac:dyDescent="0.35">
      <c r="M5375" s="38"/>
    </row>
    <row r="5376" spans="13:13" x14ac:dyDescent="0.35">
      <c r="M5376" s="38"/>
    </row>
    <row r="5377" spans="13:13" x14ac:dyDescent="0.35">
      <c r="M5377" s="38"/>
    </row>
    <row r="5378" spans="13:13" x14ac:dyDescent="0.35">
      <c r="M5378" s="38"/>
    </row>
    <row r="5379" spans="13:13" x14ac:dyDescent="0.35">
      <c r="M5379" s="38"/>
    </row>
    <row r="5380" spans="13:13" x14ac:dyDescent="0.35">
      <c r="M5380" s="38"/>
    </row>
    <row r="5381" spans="13:13" x14ac:dyDescent="0.35">
      <c r="M5381" s="38"/>
    </row>
    <row r="5382" spans="13:13" x14ac:dyDescent="0.35">
      <c r="M5382" s="38"/>
    </row>
    <row r="5383" spans="13:13" x14ac:dyDescent="0.35">
      <c r="M5383" s="38"/>
    </row>
    <row r="5384" spans="13:13" x14ac:dyDescent="0.35">
      <c r="M5384" s="38"/>
    </row>
    <row r="5385" spans="13:13" x14ac:dyDescent="0.35">
      <c r="M5385" s="38"/>
    </row>
    <row r="5386" spans="13:13" x14ac:dyDescent="0.35">
      <c r="M5386" s="38"/>
    </row>
    <row r="5387" spans="13:13" x14ac:dyDescent="0.35">
      <c r="M5387" s="38"/>
    </row>
    <row r="5388" spans="13:13" x14ac:dyDescent="0.35">
      <c r="M5388" s="38"/>
    </row>
    <row r="5389" spans="13:13" x14ac:dyDescent="0.35">
      <c r="M5389" s="38"/>
    </row>
    <row r="5390" spans="13:13" x14ac:dyDescent="0.35">
      <c r="M5390" s="38"/>
    </row>
    <row r="5391" spans="13:13" x14ac:dyDescent="0.35">
      <c r="M5391" s="38"/>
    </row>
    <row r="5392" spans="13:13" x14ac:dyDescent="0.35">
      <c r="M5392" s="38"/>
    </row>
    <row r="5393" spans="13:13" x14ac:dyDescent="0.35">
      <c r="M5393" s="38"/>
    </row>
    <row r="5394" spans="13:13" x14ac:dyDescent="0.35">
      <c r="M5394" s="38"/>
    </row>
    <row r="5395" spans="13:13" x14ac:dyDescent="0.35">
      <c r="M5395" s="38"/>
    </row>
    <row r="5396" spans="13:13" x14ac:dyDescent="0.35">
      <c r="M5396" s="38"/>
    </row>
    <row r="5397" spans="13:13" x14ac:dyDescent="0.35">
      <c r="M5397" s="38"/>
    </row>
    <row r="5398" spans="13:13" x14ac:dyDescent="0.35">
      <c r="M5398" s="38"/>
    </row>
    <row r="5399" spans="13:13" x14ac:dyDescent="0.35">
      <c r="M5399" s="38"/>
    </row>
    <row r="5400" spans="13:13" x14ac:dyDescent="0.35">
      <c r="M5400" s="38"/>
    </row>
    <row r="5401" spans="13:13" x14ac:dyDescent="0.35">
      <c r="M5401" s="38"/>
    </row>
    <row r="5402" spans="13:13" x14ac:dyDescent="0.35">
      <c r="M5402" s="38"/>
    </row>
    <row r="5403" spans="13:13" x14ac:dyDescent="0.35">
      <c r="M5403" s="38"/>
    </row>
    <row r="5404" spans="13:13" x14ac:dyDescent="0.35">
      <c r="M5404" s="38"/>
    </row>
    <row r="5405" spans="13:13" x14ac:dyDescent="0.35">
      <c r="M5405" s="38"/>
    </row>
    <row r="5406" spans="13:13" x14ac:dyDescent="0.35">
      <c r="M5406" s="38"/>
    </row>
    <row r="5407" spans="13:13" x14ac:dyDescent="0.35">
      <c r="M5407" s="38"/>
    </row>
    <row r="5408" spans="13:13" x14ac:dyDescent="0.35">
      <c r="M5408" s="38"/>
    </row>
    <row r="5409" spans="13:13" x14ac:dyDescent="0.35">
      <c r="M5409" s="38"/>
    </row>
    <row r="5410" spans="13:13" x14ac:dyDescent="0.35">
      <c r="M5410" s="38"/>
    </row>
    <row r="5411" spans="13:13" x14ac:dyDescent="0.35">
      <c r="M5411" s="38"/>
    </row>
    <row r="5412" spans="13:13" x14ac:dyDescent="0.35">
      <c r="M5412" s="38"/>
    </row>
    <row r="5413" spans="13:13" x14ac:dyDescent="0.35">
      <c r="M5413" s="38"/>
    </row>
    <row r="5414" spans="13:13" x14ac:dyDescent="0.35">
      <c r="M5414" s="38"/>
    </row>
    <row r="5415" spans="13:13" x14ac:dyDescent="0.35">
      <c r="M5415" s="38"/>
    </row>
    <row r="5416" spans="13:13" x14ac:dyDescent="0.35">
      <c r="M5416" s="38"/>
    </row>
    <row r="5417" spans="13:13" x14ac:dyDescent="0.35">
      <c r="M5417" s="38"/>
    </row>
    <row r="5418" spans="13:13" x14ac:dyDescent="0.35">
      <c r="M5418" s="38"/>
    </row>
    <row r="5419" spans="13:13" x14ac:dyDescent="0.35">
      <c r="M5419" s="38"/>
    </row>
    <row r="5420" spans="13:13" x14ac:dyDescent="0.35">
      <c r="M5420" s="38"/>
    </row>
    <row r="5421" spans="13:13" x14ac:dyDescent="0.35">
      <c r="M5421" s="38"/>
    </row>
    <row r="5422" spans="13:13" x14ac:dyDescent="0.35">
      <c r="M5422" s="38"/>
    </row>
    <row r="5423" spans="13:13" x14ac:dyDescent="0.35">
      <c r="M5423" s="38"/>
    </row>
    <row r="5424" spans="13:13" x14ac:dyDescent="0.35">
      <c r="M5424" s="38"/>
    </row>
    <row r="5425" spans="13:13" x14ac:dyDescent="0.35">
      <c r="M5425" s="38"/>
    </row>
    <row r="5426" spans="13:13" x14ac:dyDescent="0.35">
      <c r="M5426" s="38"/>
    </row>
    <row r="5427" spans="13:13" x14ac:dyDescent="0.35">
      <c r="M5427" s="38"/>
    </row>
    <row r="5428" spans="13:13" x14ac:dyDescent="0.35">
      <c r="M5428" s="38"/>
    </row>
    <row r="5429" spans="13:13" x14ac:dyDescent="0.35">
      <c r="M5429" s="38"/>
    </row>
    <row r="5430" spans="13:13" x14ac:dyDescent="0.35">
      <c r="M5430" s="38"/>
    </row>
    <row r="5431" spans="13:13" x14ac:dyDescent="0.35">
      <c r="M5431" s="38"/>
    </row>
    <row r="5432" spans="13:13" x14ac:dyDescent="0.35">
      <c r="M5432" s="38"/>
    </row>
    <row r="5433" spans="13:13" x14ac:dyDescent="0.35">
      <c r="M5433" s="38"/>
    </row>
    <row r="5434" spans="13:13" x14ac:dyDescent="0.35">
      <c r="M5434" s="38"/>
    </row>
    <row r="5435" spans="13:13" x14ac:dyDescent="0.35">
      <c r="M5435" s="38"/>
    </row>
    <row r="5436" spans="13:13" x14ac:dyDescent="0.35">
      <c r="M5436" s="38"/>
    </row>
    <row r="5437" spans="13:13" x14ac:dyDescent="0.35">
      <c r="M5437" s="38"/>
    </row>
    <row r="5438" spans="13:13" x14ac:dyDescent="0.35">
      <c r="M5438" s="38"/>
    </row>
    <row r="5439" spans="13:13" x14ac:dyDescent="0.35">
      <c r="M5439" s="38"/>
    </row>
    <row r="5440" spans="13:13" x14ac:dyDescent="0.35">
      <c r="M5440" s="38"/>
    </row>
    <row r="5441" spans="13:13" x14ac:dyDescent="0.35">
      <c r="M5441" s="38"/>
    </row>
    <row r="5442" spans="13:13" x14ac:dyDescent="0.35">
      <c r="M5442" s="38"/>
    </row>
    <row r="5443" spans="13:13" x14ac:dyDescent="0.35">
      <c r="M5443" s="38"/>
    </row>
    <row r="5444" spans="13:13" x14ac:dyDescent="0.35">
      <c r="M5444" s="38"/>
    </row>
    <row r="5445" spans="13:13" x14ac:dyDescent="0.35">
      <c r="M5445" s="38"/>
    </row>
    <row r="5446" spans="13:13" x14ac:dyDescent="0.35">
      <c r="M5446" s="38"/>
    </row>
    <row r="5447" spans="13:13" x14ac:dyDescent="0.35">
      <c r="M5447" s="38"/>
    </row>
    <row r="5448" spans="13:13" x14ac:dyDescent="0.35">
      <c r="M5448" s="38"/>
    </row>
    <row r="5449" spans="13:13" x14ac:dyDescent="0.35">
      <c r="M5449" s="38"/>
    </row>
    <row r="5450" spans="13:13" x14ac:dyDescent="0.35">
      <c r="M5450" s="38"/>
    </row>
    <row r="5451" spans="13:13" x14ac:dyDescent="0.35">
      <c r="M5451" s="38"/>
    </row>
    <row r="5452" spans="13:13" x14ac:dyDescent="0.35">
      <c r="M5452" s="38"/>
    </row>
    <row r="5453" spans="13:13" x14ac:dyDescent="0.35">
      <c r="M5453" s="38"/>
    </row>
    <row r="5454" spans="13:13" x14ac:dyDescent="0.35">
      <c r="M5454" s="38"/>
    </row>
    <row r="5455" spans="13:13" x14ac:dyDescent="0.35">
      <c r="M5455" s="38"/>
    </row>
    <row r="5456" spans="13:13" x14ac:dyDescent="0.35">
      <c r="M5456" s="38"/>
    </row>
    <row r="5457" spans="13:13" x14ac:dyDescent="0.35">
      <c r="M5457" s="38"/>
    </row>
    <row r="5458" spans="13:13" x14ac:dyDescent="0.35">
      <c r="M5458" s="38"/>
    </row>
    <row r="5459" spans="13:13" x14ac:dyDescent="0.35">
      <c r="M5459" s="38"/>
    </row>
    <row r="5460" spans="13:13" x14ac:dyDescent="0.35">
      <c r="M5460" s="38"/>
    </row>
    <row r="5461" spans="13:13" x14ac:dyDescent="0.35">
      <c r="M5461" s="38"/>
    </row>
    <row r="5462" spans="13:13" x14ac:dyDescent="0.35">
      <c r="M5462" s="38"/>
    </row>
    <row r="5463" spans="13:13" x14ac:dyDescent="0.35">
      <c r="M5463" s="38"/>
    </row>
    <row r="5464" spans="13:13" x14ac:dyDescent="0.35">
      <c r="M5464" s="38"/>
    </row>
    <row r="5465" spans="13:13" x14ac:dyDescent="0.35">
      <c r="M5465" s="38"/>
    </row>
    <row r="5466" spans="13:13" x14ac:dyDescent="0.35">
      <c r="M5466" s="38"/>
    </row>
    <row r="5467" spans="13:13" x14ac:dyDescent="0.35">
      <c r="M5467" s="38"/>
    </row>
    <row r="5468" spans="13:13" x14ac:dyDescent="0.35">
      <c r="M5468" s="38"/>
    </row>
    <row r="5469" spans="13:13" x14ac:dyDescent="0.35">
      <c r="M5469" s="38"/>
    </row>
    <row r="5470" spans="13:13" x14ac:dyDescent="0.35">
      <c r="M5470" s="38"/>
    </row>
    <row r="5471" spans="13:13" x14ac:dyDescent="0.35">
      <c r="M5471" s="38"/>
    </row>
    <row r="5472" spans="13:13" x14ac:dyDescent="0.35">
      <c r="M5472" s="38"/>
    </row>
    <row r="5473" spans="13:13" x14ac:dyDescent="0.35">
      <c r="M5473" s="38"/>
    </row>
    <row r="5474" spans="13:13" x14ac:dyDescent="0.35">
      <c r="M5474" s="38"/>
    </row>
    <row r="5475" spans="13:13" x14ac:dyDescent="0.35">
      <c r="M5475" s="38"/>
    </row>
    <row r="5476" spans="13:13" x14ac:dyDescent="0.35">
      <c r="M5476" s="38"/>
    </row>
    <row r="5477" spans="13:13" x14ac:dyDescent="0.35">
      <c r="M5477" s="38"/>
    </row>
    <row r="5478" spans="13:13" x14ac:dyDescent="0.35">
      <c r="M5478" s="38"/>
    </row>
    <row r="5479" spans="13:13" x14ac:dyDescent="0.35">
      <c r="M5479" s="38"/>
    </row>
    <row r="5480" spans="13:13" x14ac:dyDescent="0.35">
      <c r="M5480" s="38"/>
    </row>
    <row r="5481" spans="13:13" x14ac:dyDescent="0.35">
      <c r="M5481" s="38"/>
    </row>
    <row r="5482" spans="13:13" x14ac:dyDescent="0.35">
      <c r="M5482" s="38"/>
    </row>
    <row r="5483" spans="13:13" x14ac:dyDescent="0.35">
      <c r="M5483" s="38"/>
    </row>
    <row r="5484" spans="13:13" x14ac:dyDescent="0.35">
      <c r="M5484" s="38"/>
    </row>
    <row r="5485" spans="13:13" x14ac:dyDescent="0.35">
      <c r="M5485" s="38"/>
    </row>
    <row r="5486" spans="13:13" x14ac:dyDescent="0.35">
      <c r="M5486" s="38"/>
    </row>
    <row r="5487" spans="13:13" x14ac:dyDescent="0.35">
      <c r="M5487" s="38"/>
    </row>
    <row r="5488" spans="13:13" x14ac:dyDescent="0.35">
      <c r="M5488" s="38"/>
    </row>
    <row r="5489" spans="13:13" x14ac:dyDescent="0.35">
      <c r="M5489" s="38"/>
    </row>
    <row r="5490" spans="13:13" x14ac:dyDescent="0.35">
      <c r="M5490" s="38"/>
    </row>
    <row r="5491" spans="13:13" x14ac:dyDescent="0.35">
      <c r="M5491" s="38"/>
    </row>
    <row r="5492" spans="13:13" x14ac:dyDescent="0.35">
      <c r="M5492" s="38"/>
    </row>
    <row r="5493" spans="13:13" x14ac:dyDescent="0.35">
      <c r="M5493" s="38"/>
    </row>
    <row r="5494" spans="13:13" x14ac:dyDescent="0.35">
      <c r="M5494" s="38"/>
    </row>
    <row r="5495" spans="13:13" x14ac:dyDescent="0.35">
      <c r="M5495" s="38"/>
    </row>
    <row r="5496" spans="13:13" x14ac:dyDescent="0.35">
      <c r="M5496" s="38"/>
    </row>
    <row r="5497" spans="13:13" x14ac:dyDescent="0.35">
      <c r="M5497" s="38"/>
    </row>
    <row r="5498" spans="13:13" x14ac:dyDescent="0.35">
      <c r="M5498" s="38"/>
    </row>
    <row r="5499" spans="13:13" x14ac:dyDescent="0.35">
      <c r="M5499" s="38"/>
    </row>
    <row r="5500" spans="13:13" x14ac:dyDescent="0.35">
      <c r="M5500" s="38"/>
    </row>
    <row r="5501" spans="13:13" x14ac:dyDescent="0.35">
      <c r="M5501" s="38"/>
    </row>
    <row r="5502" spans="13:13" x14ac:dyDescent="0.35">
      <c r="M5502" s="38"/>
    </row>
    <row r="5503" spans="13:13" x14ac:dyDescent="0.35">
      <c r="M5503" s="38"/>
    </row>
    <row r="5504" spans="13:13" x14ac:dyDescent="0.35">
      <c r="M5504" s="38"/>
    </row>
    <row r="5505" spans="13:13" x14ac:dyDescent="0.35">
      <c r="M5505" s="38"/>
    </row>
    <row r="5506" spans="13:13" x14ac:dyDescent="0.35">
      <c r="M5506" s="38"/>
    </row>
    <row r="5507" spans="13:13" x14ac:dyDescent="0.35">
      <c r="M5507" s="38"/>
    </row>
    <row r="5508" spans="13:13" x14ac:dyDescent="0.35">
      <c r="M5508" s="38"/>
    </row>
    <row r="5509" spans="13:13" x14ac:dyDescent="0.35">
      <c r="M5509" s="38"/>
    </row>
    <row r="5510" spans="13:13" x14ac:dyDescent="0.35">
      <c r="M5510" s="38"/>
    </row>
    <row r="5511" spans="13:13" x14ac:dyDescent="0.35">
      <c r="M5511" s="38"/>
    </row>
    <row r="5512" spans="13:13" x14ac:dyDescent="0.35">
      <c r="M5512" s="38"/>
    </row>
    <row r="5513" spans="13:13" x14ac:dyDescent="0.35">
      <c r="M5513" s="38"/>
    </row>
    <row r="5514" spans="13:13" x14ac:dyDescent="0.35">
      <c r="M5514" s="38"/>
    </row>
    <row r="5515" spans="13:13" x14ac:dyDescent="0.35">
      <c r="M5515" s="38"/>
    </row>
    <row r="5516" spans="13:13" x14ac:dyDescent="0.35">
      <c r="M5516" s="38"/>
    </row>
    <row r="5517" spans="13:13" x14ac:dyDescent="0.35">
      <c r="M5517" s="38"/>
    </row>
    <row r="5518" spans="13:13" x14ac:dyDescent="0.35">
      <c r="M5518" s="38"/>
    </row>
    <row r="5519" spans="13:13" x14ac:dyDescent="0.35">
      <c r="M5519" s="38"/>
    </row>
    <row r="5520" spans="13:13" x14ac:dyDescent="0.35">
      <c r="M5520" s="38"/>
    </row>
    <row r="5521" spans="13:13" x14ac:dyDescent="0.35">
      <c r="M5521" s="38"/>
    </row>
    <row r="5522" spans="13:13" x14ac:dyDescent="0.35">
      <c r="M5522" s="38"/>
    </row>
    <row r="5523" spans="13:13" x14ac:dyDescent="0.35">
      <c r="M5523" s="38"/>
    </row>
    <row r="5524" spans="13:13" x14ac:dyDescent="0.35">
      <c r="M5524" s="38"/>
    </row>
    <row r="5525" spans="13:13" x14ac:dyDescent="0.35">
      <c r="M5525" s="38"/>
    </row>
    <row r="5526" spans="13:13" x14ac:dyDescent="0.35">
      <c r="M5526" s="38"/>
    </row>
    <row r="5527" spans="13:13" x14ac:dyDescent="0.35">
      <c r="M5527" s="38"/>
    </row>
    <row r="5528" spans="13:13" x14ac:dyDescent="0.35">
      <c r="M5528" s="38"/>
    </row>
    <row r="5529" spans="13:13" x14ac:dyDescent="0.35">
      <c r="M5529" s="38"/>
    </row>
    <row r="5530" spans="13:13" x14ac:dyDescent="0.35">
      <c r="M5530" s="38"/>
    </row>
    <row r="5531" spans="13:13" x14ac:dyDescent="0.35">
      <c r="M5531" s="38"/>
    </row>
    <row r="5532" spans="13:13" x14ac:dyDescent="0.35">
      <c r="M5532" s="38"/>
    </row>
    <row r="5533" spans="13:13" x14ac:dyDescent="0.35">
      <c r="M5533" s="38"/>
    </row>
    <row r="5534" spans="13:13" x14ac:dyDescent="0.35">
      <c r="M5534" s="38"/>
    </row>
    <row r="5535" spans="13:13" x14ac:dyDescent="0.35">
      <c r="M5535" s="38"/>
    </row>
    <row r="5536" spans="13:13" x14ac:dyDescent="0.35">
      <c r="M5536" s="38"/>
    </row>
    <row r="5537" spans="13:13" x14ac:dyDescent="0.35">
      <c r="M5537" s="38"/>
    </row>
    <row r="5538" spans="13:13" x14ac:dyDescent="0.35">
      <c r="M5538" s="38"/>
    </row>
    <row r="5539" spans="13:13" x14ac:dyDescent="0.35">
      <c r="M5539" s="38"/>
    </row>
    <row r="5540" spans="13:13" x14ac:dyDescent="0.35">
      <c r="M5540" s="38"/>
    </row>
    <row r="5541" spans="13:13" x14ac:dyDescent="0.35">
      <c r="M5541" s="38"/>
    </row>
    <row r="5542" spans="13:13" x14ac:dyDescent="0.35">
      <c r="M5542" s="38"/>
    </row>
    <row r="5543" spans="13:13" x14ac:dyDescent="0.35">
      <c r="M5543" s="38"/>
    </row>
    <row r="5544" spans="13:13" x14ac:dyDescent="0.35">
      <c r="M5544" s="38"/>
    </row>
    <row r="5545" spans="13:13" x14ac:dyDescent="0.35">
      <c r="M5545" s="38"/>
    </row>
    <row r="5546" spans="13:13" x14ac:dyDescent="0.35">
      <c r="M5546" s="38"/>
    </row>
    <row r="5547" spans="13:13" x14ac:dyDescent="0.35">
      <c r="M5547" s="38"/>
    </row>
    <row r="5548" spans="13:13" x14ac:dyDescent="0.35">
      <c r="M5548" s="38"/>
    </row>
    <row r="5549" spans="13:13" x14ac:dyDescent="0.35">
      <c r="M5549" s="38"/>
    </row>
    <row r="5550" spans="13:13" x14ac:dyDescent="0.35">
      <c r="M5550" s="38"/>
    </row>
    <row r="5551" spans="13:13" x14ac:dyDescent="0.35">
      <c r="M5551" s="38"/>
    </row>
    <row r="5552" spans="13:13" x14ac:dyDescent="0.35">
      <c r="M5552" s="38"/>
    </row>
    <row r="5553" spans="13:13" x14ac:dyDescent="0.35">
      <c r="M5553" s="38"/>
    </row>
    <row r="5554" spans="13:13" x14ac:dyDescent="0.35">
      <c r="M5554" s="38"/>
    </row>
    <row r="5555" spans="13:13" x14ac:dyDescent="0.35">
      <c r="M5555" s="38"/>
    </row>
    <row r="5556" spans="13:13" x14ac:dyDescent="0.35">
      <c r="M5556" s="38"/>
    </row>
    <row r="5557" spans="13:13" x14ac:dyDescent="0.35">
      <c r="M5557" s="38"/>
    </row>
    <row r="5558" spans="13:13" x14ac:dyDescent="0.35">
      <c r="M5558" s="38"/>
    </row>
    <row r="5559" spans="13:13" x14ac:dyDescent="0.35">
      <c r="M5559" s="38"/>
    </row>
    <row r="5560" spans="13:13" x14ac:dyDescent="0.35">
      <c r="M5560" s="38"/>
    </row>
    <row r="5561" spans="13:13" x14ac:dyDescent="0.35">
      <c r="M5561" s="38"/>
    </row>
    <row r="5562" spans="13:13" x14ac:dyDescent="0.35">
      <c r="M5562" s="38"/>
    </row>
    <row r="5563" spans="13:13" x14ac:dyDescent="0.35">
      <c r="M5563" s="38"/>
    </row>
    <row r="5564" spans="13:13" x14ac:dyDescent="0.35">
      <c r="M5564" s="38"/>
    </row>
    <row r="5565" spans="13:13" x14ac:dyDescent="0.35">
      <c r="M5565" s="38"/>
    </row>
    <row r="5566" spans="13:13" x14ac:dyDescent="0.35">
      <c r="M5566" s="38"/>
    </row>
    <row r="5567" spans="13:13" x14ac:dyDescent="0.35">
      <c r="M5567" s="38"/>
    </row>
    <row r="5568" spans="13:13" x14ac:dyDescent="0.35">
      <c r="M5568" s="38"/>
    </row>
    <row r="5569" spans="13:13" x14ac:dyDescent="0.35">
      <c r="M5569" s="38"/>
    </row>
    <row r="5570" spans="13:13" x14ac:dyDescent="0.35">
      <c r="M5570" s="38"/>
    </row>
    <row r="5571" spans="13:13" x14ac:dyDescent="0.35">
      <c r="M5571" s="38"/>
    </row>
    <row r="5572" spans="13:13" x14ac:dyDescent="0.35">
      <c r="M5572" s="38"/>
    </row>
    <row r="5573" spans="13:13" x14ac:dyDescent="0.35">
      <c r="M5573" s="38"/>
    </row>
    <row r="5574" spans="13:13" x14ac:dyDescent="0.35">
      <c r="M5574" s="38"/>
    </row>
    <row r="5575" spans="13:13" x14ac:dyDescent="0.35">
      <c r="M5575" s="38"/>
    </row>
    <row r="5576" spans="13:13" x14ac:dyDescent="0.35">
      <c r="M5576" s="38"/>
    </row>
    <row r="5577" spans="13:13" x14ac:dyDescent="0.35">
      <c r="M5577" s="38"/>
    </row>
    <row r="5578" spans="13:13" x14ac:dyDescent="0.35">
      <c r="M5578" s="38"/>
    </row>
    <row r="5579" spans="13:13" x14ac:dyDescent="0.35">
      <c r="M5579" s="38"/>
    </row>
    <row r="5580" spans="13:13" x14ac:dyDescent="0.35">
      <c r="M5580" s="38"/>
    </row>
    <row r="5581" spans="13:13" x14ac:dyDescent="0.35">
      <c r="M5581" s="38"/>
    </row>
    <row r="5582" spans="13:13" x14ac:dyDescent="0.35">
      <c r="M5582" s="38"/>
    </row>
    <row r="5583" spans="13:13" x14ac:dyDescent="0.35">
      <c r="M5583" s="38"/>
    </row>
    <row r="5584" spans="13:13" x14ac:dyDescent="0.35">
      <c r="M5584" s="38"/>
    </row>
    <row r="5585" spans="13:13" x14ac:dyDescent="0.35">
      <c r="M5585" s="38"/>
    </row>
    <row r="5586" spans="13:13" x14ac:dyDescent="0.35">
      <c r="M5586" s="38"/>
    </row>
    <row r="5587" spans="13:13" x14ac:dyDescent="0.35">
      <c r="M5587" s="38"/>
    </row>
    <row r="5588" spans="13:13" x14ac:dyDescent="0.35">
      <c r="M5588" s="38"/>
    </row>
    <row r="5589" spans="13:13" x14ac:dyDescent="0.35">
      <c r="M5589" s="38"/>
    </row>
    <row r="5590" spans="13:13" x14ac:dyDescent="0.35">
      <c r="M5590" s="38"/>
    </row>
    <row r="5591" spans="13:13" x14ac:dyDescent="0.35">
      <c r="M5591" s="38"/>
    </row>
    <row r="5592" spans="13:13" x14ac:dyDescent="0.35">
      <c r="M5592" s="38"/>
    </row>
    <row r="5593" spans="13:13" x14ac:dyDescent="0.35">
      <c r="M5593" s="38"/>
    </row>
    <row r="5594" spans="13:13" x14ac:dyDescent="0.35">
      <c r="M5594" s="38"/>
    </row>
    <row r="5595" spans="13:13" x14ac:dyDescent="0.35">
      <c r="M5595" s="38"/>
    </row>
    <row r="5596" spans="13:13" x14ac:dyDescent="0.35">
      <c r="M5596" s="38"/>
    </row>
    <row r="5597" spans="13:13" x14ac:dyDescent="0.35">
      <c r="M5597" s="38"/>
    </row>
    <row r="5598" spans="13:13" x14ac:dyDescent="0.35">
      <c r="M5598" s="38"/>
    </row>
    <row r="5599" spans="13:13" x14ac:dyDescent="0.35">
      <c r="M5599" s="38"/>
    </row>
    <row r="5600" spans="13:13" x14ac:dyDescent="0.35">
      <c r="M5600" s="38"/>
    </row>
    <row r="5601" spans="13:13" x14ac:dyDescent="0.35">
      <c r="M5601" s="38"/>
    </row>
    <row r="5602" spans="13:13" x14ac:dyDescent="0.35">
      <c r="M5602" s="38"/>
    </row>
    <row r="5603" spans="13:13" x14ac:dyDescent="0.35">
      <c r="M5603" s="38"/>
    </row>
    <row r="5604" spans="13:13" x14ac:dyDescent="0.35">
      <c r="M5604" s="38"/>
    </row>
    <row r="5605" spans="13:13" x14ac:dyDescent="0.35">
      <c r="M5605" s="38"/>
    </row>
    <row r="5606" spans="13:13" x14ac:dyDescent="0.35">
      <c r="M5606" s="38"/>
    </row>
    <row r="5607" spans="13:13" x14ac:dyDescent="0.35">
      <c r="M5607" s="38"/>
    </row>
    <row r="5608" spans="13:13" x14ac:dyDescent="0.35">
      <c r="M5608" s="38"/>
    </row>
    <row r="5609" spans="13:13" x14ac:dyDescent="0.35">
      <c r="M5609" s="38"/>
    </row>
    <row r="5610" spans="13:13" x14ac:dyDescent="0.35">
      <c r="M5610" s="38"/>
    </row>
    <row r="5611" spans="13:13" x14ac:dyDescent="0.35">
      <c r="M5611" s="38"/>
    </row>
    <row r="5612" spans="13:13" x14ac:dyDescent="0.35">
      <c r="M5612" s="38"/>
    </row>
    <row r="5613" spans="13:13" x14ac:dyDescent="0.35">
      <c r="M5613" s="38"/>
    </row>
    <row r="5614" spans="13:13" x14ac:dyDescent="0.35">
      <c r="M5614" s="38"/>
    </row>
    <row r="5615" spans="13:13" x14ac:dyDescent="0.35">
      <c r="M5615" s="38"/>
    </row>
    <row r="5616" spans="13:13" x14ac:dyDescent="0.35">
      <c r="M5616" s="38"/>
    </row>
    <row r="5617" spans="13:13" x14ac:dyDescent="0.35">
      <c r="M5617" s="38"/>
    </row>
    <row r="5618" spans="13:13" x14ac:dyDescent="0.35">
      <c r="M5618" s="38"/>
    </row>
    <row r="5619" spans="13:13" x14ac:dyDescent="0.35">
      <c r="M5619" s="38"/>
    </row>
    <row r="5620" spans="13:13" x14ac:dyDescent="0.35">
      <c r="M5620" s="38"/>
    </row>
    <row r="5621" spans="13:13" x14ac:dyDescent="0.35">
      <c r="M5621" s="38"/>
    </row>
    <row r="5622" spans="13:13" x14ac:dyDescent="0.35">
      <c r="M5622" s="38"/>
    </row>
    <row r="5623" spans="13:13" x14ac:dyDescent="0.35">
      <c r="M5623" s="38"/>
    </row>
    <row r="5624" spans="13:13" x14ac:dyDescent="0.35">
      <c r="M5624" s="38"/>
    </row>
    <row r="5625" spans="13:13" x14ac:dyDescent="0.35">
      <c r="M5625" s="38"/>
    </row>
    <row r="5626" spans="13:13" x14ac:dyDescent="0.35">
      <c r="M5626" s="38"/>
    </row>
    <row r="5627" spans="13:13" x14ac:dyDescent="0.35">
      <c r="M5627" s="38"/>
    </row>
    <row r="5628" spans="13:13" x14ac:dyDescent="0.35">
      <c r="M5628" s="38"/>
    </row>
    <row r="5629" spans="13:13" x14ac:dyDescent="0.35">
      <c r="M5629" s="38"/>
    </row>
    <row r="5630" spans="13:13" x14ac:dyDescent="0.35">
      <c r="M5630" s="38"/>
    </row>
    <row r="5631" spans="13:13" x14ac:dyDescent="0.35">
      <c r="M5631" s="38"/>
    </row>
    <row r="5632" spans="13:13" x14ac:dyDescent="0.35">
      <c r="M5632" s="38"/>
    </row>
    <row r="5633" spans="13:13" x14ac:dyDescent="0.35">
      <c r="M5633" s="38"/>
    </row>
    <row r="5634" spans="13:13" x14ac:dyDescent="0.35">
      <c r="M5634" s="38"/>
    </row>
    <row r="5635" spans="13:13" x14ac:dyDescent="0.35">
      <c r="M5635" s="38"/>
    </row>
    <row r="5636" spans="13:13" x14ac:dyDescent="0.35">
      <c r="M5636" s="38"/>
    </row>
    <row r="5637" spans="13:13" x14ac:dyDescent="0.35">
      <c r="M5637" s="38"/>
    </row>
    <row r="5638" spans="13:13" x14ac:dyDescent="0.35">
      <c r="M5638" s="38"/>
    </row>
    <row r="5639" spans="13:13" x14ac:dyDescent="0.35">
      <c r="M5639" s="38"/>
    </row>
    <row r="5640" spans="13:13" x14ac:dyDescent="0.35">
      <c r="M5640" s="38"/>
    </row>
    <row r="5641" spans="13:13" x14ac:dyDescent="0.35">
      <c r="M5641" s="38"/>
    </row>
    <row r="5642" spans="13:13" x14ac:dyDescent="0.35">
      <c r="M5642" s="38"/>
    </row>
    <row r="5643" spans="13:13" x14ac:dyDescent="0.35">
      <c r="M5643" s="38"/>
    </row>
    <row r="5644" spans="13:13" x14ac:dyDescent="0.35">
      <c r="M5644" s="38"/>
    </row>
    <row r="5645" spans="13:13" x14ac:dyDescent="0.35">
      <c r="M5645" s="38"/>
    </row>
    <row r="5646" spans="13:13" x14ac:dyDescent="0.35">
      <c r="M5646" s="38"/>
    </row>
    <row r="5647" spans="13:13" x14ac:dyDescent="0.35">
      <c r="M5647" s="38"/>
    </row>
    <row r="5648" spans="13:13" x14ac:dyDescent="0.35">
      <c r="M5648" s="38"/>
    </row>
    <row r="5649" spans="13:13" x14ac:dyDescent="0.35">
      <c r="M5649" s="38"/>
    </row>
    <row r="5650" spans="13:13" x14ac:dyDescent="0.35">
      <c r="M5650" s="38"/>
    </row>
    <row r="5651" spans="13:13" x14ac:dyDescent="0.35">
      <c r="M5651" s="38"/>
    </row>
    <row r="5652" spans="13:13" x14ac:dyDescent="0.35">
      <c r="M5652" s="38"/>
    </row>
    <row r="5653" spans="13:13" x14ac:dyDescent="0.35">
      <c r="M5653" s="38"/>
    </row>
    <row r="5654" spans="13:13" x14ac:dyDescent="0.35">
      <c r="M5654" s="38"/>
    </row>
    <row r="5655" spans="13:13" x14ac:dyDescent="0.35">
      <c r="M5655" s="38"/>
    </row>
    <row r="5656" spans="13:13" x14ac:dyDescent="0.35">
      <c r="M5656" s="38"/>
    </row>
    <row r="5657" spans="13:13" x14ac:dyDescent="0.35">
      <c r="M5657" s="38"/>
    </row>
    <row r="5658" spans="13:13" x14ac:dyDescent="0.35">
      <c r="M5658" s="38"/>
    </row>
    <row r="5659" spans="13:13" x14ac:dyDescent="0.35">
      <c r="M5659" s="38"/>
    </row>
    <row r="5660" spans="13:13" x14ac:dyDescent="0.35">
      <c r="M5660" s="38"/>
    </row>
    <row r="5661" spans="13:13" x14ac:dyDescent="0.35">
      <c r="M5661" s="38"/>
    </row>
    <row r="5662" spans="13:13" x14ac:dyDescent="0.35">
      <c r="M5662" s="38"/>
    </row>
    <row r="5663" spans="13:13" x14ac:dyDescent="0.35">
      <c r="M5663" s="38"/>
    </row>
    <row r="5664" spans="13:13" x14ac:dyDescent="0.35">
      <c r="M5664" s="38"/>
    </row>
    <row r="5665" spans="13:13" x14ac:dyDescent="0.35">
      <c r="M5665" s="38"/>
    </row>
    <row r="5666" spans="13:13" x14ac:dyDescent="0.35">
      <c r="M5666" s="38"/>
    </row>
    <row r="5667" spans="13:13" x14ac:dyDescent="0.35">
      <c r="M5667" s="38"/>
    </row>
    <row r="5668" spans="13:13" x14ac:dyDescent="0.35">
      <c r="M5668" s="38"/>
    </row>
    <row r="5669" spans="13:13" x14ac:dyDescent="0.35">
      <c r="M5669" s="38"/>
    </row>
    <row r="5670" spans="13:13" x14ac:dyDescent="0.35">
      <c r="M5670" s="38"/>
    </row>
    <row r="5671" spans="13:13" x14ac:dyDescent="0.35">
      <c r="M5671" s="38"/>
    </row>
    <row r="5672" spans="13:13" x14ac:dyDescent="0.35">
      <c r="M5672" s="38"/>
    </row>
    <row r="5673" spans="13:13" x14ac:dyDescent="0.35">
      <c r="M5673" s="38"/>
    </row>
    <row r="5674" spans="13:13" x14ac:dyDescent="0.35">
      <c r="M5674" s="38"/>
    </row>
    <row r="5675" spans="13:13" x14ac:dyDescent="0.35">
      <c r="M5675" s="38"/>
    </row>
    <row r="5676" spans="13:13" x14ac:dyDescent="0.35">
      <c r="M5676" s="38"/>
    </row>
    <row r="5677" spans="13:13" x14ac:dyDescent="0.35">
      <c r="M5677" s="38"/>
    </row>
    <row r="5678" spans="13:13" x14ac:dyDescent="0.35">
      <c r="M5678" s="38"/>
    </row>
    <row r="5679" spans="13:13" x14ac:dyDescent="0.35">
      <c r="M5679" s="38"/>
    </row>
    <row r="5680" spans="13:13" x14ac:dyDescent="0.35">
      <c r="M5680" s="38"/>
    </row>
    <row r="5681" spans="13:13" x14ac:dyDescent="0.35">
      <c r="M5681" s="38"/>
    </row>
    <row r="5682" spans="13:13" x14ac:dyDescent="0.35">
      <c r="M5682" s="38"/>
    </row>
    <row r="5683" spans="13:13" x14ac:dyDescent="0.35">
      <c r="M5683" s="38"/>
    </row>
    <row r="5684" spans="13:13" x14ac:dyDescent="0.35">
      <c r="M5684" s="38"/>
    </row>
    <row r="5685" spans="13:13" x14ac:dyDescent="0.35">
      <c r="M5685" s="38"/>
    </row>
    <row r="5686" spans="13:13" x14ac:dyDescent="0.35">
      <c r="M5686" s="38"/>
    </row>
    <row r="5687" spans="13:13" x14ac:dyDescent="0.35">
      <c r="M5687" s="38"/>
    </row>
    <row r="5688" spans="13:13" x14ac:dyDescent="0.35">
      <c r="M5688" s="38"/>
    </row>
    <row r="5689" spans="13:13" x14ac:dyDescent="0.35">
      <c r="M5689" s="38"/>
    </row>
    <row r="5690" spans="13:13" x14ac:dyDescent="0.35">
      <c r="M5690" s="38"/>
    </row>
    <row r="5691" spans="13:13" x14ac:dyDescent="0.35">
      <c r="M5691" s="38"/>
    </row>
    <row r="5692" spans="13:13" x14ac:dyDescent="0.35">
      <c r="M5692" s="38"/>
    </row>
    <row r="5693" spans="13:13" x14ac:dyDescent="0.35">
      <c r="M5693" s="38"/>
    </row>
    <row r="5694" spans="13:13" x14ac:dyDescent="0.35">
      <c r="M5694" s="38"/>
    </row>
    <row r="5695" spans="13:13" x14ac:dyDescent="0.35">
      <c r="M5695" s="38"/>
    </row>
    <row r="5696" spans="13:13" x14ac:dyDescent="0.35">
      <c r="M5696" s="38"/>
    </row>
    <row r="5697" spans="13:13" x14ac:dyDescent="0.35">
      <c r="M5697" s="38"/>
    </row>
    <row r="5698" spans="13:13" x14ac:dyDescent="0.35">
      <c r="M5698" s="38"/>
    </row>
    <row r="5699" spans="13:13" x14ac:dyDescent="0.35">
      <c r="M5699" s="38"/>
    </row>
    <row r="5700" spans="13:13" x14ac:dyDescent="0.35">
      <c r="M5700" s="38"/>
    </row>
    <row r="5701" spans="13:13" x14ac:dyDescent="0.35">
      <c r="M5701" s="38"/>
    </row>
    <row r="5702" spans="13:13" x14ac:dyDescent="0.35">
      <c r="M5702" s="38"/>
    </row>
    <row r="5703" spans="13:13" x14ac:dyDescent="0.35">
      <c r="M5703" s="38"/>
    </row>
    <row r="5704" spans="13:13" x14ac:dyDescent="0.35">
      <c r="M5704" s="38"/>
    </row>
    <row r="5705" spans="13:13" x14ac:dyDescent="0.35">
      <c r="M5705" s="38"/>
    </row>
    <row r="5706" spans="13:13" x14ac:dyDescent="0.35">
      <c r="M5706" s="38"/>
    </row>
    <row r="5707" spans="13:13" x14ac:dyDescent="0.35">
      <c r="M5707" s="38"/>
    </row>
    <row r="5708" spans="13:13" x14ac:dyDescent="0.35">
      <c r="M5708" s="38"/>
    </row>
    <row r="5709" spans="13:13" x14ac:dyDescent="0.35">
      <c r="M5709" s="38"/>
    </row>
    <row r="5710" spans="13:13" x14ac:dyDescent="0.35">
      <c r="M5710" s="38"/>
    </row>
    <row r="5711" spans="13:13" x14ac:dyDescent="0.35">
      <c r="M5711" s="38"/>
    </row>
    <row r="5712" spans="13:13" x14ac:dyDescent="0.35">
      <c r="M5712" s="38"/>
    </row>
    <row r="5713" spans="13:13" x14ac:dyDescent="0.35">
      <c r="M5713" s="38"/>
    </row>
    <row r="5714" spans="13:13" x14ac:dyDescent="0.35">
      <c r="M5714" s="38"/>
    </row>
    <row r="5715" spans="13:13" x14ac:dyDescent="0.35">
      <c r="M5715" s="38"/>
    </row>
    <row r="5716" spans="13:13" x14ac:dyDescent="0.35">
      <c r="M5716" s="38"/>
    </row>
    <row r="5717" spans="13:13" x14ac:dyDescent="0.35">
      <c r="M5717" s="38"/>
    </row>
    <row r="5718" spans="13:13" x14ac:dyDescent="0.35">
      <c r="M5718" s="38"/>
    </row>
    <row r="5719" spans="13:13" x14ac:dyDescent="0.35">
      <c r="M5719" s="38"/>
    </row>
    <row r="5720" spans="13:13" x14ac:dyDescent="0.35">
      <c r="M5720" s="38"/>
    </row>
    <row r="5721" spans="13:13" x14ac:dyDescent="0.35">
      <c r="M5721" s="38"/>
    </row>
    <row r="5722" spans="13:13" x14ac:dyDescent="0.35">
      <c r="M5722" s="38"/>
    </row>
    <row r="5723" spans="13:13" x14ac:dyDescent="0.35">
      <c r="M5723" s="38"/>
    </row>
    <row r="5724" spans="13:13" x14ac:dyDescent="0.35">
      <c r="M5724" s="38"/>
    </row>
    <row r="5725" spans="13:13" x14ac:dyDescent="0.35">
      <c r="M5725" s="38"/>
    </row>
    <row r="5726" spans="13:13" x14ac:dyDescent="0.35">
      <c r="M5726" s="38"/>
    </row>
    <row r="5727" spans="13:13" x14ac:dyDescent="0.35">
      <c r="M5727" s="38"/>
    </row>
    <row r="5728" spans="13:13" x14ac:dyDescent="0.35">
      <c r="M5728" s="38"/>
    </row>
    <row r="5729" spans="13:13" x14ac:dyDescent="0.35">
      <c r="M5729" s="38"/>
    </row>
    <row r="5730" spans="13:13" x14ac:dyDescent="0.35">
      <c r="M5730" s="38"/>
    </row>
    <row r="5731" spans="13:13" x14ac:dyDescent="0.35">
      <c r="M5731" s="38"/>
    </row>
    <row r="5732" spans="13:13" x14ac:dyDescent="0.35">
      <c r="M5732" s="38"/>
    </row>
    <row r="5733" spans="13:13" x14ac:dyDescent="0.35">
      <c r="M5733" s="38"/>
    </row>
    <row r="5734" spans="13:13" x14ac:dyDescent="0.35">
      <c r="M5734" s="38"/>
    </row>
    <row r="5735" spans="13:13" x14ac:dyDescent="0.35">
      <c r="M5735" s="38"/>
    </row>
    <row r="5736" spans="13:13" x14ac:dyDescent="0.35">
      <c r="M5736" s="38"/>
    </row>
    <row r="5737" spans="13:13" x14ac:dyDescent="0.35">
      <c r="M5737" s="38"/>
    </row>
    <row r="5738" spans="13:13" x14ac:dyDescent="0.35">
      <c r="M5738" s="38"/>
    </row>
    <row r="5739" spans="13:13" x14ac:dyDescent="0.35">
      <c r="M5739" s="38"/>
    </row>
    <row r="5740" spans="13:13" x14ac:dyDescent="0.35">
      <c r="M5740" s="38"/>
    </row>
    <row r="5741" spans="13:13" x14ac:dyDescent="0.35">
      <c r="M5741" s="38"/>
    </row>
    <row r="5742" spans="13:13" x14ac:dyDescent="0.35">
      <c r="M5742" s="38"/>
    </row>
    <row r="5743" spans="13:13" x14ac:dyDescent="0.35">
      <c r="M5743" s="38"/>
    </row>
    <row r="5744" spans="13:13" x14ac:dyDescent="0.35">
      <c r="M5744" s="38"/>
    </row>
    <row r="5745" spans="13:13" x14ac:dyDescent="0.35">
      <c r="M5745" s="38"/>
    </row>
    <row r="5746" spans="13:13" x14ac:dyDescent="0.35">
      <c r="M5746" s="38"/>
    </row>
    <row r="5747" spans="13:13" x14ac:dyDescent="0.35">
      <c r="M5747" s="38"/>
    </row>
    <row r="5748" spans="13:13" x14ac:dyDescent="0.35">
      <c r="M5748" s="38"/>
    </row>
    <row r="5749" spans="13:13" x14ac:dyDescent="0.35">
      <c r="M5749" s="38"/>
    </row>
    <row r="5750" spans="13:13" x14ac:dyDescent="0.35">
      <c r="M5750" s="38"/>
    </row>
    <row r="5751" spans="13:13" x14ac:dyDescent="0.35">
      <c r="M5751" s="38"/>
    </row>
    <row r="5752" spans="13:13" x14ac:dyDescent="0.35">
      <c r="M5752" s="38"/>
    </row>
    <row r="5753" spans="13:13" x14ac:dyDescent="0.35">
      <c r="M5753" s="38"/>
    </row>
    <row r="5754" spans="13:13" x14ac:dyDescent="0.35">
      <c r="M5754" s="38"/>
    </row>
    <row r="5755" spans="13:13" x14ac:dyDescent="0.35">
      <c r="M5755" s="38"/>
    </row>
    <row r="5756" spans="13:13" x14ac:dyDescent="0.35">
      <c r="M5756" s="38"/>
    </row>
    <row r="5757" spans="13:13" x14ac:dyDescent="0.35">
      <c r="M5757" s="38"/>
    </row>
    <row r="5758" spans="13:13" x14ac:dyDescent="0.35">
      <c r="M5758" s="38"/>
    </row>
    <row r="5759" spans="13:13" x14ac:dyDescent="0.35">
      <c r="M5759" s="38"/>
    </row>
    <row r="5760" spans="13:13" x14ac:dyDescent="0.35">
      <c r="M5760" s="38"/>
    </row>
    <row r="5761" spans="13:13" x14ac:dyDescent="0.35">
      <c r="M5761" s="38"/>
    </row>
    <row r="5762" spans="13:13" x14ac:dyDescent="0.35">
      <c r="M5762" s="38"/>
    </row>
    <row r="5763" spans="13:13" x14ac:dyDescent="0.35">
      <c r="M5763" s="38"/>
    </row>
    <row r="5764" spans="13:13" x14ac:dyDescent="0.35">
      <c r="M5764" s="38"/>
    </row>
    <row r="5765" spans="13:13" x14ac:dyDescent="0.35">
      <c r="M5765" s="38"/>
    </row>
    <row r="5766" spans="13:13" x14ac:dyDescent="0.35">
      <c r="M5766" s="38"/>
    </row>
    <row r="5767" spans="13:13" x14ac:dyDescent="0.35">
      <c r="M5767" s="38"/>
    </row>
    <row r="5768" spans="13:13" x14ac:dyDescent="0.35">
      <c r="M5768" s="38"/>
    </row>
    <row r="5769" spans="13:13" x14ac:dyDescent="0.35">
      <c r="M5769" s="38"/>
    </row>
    <row r="5770" spans="13:13" x14ac:dyDescent="0.35">
      <c r="M5770" s="38"/>
    </row>
    <row r="5771" spans="13:13" x14ac:dyDescent="0.35">
      <c r="M5771" s="38"/>
    </row>
    <row r="5772" spans="13:13" x14ac:dyDescent="0.35">
      <c r="M5772" s="38"/>
    </row>
    <row r="5773" spans="13:13" x14ac:dyDescent="0.35">
      <c r="M5773" s="38"/>
    </row>
    <row r="5774" spans="13:13" x14ac:dyDescent="0.35">
      <c r="M5774" s="38"/>
    </row>
    <row r="5775" spans="13:13" x14ac:dyDescent="0.35">
      <c r="M5775" s="38"/>
    </row>
    <row r="5776" spans="13:13" x14ac:dyDescent="0.35">
      <c r="M5776" s="38"/>
    </row>
    <row r="5777" spans="13:13" x14ac:dyDescent="0.35">
      <c r="M5777" s="38"/>
    </row>
    <row r="5778" spans="13:13" x14ac:dyDescent="0.35">
      <c r="M5778" s="38"/>
    </row>
    <row r="5779" spans="13:13" x14ac:dyDescent="0.35">
      <c r="M5779" s="38"/>
    </row>
    <row r="5780" spans="13:13" x14ac:dyDescent="0.35">
      <c r="M5780" s="38"/>
    </row>
    <row r="5781" spans="13:13" x14ac:dyDescent="0.35">
      <c r="M5781" s="38"/>
    </row>
    <row r="5782" spans="13:13" x14ac:dyDescent="0.35">
      <c r="M5782" s="38"/>
    </row>
    <row r="5783" spans="13:13" x14ac:dyDescent="0.35">
      <c r="M5783" s="38"/>
    </row>
    <row r="5784" spans="13:13" x14ac:dyDescent="0.35">
      <c r="M5784" s="38"/>
    </row>
    <row r="5785" spans="13:13" x14ac:dyDescent="0.35">
      <c r="M5785" s="38"/>
    </row>
    <row r="5786" spans="13:13" x14ac:dyDescent="0.35">
      <c r="M5786" s="38"/>
    </row>
    <row r="5787" spans="13:13" x14ac:dyDescent="0.35">
      <c r="M5787" s="38"/>
    </row>
    <row r="5788" spans="13:13" x14ac:dyDescent="0.35">
      <c r="M5788" s="38"/>
    </row>
    <row r="5789" spans="13:13" x14ac:dyDescent="0.35">
      <c r="M5789" s="38"/>
    </row>
    <row r="5790" spans="13:13" x14ac:dyDescent="0.35">
      <c r="M5790" s="38"/>
    </row>
    <row r="5791" spans="13:13" x14ac:dyDescent="0.35">
      <c r="M5791" s="38"/>
    </row>
    <row r="5792" spans="13:13" x14ac:dyDescent="0.35">
      <c r="M5792" s="38"/>
    </row>
    <row r="5793" spans="13:13" x14ac:dyDescent="0.35">
      <c r="M5793" s="38"/>
    </row>
    <row r="5794" spans="13:13" x14ac:dyDescent="0.35">
      <c r="M5794" s="38"/>
    </row>
    <row r="5795" spans="13:13" x14ac:dyDescent="0.35">
      <c r="M5795" s="38"/>
    </row>
    <row r="5796" spans="13:13" x14ac:dyDescent="0.35">
      <c r="M5796" s="38"/>
    </row>
    <row r="5797" spans="13:13" x14ac:dyDescent="0.35">
      <c r="M5797" s="38"/>
    </row>
    <row r="5798" spans="13:13" x14ac:dyDescent="0.35">
      <c r="M5798" s="38"/>
    </row>
    <row r="5799" spans="13:13" x14ac:dyDescent="0.35">
      <c r="M5799" s="38"/>
    </row>
    <row r="5800" spans="13:13" x14ac:dyDescent="0.35">
      <c r="M5800" s="38"/>
    </row>
    <row r="5801" spans="13:13" x14ac:dyDescent="0.35">
      <c r="M5801" s="38"/>
    </row>
    <row r="5802" spans="13:13" x14ac:dyDescent="0.35">
      <c r="M5802" s="38"/>
    </row>
    <row r="5803" spans="13:13" x14ac:dyDescent="0.35">
      <c r="M5803" s="38"/>
    </row>
    <row r="5804" spans="13:13" x14ac:dyDescent="0.35">
      <c r="M5804" s="38"/>
    </row>
    <row r="5805" spans="13:13" x14ac:dyDescent="0.35">
      <c r="M5805" s="38"/>
    </row>
    <row r="5806" spans="13:13" x14ac:dyDescent="0.35">
      <c r="M5806" s="38"/>
    </row>
    <row r="5807" spans="13:13" x14ac:dyDescent="0.35">
      <c r="M5807" s="38"/>
    </row>
    <row r="5808" spans="13:13" x14ac:dyDescent="0.35">
      <c r="M5808" s="38"/>
    </row>
    <row r="5809" spans="13:13" x14ac:dyDescent="0.35">
      <c r="M5809" s="38"/>
    </row>
    <row r="5810" spans="13:13" x14ac:dyDescent="0.35">
      <c r="M5810" s="38"/>
    </row>
    <row r="5811" spans="13:13" x14ac:dyDescent="0.35">
      <c r="M5811" s="38"/>
    </row>
    <row r="5812" spans="13:13" x14ac:dyDescent="0.35">
      <c r="M5812" s="38"/>
    </row>
    <row r="5813" spans="13:13" x14ac:dyDescent="0.35">
      <c r="M5813" s="38"/>
    </row>
    <row r="5814" spans="13:13" x14ac:dyDescent="0.35">
      <c r="M5814" s="38"/>
    </row>
    <row r="5815" spans="13:13" x14ac:dyDescent="0.35">
      <c r="M5815" s="38"/>
    </row>
    <row r="5816" spans="13:13" x14ac:dyDescent="0.35">
      <c r="M5816" s="38"/>
    </row>
    <row r="5817" spans="13:13" x14ac:dyDescent="0.35">
      <c r="M5817" s="38"/>
    </row>
    <row r="5818" spans="13:13" x14ac:dyDescent="0.35">
      <c r="M5818" s="38"/>
    </row>
    <row r="5819" spans="13:13" x14ac:dyDescent="0.35">
      <c r="M5819" s="38"/>
    </row>
    <row r="5820" spans="13:13" x14ac:dyDescent="0.35">
      <c r="M5820" s="38"/>
    </row>
    <row r="5821" spans="13:13" x14ac:dyDescent="0.35">
      <c r="M5821" s="38"/>
    </row>
    <row r="5822" spans="13:13" x14ac:dyDescent="0.35">
      <c r="M5822" s="38"/>
    </row>
    <row r="5823" spans="13:13" x14ac:dyDescent="0.35">
      <c r="M5823" s="38"/>
    </row>
    <row r="5824" spans="13:13" x14ac:dyDescent="0.35">
      <c r="M5824" s="38"/>
    </row>
    <row r="5825" spans="13:13" x14ac:dyDescent="0.35">
      <c r="M5825" s="38"/>
    </row>
    <row r="5826" spans="13:13" x14ac:dyDescent="0.35">
      <c r="M5826" s="38"/>
    </row>
    <row r="5827" spans="13:13" x14ac:dyDescent="0.35">
      <c r="M5827" s="38"/>
    </row>
    <row r="5828" spans="13:13" x14ac:dyDescent="0.35">
      <c r="M5828" s="38"/>
    </row>
    <row r="5829" spans="13:13" x14ac:dyDescent="0.35">
      <c r="M5829" s="38"/>
    </row>
    <row r="5830" spans="13:13" x14ac:dyDescent="0.35">
      <c r="M5830" s="38"/>
    </row>
    <row r="5831" spans="13:13" x14ac:dyDescent="0.35">
      <c r="M5831" s="38"/>
    </row>
    <row r="5832" spans="13:13" x14ac:dyDescent="0.35">
      <c r="M5832" s="38"/>
    </row>
    <row r="5833" spans="13:13" x14ac:dyDescent="0.35">
      <c r="M5833" s="38"/>
    </row>
    <row r="5834" spans="13:13" x14ac:dyDescent="0.35">
      <c r="M5834" s="38"/>
    </row>
    <row r="5835" spans="13:13" x14ac:dyDescent="0.35">
      <c r="M5835" s="38"/>
    </row>
    <row r="5836" spans="13:13" x14ac:dyDescent="0.35">
      <c r="M5836" s="38"/>
    </row>
    <row r="5837" spans="13:13" x14ac:dyDescent="0.35">
      <c r="M5837" s="38"/>
    </row>
    <row r="5838" spans="13:13" x14ac:dyDescent="0.35">
      <c r="M5838" s="38"/>
    </row>
    <row r="5839" spans="13:13" x14ac:dyDescent="0.35">
      <c r="M5839" s="38"/>
    </row>
    <row r="5840" spans="13:13" x14ac:dyDescent="0.35">
      <c r="M5840" s="38"/>
    </row>
    <row r="5841" spans="13:13" x14ac:dyDescent="0.35">
      <c r="M5841" s="38"/>
    </row>
    <row r="5842" spans="13:13" x14ac:dyDescent="0.35">
      <c r="M5842" s="38"/>
    </row>
    <row r="5843" spans="13:13" x14ac:dyDescent="0.35">
      <c r="M5843" s="38"/>
    </row>
    <row r="5844" spans="13:13" x14ac:dyDescent="0.35">
      <c r="M5844" s="38"/>
    </row>
    <row r="5845" spans="13:13" x14ac:dyDescent="0.35">
      <c r="M5845" s="38"/>
    </row>
    <row r="5846" spans="13:13" x14ac:dyDescent="0.35">
      <c r="M5846" s="38"/>
    </row>
    <row r="5847" spans="13:13" x14ac:dyDescent="0.35">
      <c r="M5847" s="38"/>
    </row>
    <row r="5848" spans="13:13" x14ac:dyDescent="0.35">
      <c r="M5848" s="38"/>
    </row>
    <row r="5849" spans="13:13" x14ac:dyDescent="0.35">
      <c r="M5849" s="38"/>
    </row>
    <row r="5850" spans="13:13" x14ac:dyDescent="0.35">
      <c r="M5850" s="38"/>
    </row>
    <row r="5851" spans="13:13" x14ac:dyDescent="0.35">
      <c r="M5851" s="38"/>
    </row>
    <row r="5852" spans="13:13" x14ac:dyDescent="0.35">
      <c r="M5852" s="38"/>
    </row>
    <row r="5853" spans="13:13" x14ac:dyDescent="0.35">
      <c r="M5853" s="38"/>
    </row>
    <row r="5854" spans="13:13" x14ac:dyDescent="0.35">
      <c r="M5854" s="38"/>
    </row>
    <row r="5855" spans="13:13" x14ac:dyDescent="0.35">
      <c r="M5855" s="38"/>
    </row>
    <row r="5856" spans="13:13" x14ac:dyDescent="0.35">
      <c r="M5856" s="38"/>
    </row>
    <row r="5857" spans="13:13" x14ac:dyDescent="0.35">
      <c r="M5857" s="38"/>
    </row>
    <row r="5858" spans="13:13" x14ac:dyDescent="0.35">
      <c r="M5858" s="38"/>
    </row>
    <row r="5859" spans="13:13" x14ac:dyDescent="0.35">
      <c r="M5859" s="38"/>
    </row>
    <row r="5860" spans="13:13" x14ac:dyDescent="0.35">
      <c r="M5860" s="38"/>
    </row>
    <row r="5861" spans="13:13" x14ac:dyDescent="0.35">
      <c r="M5861" s="38"/>
    </row>
    <row r="5862" spans="13:13" x14ac:dyDescent="0.35">
      <c r="M5862" s="38"/>
    </row>
    <row r="5863" spans="13:13" x14ac:dyDescent="0.35">
      <c r="M5863" s="38"/>
    </row>
    <row r="5864" spans="13:13" x14ac:dyDescent="0.35">
      <c r="M5864" s="38"/>
    </row>
    <row r="5865" spans="13:13" x14ac:dyDescent="0.35">
      <c r="M5865" s="38"/>
    </row>
    <row r="5866" spans="13:13" x14ac:dyDescent="0.35">
      <c r="M5866" s="38"/>
    </row>
    <row r="5867" spans="13:13" x14ac:dyDescent="0.35">
      <c r="M5867" s="38"/>
    </row>
    <row r="5868" spans="13:13" x14ac:dyDescent="0.35">
      <c r="M5868" s="38"/>
    </row>
    <row r="5869" spans="13:13" x14ac:dyDescent="0.35">
      <c r="M5869" s="38"/>
    </row>
    <row r="5870" spans="13:13" x14ac:dyDescent="0.35">
      <c r="M5870" s="38"/>
    </row>
    <row r="5871" spans="13:13" x14ac:dyDescent="0.35">
      <c r="M5871" s="38"/>
    </row>
    <row r="5872" spans="13:13" x14ac:dyDescent="0.35">
      <c r="M5872" s="38"/>
    </row>
    <row r="5873" spans="13:13" x14ac:dyDescent="0.35">
      <c r="M5873" s="38"/>
    </row>
    <row r="5874" spans="13:13" x14ac:dyDescent="0.35">
      <c r="M5874" s="38"/>
    </row>
    <row r="5875" spans="13:13" x14ac:dyDescent="0.35">
      <c r="M5875" s="38"/>
    </row>
    <row r="5876" spans="13:13" x14ac:dyDescent="0.35">
      <c r="M5876" s="38"/>
    </row>
    <row r="5877" spans="13:13" x14ac:dyDescent="0.35">
      <c r="M5877" s="38"/>
    </row>
    <row r="5878" spans="13:13" x14ac:dyDescent="0.35">
      <c r="M5878" s="38"/>
    </row>
    <row r="5879" spans="13:13" x14ac:dyDescent="0.35">
      <c r="M5879" s="38"/>
    </row>
    <row r="5880" spans="13:13" x14ac:dyDescent="0.35">
      <c r="M5880" s="38"/>
    </row>
    <row r="5881" spans="13:13" x14ac:dyDescent="0.35">
      <c r="M5881" s="38"/>
    </row>
    <row r="5882" spans="13:13" x14ac:dyDescent="0.35">
      <c r="M5882" s="38"/>
    </row>
    <row r="5883" spans="13:13" x14ac:dyDescent="0.35">
      <c r="M5883" s="38"/>
    </row>
    <row r="5884" spans="13:13" x14ac:dyDescent="0.35">
      <c r="M5884" s="38"/>
    </row>
    <row r="5885" spans="13:13" x14ac:dyDescent="0.35">
      <c r="M5885" s="38"/>
    </row>
    <row r="5886" spans="13:13" x14ac:dyDescent="0.35">
      <c r="M5886" s="38"/>
    </row>
    <row r="5887" spans="13:13" x14ac:dyDescent="0.35">
      <c r="M5887" s="38"/>
    </row>
    <row r="5888" spans="13:13" x14ac:dyDescent="0.35">
      <c r="M5888" s="38"/>
    </row>
    <row r="5889" spans="13:13" x14ac:dyDescent="0.35">
      <c r="M5889" s="38"/>
    </row>
    <row r="5890" spans="13:13" x14ac:dyDescent="0.35">
      <c r="M5890" s="38"/>
    </row>
    <row r="5891" spans="13:13" x14ac:dyDescent="0.35">
      <c r="M5891" s="38"/>
    </row>
    <row r="5892" spans="13:13" x14ac:dyDescent="0.35">
      <c r="M5892" s="38"/>
    </row>
    <row r="5893" spans="13:13" x14ac:dyDescent="0.35">
      <c r="M5893" s="38"/>
    </row>
    <row r="5894" spans="13:13" x14ac:dyDescent="0.35">
      <c r="M5894" s="38"/>
    </row>
    <row r="5895" spans="13:13" x14ac:dyDescent="0.35">
      <c r="M5895" s="38"/>
    </row>
    <row r="5896" spans="13:13" x14ac:dyDescent="0.35">
      <c r="M5896" s="38"/>
    </row>
    <row r="5897" spans="13:13" x14ac:dyDescent="0.35">
      <c r="M5897" s="38"/>
    </row>
    <row r="5898" spans="13:13" x14ac:dyDescent="0.35">
      <c r="M5898" s="38"/>
    </row>
    <row r="5899" spans="13:13" x14ac:dyDescent="0.35">
      <c r="M5899" s="38"/>
    </row>
    <row r="5900" spans="13:13" x14ac:dyDescent="0.35">
      <c r="M5900" s="38"/>
    </row>
    <row r="5901" spans="13:13" x14ac:dyDescent="0.35">
      <c r="M5901" s="38"/>
    </row>
    <row r="5902" spans="13:13" x14ac:dyDescent="0.35">
      <c r="M5902" s="38"/>
    </row>
    <row r="5903" spans="13:13" x14ac:dyDescent="0.35">
      <c r="M5903" s="38"/>
    </row>
    <row r="5904" spans="13:13" x14ac:dyDescent="0.35">
      <c r="M5904" s="38"/>
    </row>
    <row r="5905" spans="13:13" x14ac:dyDescent="0.35">
      <c r="M5905" s="38"/>
    </row>
    <row r="5906" spans="13:13" x14ac:dyDescent="0.35">
      <c r="M5906" s="38"/>
    </row>
    <row r="5907" spans="13:13" x14ac:dyDescent="0.35">
      <c r="M5907" s="38"/>
    </row>
    <row r="5908" spans="13:13" x14ac:dyDescent="0.35">
      <c r="M5908" s="38"/>
    </row>
    <row r="5909" spans="13:13" x14ac:dyDescent="0.35">
      <c r="M5909" s="38"/>
    </row>
    <row r="5910" spans="13:13" x14ac:dyDescent="0.35">
      <c r="M5910" s="38"/>
    </row>
    <row r="5911" spans="13:13" x14ac:dyDescent="0.35">
      <c r="M5911" s="38"/>
    </row>
    <row r="5912" spans="13:13" x14ac:dyDescent="0.35">
      <c r="M5912" s="38"/>
    </row>
    <row r="5913" spans="13:13" x14ac:dyDescent="0.35">
      <c r="M5913" s="38"/>
    </row>
    <row r="5914" spans="13:13" x14ac:dyDescent="0.35">
      <c r="M5914" s="38"/>
    </row>
    <row r="5915" spans="13:13" x14ac:dyDescent="0.35">
      <c r="M5915" s="38"/>
    </row>
    <row r="5916" spans="13:13" x14ac:dyDescent="0.35">
      <c r="M5916" s="38"/>
    </row>
    <row r="5917" spans="13:13" x14ac:dyDescent="0.35">
      <c r="M5917" s="38"/>
    </row>
    <row r="5918" spans="13:13" x14ac:dyDescent="0.35">
      <c r="M5918" s="38"/>
    </row>
    <row r="5919" spans="13:13" x14ac:dyDescent="0.35">
      <c r="M5919" s="38"/>
    </row>
    <row r="5920" spans="13:13" x14ac:dyDescent="0.35">
      <c r="M5920" s="38"/>
    </row>
    <row r="5921" spans="13:13" x14ac:dyDescent="0.35">
      <c r="M5921" s="38"/>
    </row>
    <row r="5922" spans="13:13" x14ac:dyDescent="0.35">
      <c r="M5922" s="38"/>
    </row>
    <row r="5923" spans="13:13" x14ac:dyDescent="0.35">
      <c r="M5923" s="38"/>
    </row>
    <row r="5924" spans="13:13" x14ac:dyDescent="0.35">
      <c r="M5924" s="38"/>
    </row>
    <row r="5925" spans="13:13" x14ac:dyDescent="0.35">
      <c r="M5925" s="38"/>
    </row>
    <row r="5926" spans="13:13" x14ac:dyDescent="0.35">
      <c r="M5926" s="38"/>
    </row>
    <row r="5927" spans="13:13" x14ac:dyDescent="0.35">
      <c r="M5927" s="38"/>
    </row>
    <row r="5928" spans="13:13" x14ac:dyDescent="0.35">
      <c r="M5928" s="38"/>
    </row>
    <row r="5929" spans="13:13" x14ac:dyDescent="0.35">
      <c r="M5929" s="38"/>
    </row>
    <row r="5930" spans="13:13" x14ac:dyDescent="0.35">
      <c r="M5930" s="38"/>
    </row>
    <row r="5931" spans="13:13" x14ac:dyDescent="0.35">
      <c r="M5931" s="38"/>
    </row>
    <row r="5932" spans="13:13" x14ac:dyDescent="0.35">
      <c r="M5932" s="38"/>
    </row>
    <row r="5933" spans="13:13" x14ac:dyDescent="0.35">
      <c r="M5933" s="38"/>
    </row>
    <row r="5934" spans="13:13" x14ac:dyDescent="0.35">
      <c r="M5934" s="38"/>
    </row>
    <row r="5935" spans="13:13" x14ac:dyDescent="0.35">
      <c r="M5935" s="38"/>
    </row>
    <row r="5936" spans="13:13" x14ac:dyDescent="0.35">
      <c r="M5936" s="38"/>
    </row>
    <row r="5937" spans="13:13" x14ac:dyDescent="0.35">
      <c r="M5937" s="38"/>
    </row>
    <row r="5938" spans="13:13" x14ac:dyDescent="0.35">
      <c r="M5938" s="38"/>
    </row>
    <row r="5939" spans="13:13" x14ac:dyDescent="0.35">
      <c r="M5939" s="38"/>
    </row>
    <row r="5940" spans="13:13" x14ac:dyDescent="0.35">
      <c r="M5940" s="38"/>
    </row>
    <row r="5941" spans="13:13" x14ac:dyDescent="0.35">
      <c r="M5941" s="38"/>
    </row>
    <row r="5942" spans="13:13" x14ac:dyDescent="0.35">
      <c r="M5942" s="38"/>
    </row>
    <row r="5943" spans="13:13" x14ac:dyDescent="0.35">
      <c r="M5943" s="38"/>
    </row>
    <row r="5944" spans="13:13" x14ac:dyDescent="0.35">
      <c r="M5944" s="38"/>
    </row>
    <row r="5945" spans="13:13" x14ac:dyDescent="0.35">
      <c r="M5945" s="38"/>
    </row>
    <row r="5946" spans="13:13" x14ac:dyDescent="0.35">
      <c r="M5946" s="38"/>
    </row>
    <row r="5947" spans="13:13" x14ac:dyDescent="0.35">
      <c r="M5947" s="38"/>
    </row>
    <row r="5948" spans="13:13" x14ac:dyDescent="0.35">
      <c r="M5948" s="38"/>
    </row>
    <row r="5949" spans="13:13" x14ac:dyDescent="0.35">
      <c r="M5949" s="38"/>
    </row>
    <row r="5950" spans="13:13" x14ac:dyDescent="0.35">
      <c r="M5950" s="38"/>
    </row>
    <row r="5951" spans="13:13" x14ac:dyDescent="0.35">
      <c r="M5951" s="38"/>
    </row>
    <row r="5952" spans="13:13" x14ac:dyDescent="0.35">
      <c r="M5952" s="38"/>
    </row>
    <row r="5953" spans="13:13" x14ac:dyDescent="0.35">
      <c r="M5953" s="38"/>
    </row>
    <row r="5954" spans="13:13" x14ac:dyDescent="0.35">
      <c r="M5954" s="38"/>
    </row>
    <row r="5955" spans="13:13" x14ac:dyDescent="0.35">
      <c r="M5955" s="38"/>
    </row>
    <row r="5956" spans="13:13" x14ac:dyDescent="0.35">
      <c r="M5956" s="38"/>
    </row>
    <row r="5957" spans="13:13" x14ac:dyDescent="0.35">
      <c r="M5957" s="38"/>
    </row>
    <row r="5958" spans="13:13" x14ac:dyDescent="0.35">
      <c r="M5958" s="38"/>
    </row>
    <row r="5959" spans="13:13" x14ac:dyDescent="0.35">
      <c r="M5959" s="38"/>
    </row>
    <row r="5960" spans="13:13" x14ac:dyDescent="0.35">
      <c r="M5960" s="38"/>
    </row>
    <row r="5961" spans="13:13" x14ac:dyDescent="0.35">
      <c r="M5961" s="38"/>
    </row>
    <row r="5962" spans="13:13" x14ac:dyDescent="0.35">
      <c r="M5962" s="38"/>
    </row>
    <row r="5963" spans="13:13" x14ac:dyDescent="0.35">
      <c r="M5963" s="38"/>
    </row>
    <row r="5964" spans="13:13" x14ac:dyDescent="0.35">
      <c r="M5964" s="38"/>
    </row>
    <row r="5965" spans="13:13" x14ac:dyDescent="0.35">
      <c r="M5965" s="38"/>
    </row>
    <row r="5966" spans="13:13" x14ac:dyDescent="0.35">
      <c r="M5966" s="38"/>
    </row>
    <row r="5967" spans="13:13" x14ac:dyDescent="0.35">
      <c r="M5967" s="38"/>
    </row>
    <row r="5968" spans="13:13" x14ac:dyDescent="0.35">
      <c r="M5968" s="38"/>
    </row>
    <row r="5969" spans="13:13" x14ac:dyDescent="0.35">
      <c r="M5969" s="38"/>
    </row>
    <row r="5970" spans="13:13" x14ac:dyDescent="0.35">
      <c r="M5970" s="38"/>
    </row>
    <row r="5971" spans="13:13" x14ac:dyDescent="0.35">
      <c r="M5971" s="38"/>
    </row>
    <row r="5972" spans="13:13" x14ac:dyDescent="0.35">
      <c r="M5972" s="38"/>
    </row>
    <row r="5973" spans="13:13" x14ac:dyDescent="0.35">
      <c r="M5973" s="38"/>
    </row>
    <row r="5974" spans="13:13" x14ac:dyDescent="0.35">
      <c r="M5974" s="38"/>
    </row>
    <row r="5975" spans="13:13" x14ac:dyDescent="0.35">
      <c r="M5975" s="38"/>
    </row>
    <row r="5976" spans="13:13" x14ac:dyDescent="0.35">
      <c r="M5976" s="38"/>
    </row>
    <row r="5977" spans="13:13" x14ac:dyDescent="0.35">
      <c r="M5977" s="38"/>
    </row>
    <row r="5978" spans="13:13" x14ac:dyDescent="0.35">
      <c r="M5978" s="38"/>
    </row>
    <row r="5979" spans="13:13" x14ac:dyDescent="0.35">
      <c r="M5979" s="38"/>
    </row>
    <row r="5980" spans="13:13" x14ac:dyDescent="0.35">
      <c r="M5980" s="38"/>
    </row>
    <row r="5981" spans="13:13" x14ac:dyDescent="0.35">
      <c r="M5981" s="38"/>
    </row>
    <row r="5982" spans="13:13" x14ac:dyDescent="0.35">
      <c r="M5982" s="38"/>
    </row>
    <row r="5983" spans="13:13" x14ac:dyDescent="0.35">
      <c r="M5983" s="38"/>
    </row>
    <row r="5984" spans="13:13" x14ac:dyDescent="0.35">
      <c r="M5984" s="38"/>
    </row>
    <row r="5985" spans="13:13" x14ac:dyDescent="0.35">
      <c r="M5985" s="38"/>
    </row>
    <row r="5986" spans="13:13" x14ac:dyDescent="0.35">
      <c r="M5986" s="38"/>
    </row>
    <row r="5987" spans="13:13" x14ac:dyDescent="0.35">
      <c r="M5987" s="38"/>
    </row>
    <row r="5988" spans="13:13" x14ac:dyDescent="0.35">
      <c r="M5988" s="38"/>
    </row>
    <row r="5989" spans="13:13" x14ac:dyDescent="0.35">
      <c r="M5989" s="38"/>
    </row>
    <row r="5990" spans="13:13" x14ac:dyDescent="0.35">
      <c r="M5990" s="38"/>
    </row>
    <row r="5991" spans="13:13" x14ac:dyDescent="0.35">
      <c r="M5991" s="38"/>
    </row>
    <row r="5992" spans="13:13" x14ac:dyDescent="0.35">
      <c r="M5992" s="38"/>
    </row>
    <row r="5993" spans="13:13" x14ac:dyDescent="0.35">
      <c r="M5993" s="38"/>
    </row>
    <row r="5994" spans="13:13" x14ac:dyDescent="0.35">
      <c r="M5994" s="38"/>
    </row>
    <row r="5995" spans="13:13" x14ac:dyDescent="0.35">
      <c r="M5995" s="38"/>
    </row>
    <row r="5996" spans="13:13" x14ac:dyDescent="0.35">
      <c r="M5996" s="38"/>
    </row>
    <row r="5997" spans="13:13" x14ac:dyDescent="0.35">
      <c r="M5997" s="38"/>
    </row>
    <row r="5998" spans="13:13" x14ac:dyDescent="0.35">
      <c r="M5998" s="38"/>
    </row>
    <row r="5999" spans="13:13" x14ac:dyDescent="0.35">
      <c r="M5999" s="38"/>
    </row>
    <row r="6000" spans="13:13" x14ac:dyDescent="0.35">
      <c r="M6000" s="38"/>
    </row>
    <row r="6001" spans="13:13" x14ac:dyDescent="0.35">
      <c r="M6001" s="38"/>
    </row>
    <row r="6002" spans="13:13" x14ac:dyDescent="0.35">
      <c r="M6002" s="38"/>
    </row>
    <row r="6003" spans="13:13" x14ac:dyDescent="0.35">
      <c r="M6003" s="38"/>
    </row>
    <row r="6004" spans="13:13" x14ac:dyDescent="0.35">
      <c r="M6004" s="38"/>
    </row>
    <row r="6005" spans="13:13" x14ac:dyDescent="0.35">
      <c r="M6005" s="38"/>
    </row>
    <row r="6006" spans="13:13" x14ac:dyDescent="0.35">
      <c r="M6006" s="38"/>
    </row>
    <row r="6007" spans="13:13" x14ac:dyDescent="0.35">
      <c r="M6007" s="38"/>
    </row>
    <row r="6008" spans="13:13" x14ac:dyDescent="0.35">
      <c r="M6008" s="38"/>
    </row>
    <row r="6009" spans="13:13" x14ac:dyDescent="0.35">
      <c r="M6009" s="38"/>
    </row>
    <row r="6010" spans="13:13" x14ac:dyDescent="0.35">
      <c r="M6010" s="38"/>
    </row>
    <row r="6011" spans="13:13" x14ac:dyDescent="0.35">
      <c r="M6011" s="38"/>
    </row>
    <row r="6012" spans="13:13" x14ac:dyDescent="0.35">
      <c r="M6012" s="38"/>
    </row>
    <row r="6013" spans="13:13" x14ac:dyDescent="0.35">
      <c r="M6013" s="38"/>
    </row>
    <row r="6014" spans="13:13" x14ac:dyDescent="0.35">
      <c r="M6014" s="38"/>
    </row>
    <row r="6015" spans="13:13" x14ac:dyDescent="0.35">
      <c r="M6015" s="38"/>
    </row>
    <row r="6016" spans="13:13" x14ac:dyDescent="0.35">
      <c r="M6016" s="38"/>
    </row>
    <row r="6017" spans="13:13" x14ac:dyDescent="0.35">
      <c r="M6017" s="38"/>
    </row>
    <row r="6018" spans="13:13" x14ac:dyDescent="0.35">
      <c r="M6018" s="38"/>
    </row>
    <row r="6019" spans="13:13" x14ac:dyDescent="0.35">
      <c r="M6019" s="38"/>
    </row>
    <row r="6020" spans="13:13" x14ac:dyDescent="0.35">
      <c r="M6020" s="38"/>
    </row>
    <row r="6021" spans="13:13" x14ac:dyDescent="0.35">
      <c r="M6021" s="38"/>
    </row>
    <row r="6022" spans="13:13" x14ac:dyDescent="0.35">
      <c r="M6022" s="38"/>
    </row>
    <row r="6023" spans="13:13" x14ac:dyDescent="0.35">
      <c r="M6023" s="38"/>
    </row>
    <row r="6024" spans="13:13" x14ac:dyDescent="0.35">
      <c r="M6024" s="38"/>
    </row>
    <row r="6025" spans="13:13" x14ac:dyDescent="0.35">
      <c r="M6025" s="38"/>
    </row>
    <row r="6026" spans="13:13" x14ac:dyDescent="0.35">
      <c r="M6026" s="38"/>
    </row>
    <row r="6027" spans="13:13" x14ac:dyDescent="0.35">
      <c r="M6027" s="38"/>
    </row>
    <row r="6028" spans="13:13" x14ac:dyDescent="0.35">
      <c r="M6028" s="38"/>
    </row>
    <row r="6029" spans="13:13" x14ac:dyDescent="0.35">
      <c r="M6029" s="38"/>
    </row>
    <row r="6030" spans="13:13" x14ac:dyDescent="0.35">
      <c r="M6030" s="38"/>
    </row>
    <row r="6031" spans="13:13" x14ac:dyDescent="0.35">
      <c r="M6031" s="38"/>
    </row>
    <row r="6032" spans="13:13" x14ac:dyDescent="0.35">
      <c r="M6032" s="38"/>
    </row>
    <row r="6033" spans="13:13" x14ac:dyDescent="0.35">
      <c r="M6033" s="38"/>
    </row>
    <row r="6034" spans="13:13" x14ac:dyDescent="0.35">
      <c r="M6034" s="38"/>
    </row>
    <row r="6035" spans="13:13" x14ac:dyDescent="0.35">
      <c r="M6035" s="38"/>
    </row>
    <row r="6036" spans="13:13" x14ac:dyDescent="0.35">
      <c r="M6036" s="38"/>
    </row>
    <row r="6037" spans="13:13" x14ac:dyDescent="0.35">
      <c r="M6037" s="38"/>
    </row>
    <row r="6038" spans="13:13" x14ac:dyDescent="0.35">
      <c r="M6038" s="38"/>
    </row>
    <row r="6039" spans="13:13" x14ac:dyDescent="0.35">
      <c r="M6039" s="38"/>
    </row>
    <row r="6040" spans="13:13" x14ac:dyDescent="0.35">
      <c r="M6040" s="38"/>
    </row>
    <row r="6041" spans="13:13" x14ac:dyDescent="0.35">
      <c r="M6041" s="38"/>
    </row>
    <row r="6042" spans="13:13" x14ac:dyDescent="0.35">
      <c r="M6042" s="38"/>
    </row>
    <row r="6043" spans="13:13" x14ac:dyDescent="0.35">
      <c r="M6043" s="38"/>
    </row>
    <row r="6044" spans="13:13" x14ac:dyDescent="0.35">
      <c r="M6044" s="38"/>
    </row>
    <row r="6045" spans="13:13" x14ac:dyDescent="0.35">
      <c r="M6045" s="38"/>
    </row>
    <row r="6046" spans="13:13" x14ac:dyDescent="0.35">
      <c r="M6046" s="38"/>
    </row>
    <row r="6047" spans="13:13" x14ac:dyDescent="0.35">
      <c r="M6047" s="38"/>
    </row>
    <row r="6048" spans="13:13" x14ac:dyDescent="0.35">
      <c r="M6048" s="38"/>
    </row>
    <row r="6049" spans="13:13" x14ac:dyDescent="0.35">
      <c r="M6049" s="38"/>
    </row>
    <row r="6050" spans="13:13" x14ac:dyDescent="0.35">
      <c r="M6050" s="38"/>
    </row>
    <row r="6051" spans="13:13" x14ac:dyDescent="0.35">
      <c r="M6051" s="38"/>
    </row>
    <row r="6052" spans="13:13" x14ac:dyDescent="0.35">
      <c r="M6052" s="38"/>
    </row>
    <row r="6053" spans="13:13" x14ac:dyDescent="0.35">
      <c r="M6053" s="38"/>
    </row>
    <row r="6054" spans="13:13" x14ac:dyDescent="0.35">
      <c r="M6054" s="38"/>
    </row>
    <row r="6055" spans="13:13" x14ac:dyDescent="0.35">
      <c r="M6055" s="38"/>
    </row>
    <row r="6056" spans="13:13" x14ac:dyDescent="0.35">
      <c r="M6056" s="38"/>
    </row>
    <row r="6057" spans="13:13" x14ac:dyDescent="0.35">
      <c r="M6057" s="38"/>
    </row>
    <row r="6058" spans="13:13" x14ac:dyDescent="0.35">
      <c r="M6058" s="38"/>
    </row>
    <row r="6059" spans="13:13" x14ac:dyDescent="0.35">
      <c r="M6059" s="38"/>
    </row>
    <row r="6060" spans="13:13" x14ac:dyDescent="0.35">
      <c r="M6060" s="38"/>
    </row>
    <row r="6061" spans="13:13" x14ac:dyDescent="0.35">
      <c r="M6061" s="38"/>
    </row>
    <row r="6062" spans="13:13" x14ac:dyDescent="0.35">
      <c r="M6062" s="38"/>
    </row>
    <row r="6063" spans="13:13" x14ac:dyDescent="0.35">
      <c r="M6063" s="38"/>
    </row>
    <row r="6064" spans="13:13" x14ac:dyDescent="0.35">
      <c r="M6064" s="38"/>
    </row>
    <row r="6065" spans="13:13" x14ac:dyDescent="0.35">
      <c r="M6065" s="38"/>
    </row>
    <row r="6066" spans="13:13" x14ac:dyDescent="0.35">
      <c r="M6066" s="38"/>
    </row>
    <row r="6067" spans="13:13" x14ac:dyDescent="0.35">
      <c r="M6067" s="38"/>
    </row>
    <row r="6068" spans="13:13" x14ac:dyDescent="0.35">
      <c r="M6068" s="38"/>
    </row>
    <row r="6069" spans="13:13" x14ac:dyDescent="0.35">
      <c r="M6069" s="38"/>
    </row>
    <row r="6070" spans="13:13" x14ac:dyDescent="0.35">
      <c r="M6070" s="38"/>
    </row>
    <row r="6071" spans="13:13" x14ac:dyDescent="0.35">
      <c r="M6071" s="38"/>
    </row>
    <row r="6072" spans="13:13" x14ac:dyDescent="0.35">
      <c r="M6072" s="38"/>
    </row>
    <row r="6073" spans="13:13" x14ac:dyDescent="0.35">
      <c r="M6073" s="38"/>
    </row>
    <row r="6074" spans="13:13" x14ac:dyDescent="0.35">
      <c r="M6074" s="38"/>
    </row>
    <row r="6075" spans="13:13" x14ac:dyDescent="0.35">
      <c r="M6075" s="38"/>
    </row>
    <row r="6076" spans="13:13" x14ac:dyDescent="0.35">
      <c r="M6076" s="38"/>
    </row>
    <row r="6077" spans="13:13" x14ac:dyDescent="0.35">
      <c r="M6077" s="38"/>
    </row>
    <row r="6078" spans="13:13" x14ac:dyDescent="0.35">
      <c r="M6078" s="38"/>
    </row>
    <row r="6079" spans="13:13" x14ac:dyDescent="0.35">
      <c r="M6079" s="38"/>
    </row>
    <row r="6080" spans="13:13" x14ac:dyDescent="0.35">
      <c r="M6080" s="38"/>
    </row>
    <row r="6081" spans="13:13" x14ac:dyDescent="0.35">
      <c r="M6081" s="38"/>
    </row>
    <row r="6082" spans="13:13" x14ac:dyDescent="0.35">
      <c r="M6082" s="38"/>
    </row>
    <row r="6083" spans="13:13" x14ac:dyDescent="0.35">
      <c r="M6083" s="38"/>
    </row>
    <row r="6084" spans="13:13" x14ac:dyDescent="0.35">
      <c r="M6084" s="38"/>
    </row>
    <row r="6085" spans="13:13" x14ac:dyDescent="0.35">
      <c r="M6085" s="38"/>
    </row>
    <row r="6086" spans="13:13" x14ac:dyDescent="0.35">
      <c r="M6086" s="38"/>
    </row>
    <row r="6087" spans="13:13" x14ac:dyDescent="0.35">
      <c r="M6087" s="38"/>
    </row>
    <row r="6088" spans="13:13" x14ac:dyDescent="0.35">
      <c r="M6088" s="38"/>
    </row>
    <row r="6089" spans="13:13" x14ac:dyDescent="0.35">
      <c r="M6089" s="38"/>
    </row>
    <row r="6090" spans="13:13" x14ac:dyDescent="0.35">
      <c r="M6090" s="38"/>
    </row>
    <row r="6091" spans="13:13" x14ac:dyDescent="0.35">
      <c r="M6091" s="38"/>
    </row>
    <row r="6092" spans="13:13" x14ac:dyDescent="0.35">
      <c r="M6092" s="38"/>
    </row>
    <row r="6093" spans="13:13" x14ac:dyDescent="0.35">
      <c r="M6093" s="38"/>
    </row>
    <row r="6094" spans="13:13" x14ac:dyDescent="0.35">
      <c r="M6094" s="38"/>
    </row>
    <row r="6095" spans="13:13" x14ac:dyDescent="0.35">
      <c r="M6095" s="38"/>
    </row>
    <row r="6096" spans="13:13" x14ac:dyDescent="0.35">
      <c r="M6096" s="38"/>
    </row>
    <row r="6097" spans="13:13" x14ac:dyDescent="0.35">
      <c r="M6097" s="38"/>
    </row>
    <row r="6098" spans="13:13" x14ac:dyDescent="0.35">
      <c r="M6098" s="38"/>
    </row>
    <row r="6099" spans="13:13" x14ac:dyDescent="0.35">
      <c r="M6099" s="38"/>
    </row>
    <row r="6100" spans="13:13" x14ac:dyDescent="0.35">
      <c r="M6100" s="38"/>
    </row>
    <row r="6101" spans="13:13" x14ac:dyDescent="0.35">
      <c r="M6101" s="38"/>
    </row>
    <row r="6102" spans="13:13" x14ac:dyDescent="0.35">
      <c r="M6102" s="38"/>
    </row>
    <row r="6103" spans="13:13" x14ac:dyDescent="0.35">
      <c r="M6103" s="38"/>
    </row>
    <row r="6104" spans="13:13" x14ac:dyDescent="0.35">
      <c r="M6104" s="38"/>
    </row>
    <row r="6105" spans="13:13" x14ac:dyDescent="0.35">
      <c r="M6105" s="38"/>
    </row>
    <row r="6106" spans="13:13" x14ac:dyDescent="0.35">
      <c r="M6106" s="38"/>
    </row>
    <row r="6107" spans="13:13" x14ac:dyDescent="0.35">
      <c r="M6107" s="38"/>
    </row>
    <row r="6108" spans="13:13" x14ac:dyDescent="0.35">
      <c r="M6108" s="38"/>
    </row>
    <row r="6109" spans="13:13" x14ac:dyDescent="0.35">
      <c r="M6109" s="38"/>
    </row>
    <row r="6110" spans="13:13" x14ac:dyDescent="0.35">
      <c r="M6110" s="38"/>
    </row>
    <row r="6111" spans="13:13" x14ac:dyDescent="0.35">
      <c r="M6111" s="38"/>
    </row>
    <row r="6112" spans="13:13" x14ac:dyDescent="0.35">
      <c r="M6112" s="38"/>
    </row>
    <row r="6113" spans="13:13" x14ac:dyDescent="0.35">
      <c r="M6113" s="38"/>
    </row>
    <row r="6114" spans="13:13" x14ac:dyDescent="0.35">
      <c r="M6114" s="38"/>
    </row>
    <row r="6115" spans="13:13" x14ac:dyDescent="0.35">
      <c r="M6115" s="38"/>
    </row>
    <row r="6116" spans="13:13" x14ac:dyDescent="0.35">
      <c r="M6116" s="38"/>
    </row>
    <row r="6117" spans="13:13" x14ac:dyDescent="0.35">
      <c r="M6117" s="38"/>
    </row>
    <row r="6118" spans="13:13" x14ac:dyDescent="0.35">
      <c r="M6118" s="38"/>
    </row>
    <row r="6119" spans="13:13" x14ac:dyDescent="0.35">
      <c r="M6119" s="38"/>
    </row>
    <row r="6120" spans="13:13" x14ac:dyDescent="0.35">
      <c r="M6120" s="38"/>
    </row>
    <row r="6121" spans="13:13" x14ac:dyDescent="0.35">
      <c r="M6121" s="38"/>
    </row>
    <row r="6122" spans="13:13" x14ac:dyDescent="0.35">
      <c r="M6122" s="38"/>
    </row>
    <row r="6123" spans="13:13" x14ac:dyDescent="0.35">
      <c r="M6123" s="38"/>
    </row>
    <row r="6124" spans="13:13" x14ac:dyDescent="0.35">
      <c r="M6124" s="38"/>
    </row>
    <row r="6125" spans="13:13" x14ac:dyDescent="0.35">
      <c r="M6125" s="38"/>
    </row>
    <row r="6126" spans="13:13" x14ac:dyDescent="0.35">
      <c r="M6126" s="38"/>
    </row>
    <row r="6127" spans="13:13" x14ac:dyDescent="0.35">
      <c r="M6127" s="38"/>
    </row>
    <row r="6128" spans="13:13" x14ac:dyDescent="0.35">
      <c r="M6128" s="38"/>
    </row>
    <row r="6129" spans="13:13" x14ac:dyDescent="0.35">
      <c r="M6129" s="38"/>
    </row>
    <row r="6130" spans="13:13" x14ac:dyDescent="0.35">
      <c r="M6130" s="38"/>
    </row>
    <row r="6131" spans="13:13" x14ac:dyDescent="0.35">
      <c r="M6131" s="38"/>
    </row>
    <row r="6132" spans="13:13" x14ac:dyDescent="0.35">
      <c r="M6132" s="38"/>
    </row>
    <row r="6133" spans="13:13" x14ac:dyDescent="0.35">
      <c r="M6133" s="38"/>
    </row>
    <row r="6134" spans="13:13" x14ac:dyDescent="0.35">
      <c r="M6134" s="38"/>
    </row>
    <row r="6135" spans="13:13" x14ac:dyDescent="0.35">
      <c r="M6135" s="38"/>
    </row>
    <row r="6136" spans="13:13" x14ac:dyDescent="0.35">
      <c r="M6136" s="38"/>
    </row>
    <row r="6137" spans="13:13" x14ac:dyDescent="0.35">
      <c r="M6137" s="38"/>
    </row>
    <row r="6138" spans="13:13" x14ac:dyDescent="0.35">
      <c r="M6138" s="38"/>
    </row>
    <row r="6139" spans="13:13" x14ac:dyDescent="0.35">
      <c r="M6139" s="38"/>
    </row>
    <row r="6140" spans="13:13" x14ac:dyDescent="0.35">
      <c r="M6140" s="38"/>
    </row>
    <row r="6141" spans="13:13" x14ac:dyDescent="0.35">
      <c r="M6141" s="38"/>
    </row>
    <row r="6142" spans="13:13" x14ac:dyDescent="0.35">
      <c r="M6142" s="38"/>
    </row>
    <row r="6143" spans="13:13" x14ac:dyDescent="0.35">
      <c r="M6143" s="38"/>
    </row>
    <row r="6144" spans="13:13" x14ac:dyDescent="0.35">
      <c r="M6144" s="38"/>
    </row>
    <row r="6145" spans="13:13" x14ac:dyDescent="0.35">
      <c r="M6145" s="38"/>
    </row>
    <row r="6146" spans="13:13" x14ac:dyDescent="0.35">
      <c r="M6146" s="38"/>
    </row>
    <row r="6147" spans="13:13" x14ac:dyDescent="0.35">
      <c r="M6147" s="38"/>
    </row>
    <row r="6148" spans="13:13" x14ac:dyDescent="0.35">
      <c r="M6148" s="38"/>
    </row>
    <row r="6149" spans="13:13" x14ac:dyDescent="0.35">
      <c r="M6149" s="38"/>
    </row>
    <row r="6150" spans="13:13" x14ac:dyDescent="0.35">
      <c r="M6150" s="38"/>
    </row>
    <row r="6151" spans="13:13" x14ac:dyDescent="0.35">
      <c r="M6151" s="38"/>
    </row>
    <row r="6152" spans="13:13" x14ac:dyDescent="0.35">
      <c r="M6152" s="38"/>
    </row>
    <row r="6153" spans="13:13" x14ac:dyDescent="0.35">
      <c r="M6153" s="38"/>
    </row>
    <row r="6154" spans="13:13" x14ac:dyDescent="0.35">
      <c r="M6154" s="38"/>
    </row>
    <row r="6155" spans="13:13" x14ac:dyDescent="0.35">
      <c r="M6155" s="38"/>
    </row>
    <row r="6156" spans="13:13" x14ac:dyDescent="0.35">
      <c r="M6156" s="38"/>
    </row>
    <row r="6157" spans="13:13" x14ac:dyDescent="0.35">
      <c r="M6157" s="38"/>
    </row>
    <row r="6158" spans="13:13" x14ac:dyDescent="0.35">
      <c r="M6158" s="38"/>
    </row>
    <row r="6159" spans="13:13" x14ac:dyDescent="0.35">
      <c r="M6159" s="38"/>
    </row>
    <row r="6160" spans="13:13" x14ac:dyDescent="0.35">
      <c r="M6160" s="38"/>
    </row>
    <row r="6161" spans="13:13" x14ac:dyDescent="0.35">
      <c r="M6161" s="38"/>
    </row>
    <row r="6162" spans="13:13" x14ac:dyDescent="0.35">
      <c r="M6162" s="38"/>
    </row>
    <row r="6163" spans="13:13" x14ac:dyDescent="0.35">
      <c r="M6163" s="38"/>
    </row>
    <row r="6164" spans="13:13" x14ac:dyDescent="0.35">
      <c r="M6164" s="38"/>
    </row>
    <row r="6165" spans="13:13" x14ac:dyDescent="0.35">
      <c r="M6165" s="38"/>
    </row>
    <row r="6166" spans="13:13" x14ac:dyDescent="0.35">
      <c r="M6166" s="38"/>
    </row>
    <row r="6167" spans="13:13" x14ac:dyDescent="0.35">
      <c r="M6167" s="38"/>
    </row>
    <row r="6168" spans="13:13" x14ac:dyDescent="0.35">
      <c r="M6168" s="38"/>
    </row>
    <row r="6169" spans="13:13" x14ac:dyDescent="0.35">
      <c r="M6169" s="38"/>
    </row>
    <row r="6170" spans="13:13" x14ac:dyDescent="0.35">
      <c r="M6170" s="38"/>
    </row>
    <row r="6171" spans="13:13" x14ac:dyDescent="0.35">
      <c r="M6171" s="38"/>
    </row>
    <row r="6172" spans="13:13" x14ac:dyDescent="0.35">
      <c r="M6172" s="38"/>
    </row>
    <row r="6173" spans="13:13" x14ac:dyDescent="0.35">
      <c r="M6173" s="38"/>
    </row>
    <row r="6174" spans="13:13" x14ac:dyDescent="0.35">
      <c r="M6174" s="38"/>
    </row>
    <row r="6175" spans="13:13" x14ac:dyDescent="0.35">
      <c r="M6175" s="38"/>
    </row>
    <row r="6176" spans="13:13" x14ac:dyDescent="0.35">
      <c r="M6176" s="38"/>
    </row>
    <row r="6177" spans="13:13" x14ac:dyDescent="0.35">
      <c r="M6177" s="38"/>
    </row>
    <row r="6178" spans="13:13" x14ac:dyDescent="0.35">
      <c r="M6178" s="38"/>
    </row>
    <row r="6179" spans="13:13" x14ac:dyDescent="0.35">
      <c r="M6179" s="38"/>
    </row>
    <row r="6180" spans="13:13" x14ac:dyDescent="0.35">
      <c r="M6180" s="38"/>
    </row>
    <row r="6181" spans="13:13" x14ac:dyDescent="0.35">
      <c r="M6181" s="38"/>
    </row>
    <row r="6182" spans="13:13" x14ac:dyDescent="0.35">
      <c r="M6182" s="38"/>
    </row>
    <row r="6183" spans="13:13" x14ac:dyDescent="0.35">
      <c r="M6183" s="38"/>
    </row>
    <row r="6184" spans="13:13" x14ac:dyDescent="0.35">
      <c r="M6184" s="38"/>
    </row>
    <row r="6185" spans="13:13" x14ac:dyDescent="0.35">
      <c r="M6185" s="38"/>
    </row>
    <row r="6186" spans="13:13" x14ac:dyDescent="0.35">
      <c r="M6186" s="38"/>
    </row>
    <row r="6187" spans="13:13" x14ac:dyDescent="0.35">
      <c r="M6187" s="38"/>
    </row>
    <row r="6188" spans="13:13" x14ac:dyDescent="0.35">
      <c r="M6188" s="38"/>
    </row>
    <row r="6189" spans="13:13" x14ac:dyDescent="0.35">
      <c r="M6189" s="38"/>
    </row>
    <row r="6190" spans="13:13" x14ac:dyDescent="0.35">
      <c r="M6190" s="38"/>
    </row>
    <row r="6191" spans="13:13" x14ac:dyDescent="0.35">
      <c r="M6191" s="38"/>
    </row>
    <row r="6192" spans="13:13" x14ac:dyDescent="0.35">
      <c r="M6192" s="38"/>
    </row>
    <row r="6193" spans="13:13" x14ac:dyDescent="0.35">
      <c r="M6193" s="38"/>
    </row>
    <row r="6194" spans="13:13" x14ac:dyDescent="0.35">
      <c r="M6194" s="38"/>
    </row>
    <row r="6195" spans="13:13" x14ac:dyDescent="0.35">
      <c r="M6195" s="38"/>
    </row>
    <row r="6196" spans="13:13" x14ac:dyDescent="0.35">
      <c r="M6196" s="38"/>
    </row>
    <row r="6197" spans="13:13" x14ac:dyDescent="0.35">
      <c r="M6197" s="38"/>
    </row>
    <row r="6198" spans="13:13" x14ac:dyDescent="0.35">
      <c r="M6198" s="38"/>
    </row>
    <row r="6199" spans="13:13" x14ac:dyDescent="0.35">
      <c r="M6199" s="38"/>
    </row>
    <row r="6200" spans="13:13" x14ac:dyDescent="0.35">
      <c r="M6200" s="38"/>
    </row>
    <row r="6201" spans="13:13" x14ac:dyDescent="0.35">
      <c r="M6201" s="38"/>
    </row>
    <row r="6202" spans="13:13" x14ac:dyDescent="0.35">
      <c r="M6202" s="38"/>
    </row>
    <row r="6203" spans="13:13" x14ac:dyDescent="0.35">
      <c r="M6203" s="38"/>
    </row>
    <row r="6204" spans="13:13" x14ac:dyDescent="0.35">
      <c r="M6204" s="38"/>
    </row>
    <row r="6205" spans="13:13" x14ac:dyDescent="0.35">
      <c r="M6205" s="38"/>
    </row>
    <row r="6206" spans="13:13" x14ac:dyDescent="0.35">
      <c r="M6206" s="38"/>
    </row>
    <row r="6207" spans="13:13" x14ac:dyDescent="0.35">
      <c r="M6207" s="38"/>
    </row>
    <row r="6208" spans="13:13" x14ac:dyDescent="0.35">
      <c r="M6208" s="38"/>
    </row>
    <row r="6209" spans="13:13" x14ac:dyDescent="0.35">
      <c r="M6209" s="38"/>
    </row>
    <row r="6210" spans="13:13" x14ac:dyDescent="0.35">
      <c r="M6210" s="38"/>
    </row>
    <row r="6211" spans="13:13" x14ac:dyDescent="0.35">
      <c r="M6211" s="38"/>
    </row>
    <row r="6212" spans="13:13" x14ac:dyDescent="0.35">
      <c r="M6212" s="38"/>
    </row>
    <row r="6213" spans="13:13" x14ac:dyDescent="0.35">
      <c r="M6213" s="38"/>
    </row>
    <row r="6214" spans="13:13" x14ac:dyDescent="0.35">
      <c r="M6214" s="38"/>
    </row>
    <row r="6215" spans="13:13" x14ac:dyDescent="0.35">
      <c r="M6215" s="38"/>
    </row>
    <row r="6216" spans="13:13" x14ac:dyDescent="0.35">
      <c r="M6216" s="38"/>
    </row>
    <row r="6217" spans="13:13" x14ac:dyDescent="0.35">
      <c r="M6217" s="38"/>
    </row>
    <row r="6218" spans="13:13" x14ac:dyDescent="0.35">
      <c r="M6218" s="38"/>
    </row>
    <row r="6219" spans="13:13" x14ac:dyDescent="0.35">
      <c r="M6219" s="38"/>
    </row>
    <row r="6220" spans="13:13" x14ac:dyDescent="0.35">
      <c r="M6220" s="38"/>
    </row>
    <row r="6221" spans="13:13" x14ac:dyDescent="0.35">
      <c r="M6221" s="38"/>
    </row>
    <row r="6222" spans="13:13" x14ac:dyDescent="0.35">
      <c r="M6222" s="38"/>
    </row>
    <row r="6223" spans="13:13" x14ac:dyDescent="0.35">
      <c r="M6223" s="38"/>
    </row>
    <row r="6224" spans="13:13" x14ac:dyDescent="0.35">
      <c r="M6224" s="38"/>
    </row>
    <row r="6225" spans="13:13" x14ac:dyDescent="0.35">
      <c r="M6225" s="38"/>
    </row>
    <row r="6226" spans="13:13" x14ac:dyDescent="0.35">
      <c r="M6226" s="38"/>
    </row>
    <row r="6227" spans="13:13" x14ac:dyDescent="0.35">
      <c r="M6227" s="38"/>
    </row>
    <row r="6228" spans="13:13" x14ac:dyDescent="0.35">
      <c r="M6228" s="38"/>
    </row>
    <row r="6229" spans="13:13" x14ac:dyDescent="0.35">
      <c r="M6229" s="38"/>
    </row>
    <row r="6230" spans="13:13" x14ac:dyDescent="0.35">
      <c r="M6230" s="38"/>
    </row>
    <row r="6231" spans="13:13" x14ac:dyDescent="0.35">
      <c r="M6231" s="38"/>
    </row>
    <row r="6232" spans="13:13" x14ac:dyDescent="0.35">
      <c r="M6232" s="38"/>
    </row>
    <row r="6233" spans="13:13" x14ac:dyDescent="0.35">
      <c r="M6233" s="38"/>
    </row>
    <row r="6234" spans="13:13" x14ac:dyDescent="0.35">
      <c r="M6234" s="38"/>
    </row>
    <row r="6235" spans="13:13" x14ac:dyDescent="0.35">
      <c r="M6235" s="38"/>
    </row>
    <row r="6236" spans="13:13" x14ac:dyDescent="0.35">
      <c r="M6236" s="38"/>
    </row>
    <row r="6237" spans="13:13" x14ac:dyDescent="0.35">
      <c r="M6237" s="38"/>
    </row>
    <row r="6238" spans="13:13" x14ac:dyDescent="0.35">
      <c r="M6238" s="38"/>
    </row>
    <row r="6239" spans="13:13" x14ac:dyDescent="0.35">
      <c r="M6239" s="38"/>
    </row>
    <row r="6240" spans="13:13" x14ac:dyDescent="0.35">
      <c r="M6240" s="38"/>
    </row>
    <row r="6241" spans="13:13" x14ac:dyDescent="0.35">
      <c r="M6241" s="38"/>
    </row>
    <row r="6242" spans="13:13" x14ac:dyDescent="0.35">
      <c r="M6242" s="38"/>
    </row>
    <row r="6243" spans="13:13" x14ac:dyDescent="0.35">
      <c r="M6243" s="38"/>
    </row>
    <row r="6244" spans="13:13" x14ac:dyDescent="0.35">
      <c r="M6244" s="38"/>
    </row>
    <row r="6245" spans="13:13" x14ac:dyDescent="0.35">
      <c r="M6245" s="38"/>
    </row>
    <row r="6246" spans="13:13" x14ac:dyDescent="0.35">
      <c r="M6246" s="38"/>
    </row>
    <row r="6247" spans="13:13" x14ac:dyDescent="0.35">
      <c r="M6247" s="38"/>
    </row>
    <row r="6248" spans="13:13" x14ac:dyDescent="0.35">
      <c r="M6248" s="38"/>
    </row>
    <row r="6249" spans="13:13" x14ac:dyDescent="0.35">
      <c r="M6249" s="38"/>
    </row>
    <row r="6250" spans="13:13" x14ac:dyDescent="0.35">
      <c r="M6250" s="38"/>
    </row>
    <row r="6251" spans="13:13" x14ac:dyDescent="0.35">
      <c r="M6251" s="38"/>
    </row>
    <row r="6252" spans="13:13" x14ac:dyDescent="0.35">
      <c r="M6252" s="38"/>
    </row>
    <row r="6253" spans="13:13" x14ac:dyDescent="0.35">
      <c r="M6253" s="38"/>
    </row>
    <row r="6254" spans="13:13" x14ac:dyDescent="0.35">
      <c r="M6254" s="38"/>
    </row>
    <row r="6255" spans="13:13" x14ac:dyDescent="0.35">
      <c r="M6255" s="38"/>
    </row>
    <row r="6256" spans="13:13" x14ac:dyDescent="0.35">
      <c r="M6256" s="38"/>
    </row>
    <row r="6257" spans="13:13" x14ac:dyDescent="0.35">
      <c r="M6257" s="38"/>
    </row>
    <row r="6258" spans="13:13" x14ac:dyDescent="0.35">
      <c r="M6258" s="38"/>
    </row>
    <row r="6259" spans="13:13" x14ac:dyDescent="0.35">
      <c r="M6259" s="38"/>
    </row>
    <row r="6260" spans="13:13" x14ac:dyDescent="0.35">
      <c r="M6260" s="38"/>
    </row>
    <row r="6261" spans="13:13" x14ac:dyDescent="0.35">
      <c r="M6261" s="38"/>
    </row>
    <row r="6262" spans="13:13" x14ac:dyDescent="0.35">
      <c r="M6262" s="38"/>
    </row>
    <row r="6263" spans="13:13" x14ac:dyDescent="0.35">
      <c r="M6263" s="38"/>
    </row>
    <row r="6264" spans="13:13" x14ac:dyDescent="0.35">
      <c r="M6264" s="38"/>
    </row>
    <row r="6265" spans="13:13" x14ac:dyDescent="0.35">
      <c r="M6265" s="38"/>
    </row>
    <row r="6266" spans="13:13" x14ac:dyDescent="0.35">
      <c r="M6266" s="38"/>
    </row>
    <row r="6267" spans="13:13" x14ac:dyDescent="0.35">
      <c r="M6267" s="38"/>
    </row>
    <row r="6268" spans="13:13" x14ac:dyDescent="0.35">
      <c r="M6268" s="38"/>
    </row>
    <row r="6269" spans="13:13" x14ac:dyDescent="0.35">
      <c r="M6269" s="38"/>
    </row>
    <row r="6270" spans="13:13" x14ac:dyDescent="0.35">
      <c r="M6270" s="38"/>
    </row>
    <row r="6271" spans="13:13" x14ac:dyDescent="0.35">
      <c r="M6271" s="38"/>
    </row>
    <row r="6272" spans="13:13" x14ac:dyDescent="0.35">
      <c r="M6272" s="38"/>
    </row>
    <row r="6273" spans="13:13" x14ac:dyDescent="0.35">
      <c r="M6273" s="38"/>
    </row>
    <row r="6274" spans="13:13" x14ac:dyDescent="0.35">
      <c r="M6274" s="38"/>
    </row>
    <row r="6275" spans="13:13" x14ac:dyDescent="0.35">
      <c r="M6275" s="38"/>
    </row>
    <row r="6276" spans="13:13" x14ac:dyDescent="0.35">
      <c r="M6276" s="38"/>
    </row>
    <row r="6277" spans="13:13" x14ac:dyDescent="0.35">
      <c r="M6277" s="38"/>
    </row>
    <row r="6278" spans="13:13" x14ac:dyDescent="0.35">
      <c r="M6278" s="38"/>
    </row>
    <row r="6279" spans="13:13" x14ac:dyDescent="0.35">
      <c r="M6279" s="38"/>
    </row>
    <row r="6280" spans="13:13" x14ac:dyDescent="0.35">
      <c r="M6280" s="38"/>
    </row>
    <row r="6281" spans="13:13" x14ac:dyDescent="0.35">
      <c r="M6281" s="38"/>
    </row>
    <row r="6282" spans="13:13" x14ac:dyDescent="0.35">
      <c r="M6282" s="38"/>
    </row>
    <row r="6283" spans="13:13" x14ac:dyDescent="0.35">
      <c r="M6283" s="38"/>
    </row>
    <row r="6284" spans="13:13" x14ac:dyDescent="0.35">
      <c r="M6284" s="38"/>
    </row>
    <row r="6285" spans="13:13" x14ac:dyDescent="0.35">
      <c r="M6285" s="38"/>
    </row>
    <row r="6286" spans="13:13" x14ac:dyDescent="0.35">
      <c r="M6286" s="38"/>
    </row>
    <row r="6287" spans="13:13" x14ac:dyDescent="0.35">
      <c r="M6287" s="38"/>
    </row>
    <row r="6288" spans="13:13" x14ac:dyDescent="0.35">
      <c r="M6288" s="38"/>
    </row>
    <row r="6289" spans="13:13" x14ac:dyDescent="0.35">
      <c r="M6289" s="38"/>
    </row>
    <row r="6290" spans="13:13" x14ac:dyDescent="0.35">
      <c r="M6290" s="38"/>
    </row>
    <row r="6291" spans="13:13" x14ac:dyDescent="0.35">
      <c r="M6291" s="38"/>
    </row>
    <row r="6292" spans="13:13" x14ac:dyDescent="0.35">
      <c r="M6292" s="38"/>
    </row>
    <row r="6293" spans="13:13" x14ac:dyDescent="0.35">
      <c r="M6293" s="38"/>
    </row>
    <row r="6294" spans="13:13" x14ac:dyDescent="0.35">
      <c r="M6294" s="38"/>
    </row>
    <row r="6295" spans="13:13" x14ac:dyDescent="0.35">
      <c r="M6295" s="38"/>
    </row>
    <row r="6296" spans="13:13" x14ac:dyDescent="0.35">
      <c r="M6296" s="38"/>
    </row>
    <row r="6297" spans="13:13" x14ac:dyDescent="0.35">
      <c r="M6297" s="38"/>
    </row>
    <row r="6298" spans="13:13" x14ac:dyDescent="0.35">
      <c r="M6298" s="38"/>
    </row>
    <row r="6299" spans="13:13" x14ac:dyDescent="0.35">
      <c r="M6299" s="38"/>
    </row>
    <row r="6300" spans="13:13" x14ac:dyDescent="0.35">
      <c r="M6300" s="38"/>
    </row>
    <row r="6301" spans="13:13" x14ac:dyDescent="0.35">
      <c r="M6301" s="38"/>
    </row>
    <row r="6302" spans="13:13" x14ac:dyDescent="0.35">
      <c r="M6302" s="38"/>
    </row>
    <row r="6303" spans="13:13" x14ac:dyDescent="0.35">
      <c r="M6303" s="38"/>
    </row>
    <row r="6304" spans="13:13" x14ac:dyDescent="0.35">
      <c r="M6304" s="38"/>
    </row>
    <row r="6305" spans="13:13" x14ac:dyDescent="0.35">
      <c r="M6305" s="38"/>
    </row>
    <row r="6306" spans="13:13" x14ac:dyDescent="0.35">
      <c r="M6306" s="38"/>
    </row>
    <row r="6307" spans="13:13" x14ac:dyDescent="0.35">
      <c r="M6307" s="38"/>
    </row>
    <row r="6308" spans="13:13" x14ac:dyDescent="0.35">
      <c r="M6308" s="38"/>
    </row>
    <row r="6309" spans="13:13" x14ac:dyDescent="0.35">
      <c r="M6309" s="38"/>
    </row>
    <row r="6310" spans="13:13" x14ac:dyDescent="0.35">
      <c r="M6310" s="38"/>
    </row>
    <row r="6311" spans="13:13" x14ac:dyDescent="0.35">
      <c r="M6311" s="38"/>
    </row>
    <row r="6312" spans="13:13" x14ac:dyDescent="0.35">
      <c r="M6312" s="38"/>
    </row>
    <row r="6313" spans="13:13" x14ac:dyDescent="0.35">
      <c r="M6313" s="38"/>
    </row>
    <row r="6314" spans="13:13" x14ac:dyDescent="0.35">
      <c r="M6314" s="38"/>
    </row>
    <row r="6315" spans="13:13" x14ac:dyDescent="0.35">
      <c r="M6315" s="38"/>
    </row>
    <row r="6316" spans="13:13" x14ac:dyDescent="0.35">
      <c r="M6316" s="38"/>
    </row>
    <row r="6317" spans="13:13" x14ac:dyDescent="0.35">
      <c r="M6317" s="38"/>
    </row>
    <row r="6318" spans="13:13" x14ac:dyDescent="0.35">
      <c r="M6318" s="38"/>
    </row>
    <row r="6319" spans="13:13" x14ac:dyDescent="0.35">
      <c r="M6319" s="38"/>
    </row>
    <row r="6320" spans="13:13" x14ac:dyDescent="0.35">
      <c r="M6320" s="38"/>
    </row>
    <row r="6321" spans="13:13" x14ac:dyDescent="0.35">
      <c r="M6321" s="38"/>
    </row>
    <row r="6322" spans="13:13" x14ac:dyDescent="0.35">
      <c r="M6322" s="38"/>
    </row>
    <row r="6323" spans="13:13" x14ac:dyDescent="0.35">
      <c r="M6323" s="38"/>
    </row>
    <row r="6324" spans="13:13" x14ac:dyDescent="0.35">
      <c r="M6324" s="38"/>
    </row>
    <row r="6325" spans="13:13" x14ac:dyDescent="0.35">
      <c r="M6325" s="38"/>
    </row>
    <row r="6326" spans="13:13" x14ac:dyDescent="0.35">
      <c r="M6326" s="38"/>
    </row>
    <row r="6327" spans="13:13" x14ac:dyDescent="0.35">
      <c r="M6327" s="38"/>
    </row>
    <row r="6328" spans="13:13" x14ac:dyDescent="0.35">
      <c r="M6328" s="38"/>
    </row>
    <row r="6329" spans="13:13" x14ac:dyDescent="0.35">
      <c r="M6329" s="38"/>
    </row>
    <row r="6330" spans="13:13" x14ac:dyDescent="0.35">
      <c r="M6330" s="38"/>
    </row>
    <row r="6331" spans="13:13" x14ac:dyDescent="0.35">
      <c r="M6331" s="38"/>
    </row>
    <row r="6332" spans="13:13" x14ac:dyDescent="0.35">
      <c r="M6332" s="38"/>
    </row>
    <row r="6333" spans="13:13" x14ac:dyDescent="0.35">
      <c r="M6333" s="38"/>
    </row>
    <row r="6334" spans="13:13" x14ac:dyDescent="0.35">
      <c r="M6334" s="38"/>
    </row>
    <row r="6335" spans="13:13" x14ac:dyDescent="0.35">
      <c r="M6335" s="38"/>
    </row>
    <row r="6336" spans="13:13" x14ac:dyDescent="0.35">
      <c r="M6336" s="38"/>
    </row>
    <row r="6337" spans="13:13" x14ac:dyDescent="0.35">
      <c r="M6337" s="38"/>
    </row>
    <row r="6338" spans="13:13" x14ac:dyDescent="0.35">
      <c r="M6338" s="38"/>
    </row>
    <row r="6339" spans="13:13" x14ac:dyDescent="0.35">
      <c r="M6339" s="38"/>
    </row>
    <row r="6340" spans="13:13" x14ac:dyDescent="0.35">
      <c r="M6340" s="38"/>
    </row>
    <row r="6341" spans="13:13" x14ac:dyDescent="0.35">
      <c r="M6341" s="38"/>
    </row>
    <row r="6342" spans="13:13" x14ac:dyDescent="0.35">
      <c r="M6342" s="38"/>
    </row>
    <row r="6343" spans="13:13" x14ac:dyDescent="0.35">
      <c r="M6343" s="38"/>
    </row>
    <row r="6344" spans="13:13" x14ac:dyDescent="0.35">
      <c r="M6344" s="38"/>
    </row>
    <row r="6345" spans="13:13" x14ac:dyDescent="0.35">
      <c r="M6345" s="38"/>
    </row>
    <row r="6346" spans="13:13" x14ac:dyDescent="0.35">
      <c r="M6346" s="38"/>
    </row>
    <row r="6347" spans="13:13" x14ac:dyDescent="0.35">
      <c r="M6347" s="38"/>
    </row>
    <row r="6348" spans="13:13" x14ac:dyDescent="0.35">
      <c r="M6348" s="38"/>
    </row>
    <row r="6349" spans="13:13" x14ac:dyDescent="0.35">
      <c r="M6349" s="38"/>
    </row>
    <row r="6350" spans="13:13" x14ac:dyDescent="0.35">
      <c r="M6350" s="38"/>
    </row>
    <row r="6351" spans="13:13" x14ac:dyDescent="0.35">
      <c r="M6351" s="38"/>
    </row>
    <row r="6352" spans="13:13" x14ac:dyDescent="0.35">
      <c r="M6352" s="38"/>
    </row>
    <row r="6353" spans="13:13" x14ac:dyDescent="0.35">
      <c r="M6353" s="38"/>
    </row>
    <row r="6354" spans="13:13" x14ac:dyDescent="0.35">
      <c r="M6354" s="38"/>
    </row>
    <row r="6355" spans="13:13" x14ac:dyDescent="0.35">
      <c r="M6355" s="38"/>
    </row>
    <row r="6356" spans="13:13" x14ac:dyDescent="0.35">
      <c r="M6356" s="38"/>
    </row>
    <row r="6357" spans="13:13" x14ac:dyDescent="0.35">
      <c r="M6357" s="38"/>
    </row>
    <row r="6358" spans="13:13" x14ac:dyDescent="0.35">
      <c r="M6358" s="38"/>
    </row>
    <row r="6359" spans="13:13" x14ac:dyDescent="0.35">
      <c r="M6359" s="38"/>
    </row>
    <row r="6360" spans="13:13" x14ac:dyDescent="0.35">
      <c r="M6360" s="38"/>
    </row>
    <row r="6361" spans="13:13" x14ac:dyDescent="0.35">
      <c r="M6361" s="38"/>
    </row>
    <row r="6362" spans="13:13" x14ac:dyDescent="0.35">
      <c r="M6362" s="38"/>
    </row>
    <row r="6363" spans="13:13" x14ac:dyDescent="0.35">
      <c r="M6363" s="38"/>
    </row>
    <row r="6364" spans="13:13" x14ac:dyDescent="0.35">
      <c r="M6364" s="38"/>
    </row>
    <row r="6365" spans="13:13" x14ac:dyDescent="0.35">
      <c r="M6365" s="38"/>
    </row>
    <row r="6366" spans="13:13" x14ac:dyDescent="0.35">
      <c r="M6366" s="38"/>
    </row>
    <row r="6367" spans="13:13" x14ac:dyDescent="0.35">
      <c r="M6367" s="38"/>
    </row>
    <row r="6368" spans="13:13" x14ac:dyDescent="0.35">
      <c r="M6368" s="38"/>
    </row>
    <row r="6369" spans="13:13" x14ac:dyDescent="0.35">
      <c r="M6369" s="38"/>
    </row>
    <row r="6370" spans="13:13" x14ac:dyDescent="0.35">
      <c r="M6370" s="38"/>
    </row>
    <row r="6371" spans="13:13" x14ac:dyDescent="0.35">
      <c r="M6371" s="38"/>
    </row>
    <row r="6372" spans="13:13" x14ac:dyDescent="0.35">
      <c r="M6372" s="38"/>
    </row>
    <row r="6373" spans="13:13" x14ac:dyDescent="0.35">
      <c r="M6373" s="38"/>
    </row>
    <row r="6374" spans="13:13" x14ac:dyDescent="0.35">
      <c r="M6374" s="38"/>
    </row>
    <row r="6375" spans="13:13" x14ac:dyDescent="0.35">
      <c r="M6375" s="38"/>
    </row>
    <row r="6376" spans="13:13" x14ac:dyDescent="0.35">
      <c r="M6376" s="38"/>
    </row>
    <row r="6377" spans="13:13" x14ac:dyDescent="0.35">
      <c r="M6377" s="38"/>
    </row>
    <row r="6378" spans="13:13" x14ac:dyDescent="0.35">
      <c r="M6378" s="38"/>
    </row>
    <row r="6379" spans="13:13" x14ac:dyDescent="0.35">
      <c r="M6379" s="38"/>
    </row>
    <row r="6380" spans="13:13" x14ac:dyDescent="0.35">
      <c r="M6380" s="38"/>
    </row>
    <row r="6381" spans="13:13" x14ac:dyDescent="0.35">
      <c r="M6381" s="38"/>
    </row>
    <row r="6382" spans="13:13" x14ac:dyDescent="0.35">
      <c r="M6382" s="38"/>
    </row>
    <row r="6383" spans="13:13" x14ac:dyDescent="0.35">
      <c r="M6383" s="38"/>
    </row>
    <row r="6384" spans="13:13" x14ac:dyDescent="0.35">
      <c r="M6384" s="38"/>
    </row>
    <row r="6385" spans="13:13" x14ac:dyDescent="0.35">
      <c r="M6385" s="38"/>
    </row>
    <row r="6386" spans="13:13" x14ac:dyDescent="0.35">
      <c r="M6386" s="38"/>
    </row>
    <row r="6387" spans="13:13" x14ac:dyDescent="0.35">
      <c r="M6387" s="38"/>
    </row>
    <row r="6388" spans="13:13" x14ac:dyDescent="0.35">
      <c r="M6388" s="38"/>
    </row>
    <row r="6389" spans="13:13" x14ac:dyDescent="0.35">
      <c r="M6389" s="38"/>
    </row>
    <row r="6390" spans="13:13" x14ac:dyDescent="0.35">
      <c r="M6390" s="38"/>
    </row>
    <row r="6391" spans="13:13" x14ac:dyDescent="0.35">
      <c r="M6391" s="38"/>
    </row>
    <row r="6392" spans="13:13" x14ac:dyDescent="0.35">
      <c r="M6392" s="38"/>
    </row>
    <row r="6393" spans="13:13" x14ac:dyDescent="0.35">
      <c r="M6393" s="38"/>
    </row>
    <row r="6394" spans="13:13" x14ac:dyDescent="0.35">
      <c r="M6394" s="38"/>
    </row>
    <row r="6395" spans="13:13" x14ac:dyDescent="0.35">
      <c r="M6395" s="38"/>
    </row>
    <row r="6396" spans="13:13" x14ac:dyDescent="0.35">
      <c r="M6396" s="38"/>
    </row>
    <row r="6397" spans="13:13" x14ac:dyDescent="0.35">
      <c r="M6397" s="38"/>
    </row>
    <row r="6398" spans="13:13" x14ac:dyDescent="0.35">
      <c r="M6398" s="38"/>
    </row>
    <row r="6399" spans="13:13" x14ac:dyDescent="0.35">
      <c r="M6399" s="38"/>
    </row>
    <row r="6400" spans="13:13" x14ac:dyDescent="0.35">
      <c r="M6400" s="38"/>
    </row>
    <row r="6401" spans="13:13" x14ac:dyDescent="0.35">
      <c r="M6401" s="38"/>
    </row>
    <row r="6402" spans="13:13" x14ac:dyDescent="0.35">
      <c r="M6402" s="38"/>
    </row>
    <row r="6403" spans="13:13" x14ac:dyDescent="0.35">
      <c r="M6403" s="38"/>
    </row>
    <row r="6404" spans="13:13" x14ac:dyDescent="0.35">
      <c r="M6404" s="38"/>
    </row>
    <row r="6405" spans="13:13" x14ac:dyDescent="0.35">
      <c r="M6405" s="38"/>
    </row>
    <row r="6406" spans="13:13" x14ac:dyDescent="0.35">
      <c r="M6406" s="38"/>
    </row>
    <row r="6407" spans="13:13" x14ac:dyDescent="0.35">
      <c r="M6407" s="38"/>
    </row>
    <row r="6408" spans="13:13" x14ac:dyDescent="0.35">
      <c r="M6408" s="38"/>
    </row>
    <row r="6409" spans="13:13" x14ac:dyDescent="0.35">
      <c r="M6409" s="38"/>
    </row>
    <row r="6410" spans="13:13" x14ac:dyDescent="0.35">
      <c r="M6410" s="38"/>
    </row>
    <row r="6411" spans="13:13" x14ac:dyDescent="0.35">
      <c r="M6411" s="38"/>
    </row>
    <row r="6412" spans="13:13" x14ac:dyDescent="0.35">
      <c r="M6412" s="38"/>
    </row>
    <row r="6413" spans="13:13" x14ac:dyDescent="0.35">
      <c r="M6413" s="38"/>
    </row>
    <row r="6414" spans="13:13" x14ac:dyDescent="0.35">
      <c r="M6414" s="38"/>
    </row>
    <row r="6415" spans="13:13" x14ac:dyDescent="0.35">
      <c r="M6415" s="38"/>
    </row>
    <row r="6416" spans="13:13" x14ac:dyDescent="0.35">
      <c r="M6416" s="38"/>
    </row>
    <row r="6417" spans="13:13" x14ac:dyDescent="0.35">
      <c r="M6417" s="38"/>
    </row>
    <row r="6418" spans="13:13" x14ac:dyDescent="0.35">
      <c r="M6418" s="38"/>
    </row>
    <row r="6419" spans="13:13" x14ac:dyDescent="0.35">
      <c r="M6419" s="38"/>
    </row>
    <row r="6420" spans="13:13" x14ac:dyDescent="0.35">
      <c r="M6420" s="38"/>
    </row>
    <row r="6421" spans="13:13" x14ac:dyDescent="0.35">
      <c r="M6421" s="38"/>
    </row>
    <row r="6422" spans="13:13" x14ac:dyDescent="0.35">
      <c r="M6422" s="38"/>
    </row>
    <row r="6423" spans="13:13" x14ac:dyDescent="0.35">
      <c r="M6423" s="38"/>
    </row>
    <row r="6424" spans="13:13" x14ac:dyDescent="0.35">
      <c r="M6424" s="38"/>
    </row>
    <row r="6425" spans="13:13" x14ac:dyDescent="0.35">
      <c r="M6425" s="38"/>
    </row>
    <row r="6426" spans="13:13" x14ac:dyDescent="0.35">
      <c r="M6426" s="38"/>
    </row>
    <row r="6427" spans="13:13" x14ac:dyDescent="0.35">
      <c r="M6427" s="38"/>
    </row>
    <row r="6428" spans="13:13" x14ac:dyDescent="0.35">
      <c r="M6428" s="38"/>
    </row>
    <row r="6429" spans="13:13" x14ac:dyDescent="0.35">
      <c r="M6429" s="38"/>
    </row>
    <row r="6430" spans="13:13" x14ac:dyDescent="0.35">
      <c r="M6430" s="38"/>
    </row>
    <row r="6431" spans="13:13" x14ac:dyDescent="0.35">
      <c r="M6431" s="38"/>
    </row>
    <row r="6432" spans="13:13" x14ac:dyDescent="0.35">
      <c r="M6432" s="38"/>
    </row>
    <row r="6433" spans="13:13" x14ac:dyDescent="0.35">
      <c r="M6433" s="38"/>
    </row>
    <row r="6434" spans="13:13" x14ac:dyDescent="0.35">
      <c r="M6434" s="38"/>
    </row>
    <row r="6435" spans="13:13" x14ac:dyDescent="0.35">
      <c r="M6435" s="38"/>
    </row>
    <row r="6436" spans="13:13" x14ac:dyDescent="0.35">
      <c r="M6436" s="38"/>
    </row>
    <row r="6437" spans="13:13" x14ac:dyDescent="0.35">
      <c r="M6437" s="38"/>
    </row>
    <row r="6438" spans="13:13" x14ac:dyDescent="0.35">
      <c r="M6438" s="38"/>
    </row>
    <row r="6439" spans="13:13" x14ac:dyDescent="0.35">
      <c r="M6439" s="38"/>
    </row>
    <row r="6440" spans="13:13" x14ac:dyDescent="0.35">
      <c r="M6440" s="38"/>
    </row>
    <row r="6441" spans="13:13" x14ac:dyDescent="0.35">
      <c r="M6441" s="38"/>
    </row>
    <row r="6442" spans="13:13" x14ac:dyDescent="0.35">
      <c r="M6442" s="38"/>
    </row>
    <row r="6443" spans="13:13" x14ac:dyDescent="0.35">
      <c r="M6443" s="38"/>
    </row>
    <row r="6444" spans="13:13" x14ac:dyDescent="0.35">
      <c r="M6444" s="38"/>
    </row>
    <row r="6445" spans="13:13" x14ac:dyDescent="0.35">
      <c r="M6445" s="38"/>
    </row>
    <row r="6446" spans="13:13" x14ac:dyDescent="0.35">
      <c r="M6446" s="38"/>
    </row>
    <row r="6447" spans="13:13" x14ac:dyDescent="0.35">
      <c r="M6447" s="38"/>
    </row>
    <row r="6448" spans="13:13" x14ac:dyDescent="0.35">
      <c r="M6448" s="38"/>
    </row>
    <row r="6449" spans="13:13" x14ac:dyDescent="0.35">
      <c r="M6449" s="38"/>
    </row>
    <row r="6450" spans="13:13" x14ac:dyDescent="0.35">
      <c r="M6450" s="38"/>
    </row>
    <row r="6451" spans="13:13" x14ac:dyDescent="0.35">
      <c r="M6451" s="38"/>
    </row>
    <row r="6452" spans="13:13" x14ac:dyDescent="0.35">
      <c r="M6452" s="38"/>
    </row>
    <row r="6453" spans="13:13" x14ac:dyDescent="0.35">
      <c r="M6453" s="38"/>
    </row>
    <row r="6454" spans="13:13" x14ac:dyDescent="0.35">
      <c r="M6454" s="38"/>
    </row>
    <row r="6455" spans="13:13" x14ac:dyDescent="0.35">
      <c r="M6455" s="38"/>
    </row>
    <row r="6456" spans="13:13" x14ac:dyDescent="0.35">
      <c r="M6456" s="38"/>
    </row>
    <row r="6457" spans="13:13" x14ac:dyDescent="0.35">
      <c r="M6457" s="38"/>
    </row>
    <row r="6458" spans="13:13" x14ac:dyDescent="0.35">
      <c r="M6458" s="38"/>
    </row>
    <row r="6459" spans="13:13" x14ac:dyDescent="0.35">
      <c r="M6459" s="38"/>
    </row>
    <row r="6460" spans="13:13" x14ac:dyDescent="0.35">
      <c r="M6460" s="38"/>
    </row>
    <row r="6461" spans="13:13" x14ac:dyDescent="0.35">
      <c r="M6461" s="38"/>
    </row>
    <row r="6462" spans="13:13" x14ac:dyDescent="0.35">
      <c r="M6462" s="38"/>
    </row>
    <row r="6463" spans="13:13" x14ac:dyDescent="0.35">
      <c r="M6463" s="38"/>
    </row>
    <row r="6464" spans="13:13" x14ac:dyDescent="0.35">
      <c r="M6464" s="38"/>
    </row>
    <row r="6465" spans="13:13" x14ac:dyDescent="0.35">
      <c r="M6465" s="38"/>
    </row>
    <row r="6466" spans="13:13" x14ac:dyDescent="0.35">
      <c r="M6466" s="38"/>
    </row>
    <row r="6467" spans="13:13" x14ac:dyDescent="0.35">
      <c r="M6467" s="38"/>
    </row>
    <row r="6468" spans="13:13" x14ac:dyDescent="0.35">
      <c r="M6468" s="38"/>
    </row>
    <row r="6469" spans="13:13" x14ac:dyDescent="0.35">
      <c r="M6469" s="38"/>
    </row>
    <row r="6470" spans="13:13" x14ac:dyDescent="0.35">
      <c r="M6470" s="38"/>
    </row>
    <row r="6471" spans="13:13" x14ac:dyDescent="0.35">
      <c r="M6471" s="38"/>
    </row>
    <row r="6472" spans="13:13" x14ac:dyDescent="0.35">
      <c r="M6472" s="38"/>
    </row>
    <row r="6473" spans="13:13" x14ac:dyDescent="0.35">
      <c r="M6473" s="38"/>
    </row>
    <row r="6474" spans="13:13" x14ac:dyDescent="0.35">
      <c r="M6474" s="38"/>
    </row>
    <row r="6475" spans="13:13" x14ac:dyDescent="0.35">
      <c r="M6475" s="38"/>
    </row>
    <row r="6476" spans="13:13" x14ac:dyDescent="0.35">
      <c r="M6476" s="38"/>
    </row>
    <row r="6477" spans="13:13" x14ac:dyDescent="0.35">
      <c r="M6477" s="38"/>
    </row>
    <row r="6478" spans="13:13" x14ac:dyDescent="0.35">
      <c r="M6478" s="38"/>
    </row>
    <row r="6479" spans="13:13" x14ac:dyDescent="0.35">
      <c r="M6479" s="38"/>
    </row>
    <row r="6480" spans="13:13" x14ac:dyDescent="0.35">
      <c r="M6480" s="38"/>
    </row>
    <row r="6481" spans="13:13" x14ac:dyDescent="0.35">
      <c r="M6481" s="38"/>
    </row>
    <row r="6482" spans="13:13" x14ac:dyDescent="0.35">
      <c r="M6482" s="38"/>
    </row>
    <row r="6483" spans="13:13" x14ac:dyDescent="0.35">
      <c r="M6483" s="38"/>
    </row>
    <row r="6484" spans="13:13" x14ac:dyDescent="0.35">
      <c r="M6484" s="38"/>
    </row>
    <row r="6485" spans="13:13" x14ac:dyDescent="0.35">
      <c r="M6485" s="38"/>
    </row>
    <row r="6486" spans="13:13" x14ac:dyDescent="0.35">
      <c r="M6486" s="38"/>
    </row>
    <row r="6487" spans="13:13" x14ac:dyDescent="0.35">
      <c r="M6487" s="38"/>
    </row>
    <row r="6488" spans="13:13" x14ac:dyDescent="0.35">
      <c r="M6488" s="38"/>
    </row>
    <row r="6489" spans="13:13" x14ac:dyDescent="0.35">
      <c r="M6489" s="38"/>
    </row>
    <row r="6490" spans="13:13" x14ac:dyDescent="0.35">
      <c r="M6490" s="38"/>
    </row>
    <row r="6491" spans="13:13" x14ac:dyDescent="0.35">
      <c r="M6491" s="38"/>
    </row>
    <row r="6492" spans="13:13" x14ac:dyDescent="0.35">
      <c r="M6492" s="38"/>
    </row>
    <row r="6493" spans="13:13" x14ac:dyDescent="0.35">
      <c r="M6493" s="38"/>
    </row>
    <row r="6494" spans="13:13" x14ac:dyDescent="0.35">
      <c r="M6494" s="38"/>
    </row>
    <row r="6495" spans="13:13" x14ac:dyDescent="0.35">
      <c r="M6495" s="38"/>
    </row>
    <row r="6496" spans="13:13" x14ac:dyDescent="0.35">
      <c r="M6496" s="38"/>
    </row>
    <row r="6497" spans="13:13" x14ac:dyDescent="0.35">
      <c r="M6497" s="38"/>
    </row>
    <row r="6498" spans="13:13" x14ac:dyDescent="0.35">
      <c r="M6498" s="38"/>
    </row>
    <row r="6499" spans="13:13" x14ac:dyDescent="0.35">
      <c r="M6499" s="38"/>
    </row>
    <row r="6500" spans="13:13" x14ac:dyDescent="0.35">
      <c r="M6500" s="38"/>
    </row>
    <row r="6501" spans="13:13" x14ac:dyDescent="0.35">
      <c r="M6501" s="38"/>
    </row>
    <row r="6502" spans="13:13" x14ac:dyDescent="0.35">
      <c r="M6502" s="38"/>
    </row>
    <row r="6503" spans="13:13" x14ac:dyDescent="0.35">
      <c r="M6503" s="38"/>
    </row>
    <row r="6504" spans="13:13" x14ac:dyDescent="0.35">
      <c r="M6504" s="38"/>
    </row>
    <row r="6505" spans="13:13" x14ac:dyDescent="0.35">
      <c r="M6505" s="38"/>
    </row>
    <row r="6506" spans="13:13" x14ac:dyDescent="0.35">
      <c r="M6506" s="38"/>
    </row>
    <row r="6507" spans="13:13" x14ac:dyDescent="0.35">
      <c r="M6507" s="38"/>
    </row>
    <row r="6508" spans="13:13" x14ac:dyDescent="0.35">
      <c r="M6508" s="38"/>
    </row>
    <row r="6509" spans="13:13" x14ac:dyDescent="0.35">
      <c r="M6509" s="38"/>
    </row>
    <row r="6510" spans="13:13" x14ac:dyDescent="0.35">
      <c r="M6510" s="38"/>
    </row>
    <row r="6511" spans="13:13" x14ac:dyDescent="0.35">
      <c r="M6511" s="38"/>
    </row>
    <row r="6512" spans="13:13" x14ac:dyDescent="0.35">
      <c r="M6512" s="38"/>
    </row>
    <row r="6513" spans="13:13" x14ac:dyDescent="0.35">
      <c r="M6513" s="38"/>
    </row>
    <row r="6514" spans="13:13" x14ac:dyDescent="0.35">
      <c r="M6514" s="38"/>
    </row>
    <row r="6515" spans="13:13" x14ac:dyDescent="0.35">
      <c r="M6515" s="38"/>
    </row>
    <row r="6516" spans="13:13" x14ac:dyDescent="0.35">
      <c r="M6516" s="38"/>
    </row>
    <row r="6517" spans="13:13" x14ac:dyDescent="0.35">
      <c r="M6517" s="38"/>
    </row>
    <row r="6518" spans="13:13" x14ac:dyDescent="0.35">
      <c r="M6518" s="38"/>
    </row>
    <row r="6519" spans="13:13" x14ac:dyDescent="0.35">
      <c r="M6519" s="38"/>
    </row>
    <row r="6520" spans="13:13" x14ac:dyDescent="0.35">
      <c r="M6520" s="38"/>
    </row>
    <row r="6521" spans="13:13" x14ac:dyDescent="0.35">
      <c r="M6521" s="38"/>
    </row>
    <row r="6522" spans="13:13" x14ac:dyDescent="0.35">
      <c r="M6522" s="38"/>
    </row>
    <row r="6523" spans="13:13" x14ac:dyDescent="0.35">
      <c r="M6523" s="38"/>
    </row>
    <row r="6524" spans="13:13" x14ac:dyDescent="0.35">
      <c r="M6524" s="38"/>
    </row>
    <row r="6525" spans="13:13" x14ac:dyDescent="0.35">
      <c r="M6525" s="38"/>
    </row>
    <row r="6526" spans="13:13" x14ac:dyDescent="0.35">
      <c r="M6526" s="38"/>
    </row>
    <row r="6527" spans="13:13" x14ac:dyDescent="0.35">
      <c r="M6527" s="38"/>
    </row>
    <row r="6528" spans="13:13" x14ac:dyDescent="0.35">
      <c r="M6528" s="38"/>
    </row>
    <row r="6529" spans="13:13" x14ac:dyDescent="0.35">
      <c r="M6529" s="38"/>
    </row>
    <row r="6530" spans="13:13" x14ac:dyDescent="0.35">
      <c r="M6530" s="38"/>
    </row>
    <row r="6531" spans="13:13" x14ac:dyDescent="0.35">
      <c r="M6531" s="38"/>
    </row>
    <row r="6532" spans="13:13" x14ac:dyDescent="0.35">
      <c r="M6532" s="38"/>
    </row>
    <row r="6533" spans="13:13" x14ac:dyDescent="0.35">
      <c r="M6533" s="38"/>
    </row>
    <row r="6534" spans="13:13" x14ac:dyDescent="0.35">
      <c r="M6534" s="38"/>
    </row>
    <row r="6535" spans="13:13" x14ac:dyDescent="0.35">
      <c r="M6535" s="38"/>
    </row>
    <row r="6536" spans="13:13" x14ac:dyDescent="0.35">
      <c r="M6536" s="38"/>
    </row>
    <row r="6537" spans="13:13" x14ac:dyDescent="0.35">
      <c r="M6537" s="38"/>
    </row>
    <row r="6538" spans="13:13" x14ac:dyDescent="0.35">
      <c r="M6538" s="38"/>
    </row>
    <row r="6539" spans="13:13" x14ac:dyDescent="0.35">
      <c r="M6539" s="38"/>
    </row>
    <row r="6540" spans="13:13" x14ac:dyDescent="0.35">
      <c r="M6540" s="38"/>
    </row>
    <row r="6541" spans="13:13" x14ac:dyDescent="0.35">
      <c r="M6541" s="38"/>
    </row>
    <row r="6542" spans="13:13" x14ac:dyDescent="0.35">
      <c r="M6542" s="38"/>
    </row>
    <row r="6543" spans="13:13" x14ac:dyDescent="0.35">
      <c r="M6543" s="38"/>
    </row>
    <row r="6544" spans="13:13" x14ac:dyDescent="0.35">
      <c r="M6544" s="38"/>
    </row>
    <row r="6545" spans="13:13" x14ac:dyDescent="0.35">
      <c r="M6545" s="38"/>
    </row>
    <row r="6546" spans="13:13" x14ac:dyDescent="0.35">
      <c r="M6546" s="38"/>
    </row>
    <row r="6547" spans="13:13" x14ac:dyDescent="0.35">
      <c r="M6547" s="38"/>
    </row>
    <row r="6548" spans="13:13" x14ac:dyDescent="0.35">
      <c r="M6548" s="38"/>
    </row>
    <row r="6549" spans="13:13" x14ac:dyDescent="0.35">
      <c r="M6549" s="38"/>
    </row>
    <row r="6550" spans="13:13" x14ac:dyDescent="0.35">
      <c r="M6550" s="38"/>
    </row>
    <row r="6551" spans="13:13" x14ac:dyDescent="0.35">
      <c r="M6551" s="38"/>
    </row>
    <row r="6552" spans="13:13" x14ac:dyDescent="0.35">
      <c r="M6552" s="38"/>
    </row>
    <row r="6553" spans="13:13" x14ac:dyDescent="0.35">
      <c r="M6553" s="38"/>
    </row>
    <row r="6554" spans="13:13" x14ac:dyDescent="0.35">
      <c r="M6554" s="38"/>
    </row>
    <row r="6555" spans="13:13" x14ac:dyDescent="0.35">
      <c r="M6555" s="38"/>
    </row>
    <row r="6556" spans="13:13" x14ac:dyDescent="0.35">
      <c r="M6556" s="38"/>
    </row>
    <row r="6557" spans="13:13" x14ac:dyDescent="0.35">
      <c r="M6557" s="38"/>
    </row>
    <row r="6558" spans="13:13" x14ac:dyDescent="0.35">
      <c r="M6558" s="38"/>
    </row>
    <row r="6559" spans="13:13" x14ac:dyDescent="0.35">
      <c r="M6559" s="38"/>
    </row>
    <row r="6560" spans="13:13" x14ac:dyDescent="0.35">
      <c r="M6560" s="38"/>
    </row>
    <row r="6561" spans="13:13" x14ac:dyDescent="0.35">
      <c r="M6561" s="38"/>
    </row>
    <row r="6562" spans="13:13" x14ac:dyDescent="0.35">
      <c r="M6562" s="38"/>
    </row>
    <row r="6563" spans="13:13" x14ac:dyDescent="0.35">
      <c r="M6563" s="38"/>
    </row>
    <row r="6564" spans="13:13" x14ac:dyDescent="0.35">
      <c r="M6564" s="38"/>
    </row>
    <row r="6565" spans="13:13" x14ac:dyDescent="0.35">
      <c r="M6565" s="38"/>
    </row>
    <row r="6566" spans="13:13" x14ac:dyDescent="0.35">
      <c r="M6566" s="38"/>
    </row>
    <row r="6567" spans="13:13" x14ac:dyDescent="0.35">
      <c r="M6567" s="38"/>
    </row>
    <row r="6568" spans="13:13" x14ac:dyDescent="0.35">
      <c r="M6568" s="38"/>
    </row>
    <row r="6569" spans="13:13" x14ac:dyDescent="0.35">
      <c r="M6569" s="38"/>
    </row>
    <row r="6570" spans="13:13" x14ac:dyDescent="0.35">
      <c r="M6570" s="38"/>
    </row>
    <row r="6571" spans="13:13" x14ac:dyDescent="0.35">
      <c r="M6571" s="38"/>
    </row>
    <row r="6572" spans="13:13" x14ac:dyDescent="0.35">
      <c r="M6572" s="38"/>
    </row>
    <row r="6573" spans="13:13" x14ac:dyDescent="0.35">
      <c r="M6573" s="38"/>
    </row>
    <row r="6574" spans="13:13" x14ac:dyDescent="0.35">
      <c r="M6574" s="38"/>
    </row>
    <row r="6575" spans="13:13" x14ac:dyDescent="0.35">
      <c r="M6575" s="38"/>
    </row>
    <row r="6576" spans="13:13" x14ac:dyDescent="0.35">
      <c r="M6576" s="38"/>
    </row>
    <row r="6577" spans="13:13" x14ac:dyDescent="0.35">
      <c r="M6577" s="38"/>
    </row>
    <row r="6578" spans="13:13" x14ac:dyDescent="0.35">
      <c r="M6578" s="38"/>
    </row>
    <row r="6579" spans="13:13" x14ac:dyDescent="0.35">
      <c r="M6579" s="38"/>
    </row>
    <row r="6580" spans="13:13" x14ac:dyDescent="0.35">
      <c r="M6580" s="38"/>
    </row>
    <row r="6581" spans="13:13" x14ac:dyDescent="0.35">
      <c r="M6581" s="38"/>
    </row>
    <row r="6582" spans="13:13" x14ac:dyDescent="0.35">
      <c r="M6582" s="38"/>
    </row>
    <row r="6583" spans="13:13" x14ac:dyDescent="0.35">
      <c r="M6583" s="38"/>
    </row>
    <row r="6584" spans="13:13" x14ac:dyDescent="0.35">
      <c r="M6584" s="38"/>
    </row>
    <row r="6585" spans="13:13" x14ac:dyDescent="0.35">
      <c r="M6585" s="38"/>
    </row>
    <row r="6586" spans="13:13" x14ac:dyDescent="0.35">
      <c r="M6586" s="38"/>
    </row>
    <row r="6587" spans="13:13" x14ac:dyDescent="0.35">
      <c r="M6587" s="38"/>
    </row>
    <row r="6588" spans="13:13" x14ac:dyDescent="0.35">
      <c r="M6588" s="38"/>
    </row>
    <row r="6589" spans="13:13" x14ac:dyDescent="0.35">
      <c r="M6589" s="38"/>
    </row>
    <row r="6590" spans="13:13" x14ac:dyDescent="0.35">
      <c r="M6590" s="38"/>
    </row>
    <row r="6591" spans="13:13" x14ac:dyDescent="0.35">
      <c r="M6591" s="38"/>
    </row>
    <row r="6592" spans="13:13" x14ac:dyDescent="0.35">
      <c r="M6592" s="38"/>
    </row>
    <row r="6593" spans="13:13" x14ac:dyDescent="0.35">
      <c r="M6593" s="38"/>
    </row>
    <row r="6594" spans="13:13" x14ac:dyDescent="0.35">
      <c r="M6594" s="38"/>
    </row>
    <row r="6595" spans="13:13" x14ac:dyDescent="0.35">
      <c r="M6595" s="38"/>
    </row>
    <row r="6596" spans="13:13" x14ac:dyDescent="0.35">
      <c r="M6596" s="38"/>
    </row>
    <row r="6597" spans="13:13" x14ac:dyDescent="0.35">
      <c r="M6597" s="38"/>
    </row>
    <row r="6598" spans="13:13" x14ac:dyDescent="0.35">
      <c r="M6598" s="38"/>
    </row>
    <row r="6599" spans="13:13" x14ac:dyDescent="0.35">
      <c r="M6599" s="38"/>
    </row>
    <row r="6600" spans="13:13" x14ac:dyDescent="0.35">
      <c r="M6600" s="38"/>
    </row>
    <row r="6601" spans="13:13" x14ac:dyDescent="0.35">
      <c r="M6601" s="38"/>
    </row>
    <row r="6602" spans="13:13" x14ac:dyDescent="0.35">
      <c r="M6602" s="38"/>
    </row>
    <row r="6603" spans="13:13" x14ac:dyDescent="0.35">
      <c r="M6603" s="38"/>
    </row>
    <row r="6604" spans="13:13" x14ac:dyDescent="0.35">
      <c r="M6604" s="38"/>
    </row>
    <row r="6605" spans="13:13" x14ac:dyDescent="0.35">
      <c r="M6605" s="38"/>
    </row>
    <row r="6606" spans="13:13" x14ac:dyDescent="0.35">
      <c r="M6606" s="38"/>
    </row>
    <row r="6607" spans="13:13" x14ac:dyDescent="0.35">
      <c r="M6607" s="38"/>
    </row>
    <row r="6608" spans="13:13" x14ac:dyDescent="0.35">
      <c r="M6608" s="38"/>
    </row>
    <row r="6609" spans="13:13" x14ac:dyDescent="0.35">
      <c r="M6609" s="38"/>
    </row>
    <row r="6610" spans="13:13" x14ac:dyDescent="0.35">
      <c r="M6610" s="38"/>
    </row>
    <row r="6611" spans="13:13" x14ac:dyDescent="0.35">
      <c r="M6611" s="38"/>
    </row>
    <row r="6612" spans="13:13" x14ac:dyDescent="0.35">
      <c r="M6612" s="38"/>
    </row>
    <row r="6613" spans="13:13" x14ac:dyDescent="0.35">
      <c r="M6613" s="38"/>
    </row>
    <row r="6614" spans="13:13" x14ac:dyDescent="0.35">
      <c r="M6614" s="38"/>
    </row>
    <row r="6615" spans="13:13" x14ac:dyDescent="0.35">
      <c r="M6615" s="38"/>
    </row>
    <row r="6616" spans="13:13" x14ac:dyDescent="0.35">
      <c r="M6616" s="38"/>
    </row>
    <row r="6617" spans="13:13" x14ac:dyDescent="0.35">
      <c r="M6617" s="38"/>
    </row>
    <row r="6618" spans="13:13" x14ac:dyDescent="0.35">
      <c r="M6618" s="38"/>
    </row>
    <row r="6619" spans="13:13" x14ac:dyDescent="0.35">
      <c r="M6619" s="38"/>
    </row>
    <row r="6620" spans="13:13" x14ac:dyDescent="0.35">
      <c r="M6620" s="38"/>
    </row>
    <row r="6621" spans="13:13" x14ac:dyDescent="0.35">
      <c r="M6621" s="38"/>
    </row>
    <row r="6622" spans="13:13" x14ac:dyDescent="0.35">
      <c r="M6622" s="38"/>
    </row>
    <row r="6623" spans="13:13" x14ac:dyDescent="0.35">
      <c r="M6623" s="38"/>
    </row>
    <row r="6624" spans="13:13" x14ac:dyDescent="0.35">
      <c r="M6624" s="38"/>
    </row>
    <row r="6625" spans="13:13" x14ac:dyDescent="0.35">
      <c r="M6625" s="38"/>
    </row>
    <row r="6626" spans="13:13" x14ac:dyDescent="0.35">
      <c r="M6626" s="38"/>
    </row>
    <row r="6627" spans="13:13" x14ac:dyDescent="0.35">
      <c r="M6627" s="38"/>
    </row>
    <row r="6628" spans="13:13" x14ac:dyDescent="0.35">
      <c r="M6628" s="38"/>
    </row>
    <row r="6629" spans="13:13" x14ac:dyDescent="0.35">
      <c r="M6629" s="38"/>
    </row>
    <row r="6630" spans="13:13" x14ac:dyDescent="0.35">
      <c r="M6630" s="38"/>
    </row>
    <row r="6631" spans="13:13" x14ac:dyDescent="0.35">
      <c r="M6631" s="38"/>
    </row>
    <row r="6632" spans="13:13" x14ac:dyDescent="0.35">
      <c r="M6632" s="38"/>
    </row>
    <row r="6633" spans="13:13" x14ac:dyDescent="0.35">
      <c r="M6633" s="38"/>
    </row>
    <row r="6634" spans="13:13" x14ac:dyDescent="0.35">
      <c r="M6634" s="38"/>
    </row>
    <row r="6635" spans="13:13" x14ac:dyDescent="0.35">
      <c r="M6635" s="38"/>
    </row>
    <row r="6636" spans="13:13" x14ac:dyDescent="0.35">
      <c r="M6636" s="38"/>
    </row>
    <row r="6637" spans="13:13" x14ac:dyDescent="0.35">
      <c r="M6637" s="38"/>
    </row>
    <row r="6638" spans="13:13" x14ac:dyDescent="0.35">
      <c r="M6638" s="38"/>
    </row>
    <row r="6639" spans="13:13" x14ac:dyDescent="0.35">
      <c r="M6639" s="38"/>
    </row>
    <row r="6640" spans="13:13" x14ac:dyDescent="0.35">
      <c r="M6640" s="38"/>
    </row>
    <row r="6641" spans="13:13" x14ac:dyDescent="0.35">
      <c r="M6641" s="38"/>
    </row>
    <row r="6642" spans="13:13" x14ac:dyDescent="0.35">
      <c r="M6642" s="38"/>
    </row>
    <row r="6643" spans="13:13" x14ac:dyDescent="0.35">
      <c r="M6643" s="38"/>
    </row>
    <row r="6644" spans="13:13" x14ac:dyDescent="0.35">
      <c r="M6644" s="38"/>
    </row>
    <row r="6645" spans="13:13" x14ac:dyDescent="0.35">
      <c r="M6645" s="38"/>
    </row>
    <row r="6646" spans="13:13" x14ac:dyDescent="0.35">
      <c r="M6646" s="38"/>
    </row>
    <row r="6647" spans="13:13" x14ac:dyDescent="0.35">
      <c r="M6647" s="38"/>
    </row>
    <row r="6648" spans="13:13" x14ac:dyDescent="0.35">
      <c r="M6648" s="38"/>
    </row>
    <row r="6649" spans="13:13" x14ac:dyDescent="0.35">
      <c r="M6649" s="38"/>
    </row>
    <row r="6650" spans="13:13" x14ac:dyDescent="0.35">
      <c r="M6650" s="38"/>
    </row>
    <row r="6651" spans="13:13" x14ac:dyDescent="0.35">
      <c r="M6651" s="38"/>
    </row>
    <row r="6652" spans="13:13" x14ac:dyDescent="0.35">
      <c r="M6652" s="38"/>
    </row>
    <row r="6653" spans="13:13" x14ac:dyDescent="0.35">
      <c r="M6653" s="38"/>
    </row>
    <row r="6654" spans="13:13" x14ac:dyDescent="0.35">
      <c r="M6654" s="38"/>
    </row>
    <row r="6655" spans="13:13" x14ac:dyDescent="0.35">
      <c r="M6655" s="38"/>
    </row>
    <row r="6656" spans="13:13" x14ac:dyDescent="0.35">
      <c r="M6656" s="38"/>
    </row>
    <row r="6657" spans="13:13" x14ac:dyDescent="0.35">
      <c r="M6657" s="38"/>
    </row>
    <row r="6658" spans="13:13" x14ac:dyDescent="0.35">
      <c r="M6658" s="38"/>
    </row>
    <row r="6659" spans="13:13" x14ac:dyDescent="0.35">
      <c r="M6659" s="38"/>
    </row>
    <row r="6660" spans="13:13" x14ac:dyDescent="0.35">
      <c r="M6660" s="38"/>
    </row>
    <row r="6661" spans="13:13" x14ac:dyDescent="0.35">
      <c r="M6661" s="38"/>
    </row>
    <row r="6662" spans="13:13" x14ac:dyDescent="0.35">
      <c r="M6662" s="38"/>
    </row>
    <row r="6663" spans="13:13" x14ac:dyDescent="0.35">
      <c r="M6663" s="38"/>
    </row>
    <row r="6664" spans="13:13" x14ac:dyDescent="0.35">
      <c r="M6664" s="38"/>
    </row>
    <row r="6665" spans="13:13" x14ac:dyDescent="0.35">
      <c r="M6665" s="38"/>
    </row>
    <row r="6666" spans="13:13" x14ac:dyDescent="0.35">
      <c r="M6666" s="38"/>
    </row>
    <row r="6667" spans="13:13" x14ac:dyDescent="0.35">
      <c r="M6667" s="38"/>
    </row>
    <row r="6668" spans="13:13" x14ac:dyDescent="0.35">
      <c r="M6668" s="38"/>
    </row>
    <row r="6669" spans="13:13" x14ac:dyDescent="0.35">
      <c r="M6669" s="38"/>
    </row>
    <row r="6670" spans="13:13" x14ac:dyDescent="0.35">
      <c r="M6670" s="38"/>
    </row>
    <row r="6671" spans="13:13" x14ac:dyDescent="0.35">
      <c r="M6671" s="38"/>
    </row>
    <row r="6672" spans="13:13" x14ac:dyDescent="0.35">
      <c r="M6672" s="38"/>
    </row>
    <row r="6673" spans="13:13" x14ac:dyDescent="0.35">
      <c r="M6673" s="38"/>
    </row>
    <row r="6674" spans="13:13" x14ac:dyDescent="0.35">
      <c r="M6674" s="38"/>
    </row>
    <row r="6675" spans="13:13" x14ac:dyDescent="0.35">
      <c r="M6675" s="38"/>
    </row>
    <row r="6676" spans="13:13" x14ac:dyDescent="0.35">
      <c r="M6676" s="38"/>
    </row>
    <row r="6677" spans="13:13" x14ac:dyDescent="0.35">
      <c r="M6677" s="38"/>
    </row>
    <row r="6678" spans="13:13" x14ac:dyDescent="0.35">
      <c r="M6678" s="38"/>
    </row>
    <row r="6679" spans="13:13" x14ac:dyDescent="0.35">
      <c r="M6679" s="38"/>
    </row>
    <row r="6680" spans="13:13" x14ac:dyDescent="0.35">
      <c r="M6680" s="38"/>
    </row>
    <row r="6681" spans="13:13" x14ac:dyDescent="0.35">
      <c r="M6681" s="38"/>
    </row>
    <row r="6682" spans="13:13" x14ac:dyDescent="0.35">
      <c r="M6682" s="38"/>
    </row>
    <row r="6683" spans="13:13" x14ac:dyDescent="0.35">
      <c r="M6683" s="38"/>
    </row>
    <row r="6684" spans="13:13" x14ac:dyDescent="0.35">
      <c r="M6684" s="38"/>
    </row>
    <row r="6685" spans="13:13" x14ac:dyDescent="0.35">
      <c r="M6685" s="38"/>
    </row>
    <row r="6686" spans="13:13" x14ac:dyDescent="0.35">
      <c r="M6686" s="38"/>
    </row>
    <row r="6687" spans="13:13" x14ac:dyDescent="0.35">
      <c r="M6687" s="38"/>
    </row>
    <row r="6688" spans="13:13" x14ac:dyDescent="0.35">
      <c r="M6688" s="38"/>
    </row>
    <row r="6689" spans="13:13" x14ac:dyDescent="0.35">
      <c r="M6689" s="38"/>
    </row>
    <row r="6690" spans="13:13" x14ac:dyDescent="0.35">
      <c r="M6690" s="38"/>
    </row>
    <row r="6691" spans="13:13" x14ac:dyDescent="0.35">
      <c r="M6691" s="38"/>
    </row>
    <row r="6692" spans="13:13" x14ac:dyDescent="0.35">
      <c r="M6692" s="38"/>
    </row>
    <row r="6693" spans="13:13" x14ac:dyDescent="0.35">
      <c r="M6693" s="38"/>
    </row>
    <row r="6694" spans="13:13" x14ac:dyDescent="0.35">
      <c r="M6694" s="38"/>
    </row>
    <row r="6695" spans="13:13" x14ac:dyDescent="0.35">
      <c r="M6695" s="38"/>
    </row>
    <row r="6696" spans="13:13" x14ac:dyDescent="0.35">
      <c r="M6696" s="38"/>
    </row>
    <row r="6697" spans="13:13" x14ac:dyDescent="0.35">
      <c r="M6697" s="38"/>
    </row>
    <row r="6698" spans="13:13" x14ac:dyDescent="0.35">
      <c r="M6698" s="38"/>
    </row>
    <row r="6699" spans="13:13" x14ac:dyDescent="0.35">
      <c r="M6699" s="38"/>
    </row>
    <row r="6700" spans="13:13" x14ac:dyDescent="0.35">
      <c r="M6700" s="38"/>
    </row>
    <row r="6701" spans="13:13" x14ac:dyDescent="0.35">
      <c r="M6701" s="38"/>
    </row>
    <row r="6702" spans="13:13" x14ac:dyDescent="0.35">
      <c r="M6702" s="38"/>
    </row>
    <row r="6703" spans="13:13" x14ac:dyDescent="0.35">
      <c r="M6703" s="38"/>
    </row>
    <row r="6704" spans="13:13" x14ac:dyDescent="0.35">
      <c r="M6704" s="38"/>
    </row>
    <row r="6705" spans="13:13" x14ac:dyDescent="0.35">
      <c r="M6705" s="38"/>
    </row>
    <row r="6706" spans="13:13" x14ac:dyDescent="0.35">
      <c r="M6706" s="38"/>
    </row>
    <row r="6707" spans="13:13" x14ac:dyDescent="0.35">
      <c r="M6707" s="38"/>
    </row>
    <row r="6708" spans="13:13" x14ac:dyDescent="0.35">
      <c r="M6708" s="38"/>
    </row>
    <row r="6709" spans="13:13" x14ac:dyDescent="0.35">
      <c r="M6709" s="38"/>
    </row>
    <row r="6710" spans="13:13" x14ac:dyDescent="0.35">
      <c r="M6710" s="38"/>
    </row>
    <row r="6711" spans="13:13" x14ac:dyDescent="0.35">
      <c r="M6711" s="38"/>
    </row>
    <row r="6712" spans="13:13" x14ac:dyDescent="0.35">
      <c r="M6712" s="38"/>
    </row>
    <row r="6713" spans="13:13" x14ac:dyDescent="0.35">
      <c r="M6713" s="38"/>
    </row>
    <row r="6714" spans="13:13" x14ac:dyDescent="0.35">
      <c r="M6714" s="38"/>
    </row>
    <row r="6715" spans="13:13" x14ac:dyDescent="0.35">
      <c r="M6715" s="38"/>
    </row>
    <row r="6716" spans="13:13" x14ac:dyDescent="0.35">
      <c r="M6716" s="38"/>
    </row>
    <row r="6717" spans="13:13" x14ac:dyDescent="0.35">
      <c r="M6717" s="38"/>
    </row>
    <row r="6718" spans="13:13" x14ac:dyDescent="0.35">
      <c r="M6718" s="38"/>
    </row>
    <row r="6719" spans="13:13" x14ac:dyDescent="0.35">
      <c r="M6719" s="38"/>
    </row>
    <row r="6720" spans="13:13" x14ac:dyDescent="0.35">
      <c r="M6720" s="38"/>
    </row>
    <row r="6721" spans="13:13" x14ac:dyDescent="0.35">
      <c r="M6721" s="38"/>
    </row>
    <row r="6722" spans="13:13" x14ac:dyDescent="0.35">
      <c r="M6722" s="38"/>
    </row>
    <row r="6723" spans="13:13" x14ac:dyDescent="0.35">
      <c r="M6723" s="38"/>
    </row>
    <row r="6724" spans="13:13" x14ac:dyDescent="0.35">
      <c r="M6724" s="38"/>
    </row>
    <row r="6725" spans="13:13" x14ac:dyDescent="0.35">
      <c r="M6725" s="38"/>
    </row>
    <row r="6726" spans="13:13" x14ac:dyDescent="0.35">
      <c r="M6726" s="38"/>
    </row>
    <row r="6727" spans="13:13" x14ac:dyDescent="0.35">
      <c r="M6727" s="38"/>
    </row>
    <row r="6728" spans="13:13" x14ac:dyDescent="0.35">
      <c r="M6728" s="38"/>
    </row>
    <row r="6729" spans="13:13" x14ac:dyDescent="0.35">
      <c r="M6729" s="38"/>
    </row>
    <row r="6730" spans="13:13" x14ac:dyDescent="0.35">
      <c r="M6730" s="38"/>
    </row>
    <row r="6731" spans="13:13" x14ac:dyDescent="0.35">
      <c r="M6731" s="38"/>
    </row>
    <row r="6732" spans="13:13" x14ac:dyDescent="0.35">
      <c r="M6732" s="38"/>
    </row>
    <row r="6733" spans="13:13" x14ac:dyDescent="0.35">
      <c r="M6733" s="38"/>
    </row>
    <row r="6734" spans="13:13" x14ac:dyDescent="0.35">
      <c r="M6734" s="38"/>
    </row>
    <row r="6735" spans="13:13" x14ac:dyDescent="0.35">
      <c r="M6735" s="38"/>
    </row>
    <row r="6736" spans="13:13" x14ac:dyDescent="0.35">
      <c r="M6736" s="38"/>
    </row>
    <row r="6737" spans="13:13" x14ac:dyDescent="0.35">
      <c r="M6737" s="38"/>
    </row>
    <row r="6738" spans="13:13" x14ac:dyDescent="0.35">
      <c r="M6738" s="38"/>
    </row>
    <row r="6739" spans="13:13" x14ac:dyDescent="0.35">
      <c r="M6739" s="38"/>
    </row>
    <row r="6740" spans="13:13" x14ac:dyDescent="0.35">
      <c r="M6740" s="38"/>
    </row>
    <row r="6741" spans="13:13" x14ac:dyDescent="0.35">
      <c r="M6741" s="38"/>
    </row>
    <row r="6742" spans="13:13" x14ac:dyDescent="0.35">
      <c r="M6742" s="38"/>
    </row>
    <row r="6743" spans="13:13" x14ac:dyDescent="0.35">
      <c r="M6743" s="38"/>
    </row>
    <row r="6744" spans="13:13" x14ac:dyDescent="0.35">
      <c r="M6744" s="38"/>
    </row>
    <row r="6745" spans="13:13" x14ac:dyDescent="0.35">
      <c r="M6745" s="38"/>
    </row>
    <row r="6746" spans="13:13" x14ac:dyDescent="0.35">
      <c r="M6746" s="38"/>
    </row>
    <row r="6747" spans="13:13" x14ac:dyDescent="0.35">
      <c r="M6747" s="38"/>
    </row>
    <row r="6748" spans="13:13" x14ac:dyDescent="0.35">
      <c r="M6748" s="38"/>
    </row>
    <row r="6749" spans="13:13" x14ac:dyDescent="0.35">
      <c r="M6749" s="38"/>
    </row>
    <row r="6750" spans="13:13" x14ac:dyDescent="0.35">
      <c r="M6750" s="38"/>
    </row>
    <row r="6751" spans="13:13" x14ac:dyDescent="0.35">
      <c r="M6751" s="38"/>
    </row>
    <row r="6752" spans="13:13" x14ac:dyDescent="0.35">
      <c r="M6752" s="38"/>
    </row>
    <row r="6753" spans="13:13" x14ac:dyDescent="0.35">
      <c r="M6753" s="38"/>
    </row>
    <row r="6754" spans="13:13" x14ac:dyDescent="0.35">
      <c r="M6754" s="38"/>
    </row>
    <row r="6755" spans="13:13" x14ac:dyDescent="0.35">
      <c r="M6755" s="38"/>
    </row>
    <row r="6756" spans="13:13" x14ac:dyDescent="0.35">
      <c r="M6756" s="38"/>
    </row>
    <row r="6757" spans="13:13" x14ac:dyDescent="0.35">
      <c r="M6757" s="38"/>
    </row>
    <row r="6758" spans="13:13" x14ac:dyDescent="0.35">
      <c r="M6758" s="38"/>
    </row>
    <row r="6759" spans="13:13" x14ac:dyDescent="0.35">
      <c r="M6759" s="38"/>
    </row>
    <row r="6760" spans="13:13" x14ac:dyDescent="0.35">
      <c r="M6760" s="38"/>
    </row>
    <row r="6761" spans="13:13" x14ac:dyDescent="0.35">
      <c r="M6761" s="38"/>
    </row>
    <row r="6762" spans="13:13" x14ac:dyDescent="0.35">
      <c r="M6762" s="38"/>
    </row>
    <row r="6763" spans="13:13" x14ac:dyDescent="0.35">
      <c r="M6763" s="38"/>
    </row>
    <row r="6764" spans="13:13" x14ac:dyDescent="0.35">
      <c r="M6764" s="38"/>
    </row>
    <row r="6765" spans="13:13" x14ac:dyDescent="0.35">
      <c r="M6765" s="38"/>
    </row>
    <row r="6766" spans="13:13" x14ac:dyDescent="0.35">
      <c r="M6766" s="38"/>
    </row>
    <row r="6767" spans="13:13" x14ac:dyDescent="0.35">
      <c r="M6767" s="38"/>
    </row>
    <row r="6768" spans="13:13" x14ac:dyDescent="0.35">
      <c r="M6768" s="38"/>
    </row>
    <row r="6769" spans="13:13" x14ac:dyDescent="0.35">
      <c r="M6769" s="38"/>
    </row>
    <row r="6770" spans="13:13" x14ac:dyDescent="0.35">
      <c r="M6770" s="38"/>
    </row>
    <row r="6771" spans="13:13" x14ac:dyDescent="0.35">
      <c r="M6771" s="38"/>
    </row>
    <row r="6772" spans="13:13" x14ac:dyDescent="0.35">
      <c r="M6772" s="38"/>
    </row>
    <row r="6773" spans="13:13" x14ac:dyDescent="0.35">
      <c r="M6773" s="38"/>
    </row>
    <row r="6774" spans="13:13" x14ac:dyDescent="0.35">
      <c r="M6774" s="38"/>
    </row>
    <row r="6775" spans="13:13" x14ac:dyDescent="0.35">
      <c r="M6775" s="38"/>
    </row>
    <row r="6776" spans="13:13" x14ac:dyDescent="0.35">
      <c r="M6776" s="38"/>
    </row>
    <row r="6777" spans="13:13" x14ac:dyDescent="0.35">
      <c r="M6777" s="38"/>
    </row>
    <row r="6778" spans="13:13" x14ac:dyDescent="0.35">
      <c r="M6778" s="38"/>
    </row>
    <row r="6779" spans="13:13" x14ac:dyDescent="0.35">
      <c r="M6779" s="38"/>
    </row>
    <row r="6780" spans="13:13" x14ac:dyDescent="0.35">
      <c r="M6780" s="38"/>
    </row>
    <row r="6781" spans="13:13" x14ac:dyDescent="0.35">
      <c r="M6781" s="38"/>
    </row>
    <row r="6782" spans="13:13" x14ac:dyDescent="0.35">
      <c r="M6782" s="38"/>
    </row>
    <row r="6783" spans="13:13" x14ac:dyDescent="0.35">
      <c r="M6783" s="38"/>
    </row>
    <row r="6784" spans="13:13" x14ac:dyDescent="0.35">
      <c r="M6784" s="38"/>
    </row>
    <row r="6785" spans="13:13" x14ac:dyDescent="0.35">
      <c r="M6785" s="38"/>
    </row>
    <row r="6786" spans="13:13" x14ac:dyDescent="0.35">
      <c r="M6786" s="38"/>
    </row>
    <row r="6787" spans="13:13" x14ac:dyDescent="0.35">
      <c r="M6787" s="38"/>
    </row>
    <row r="6788" spans="13:13" x14ac:dyDescent="0.35">
      <c r="M6788" s="38"/>
    </row>
    <row r="6789" spans="13:13" x14ac:dyDescent="0.35">
      <c r="M6789" s="38"/>
    </row>
    <row r="6790" spans="13:13" x14ac:dyDescent="0.35">
      <c r="M6790" s="38"/>
    </row>
    <row r="6791" spans="13:13" x14ac:dyDescent="0.35">
      <c r="M6791" s="38"/>
    </row>
    <row r="6792" spans="13:13" x14ac:dyDescent="0.35">
      <c r="M6792" s="38"/>
    </row>
    <row r="6793" spans="13:13" x14ac:dyDescent="0.35">
      <c r="M6793" s="38"/>
    </row>
    <row r="6794" spans="13:13" x14ac:dyDescent="0.35">
      <c r="M6794" s="38"/>
    </row>
    <row r="6795" spans="13:13" x14ac:dyDescent="0.35">
      <c r="M6795" s="38"/>
    </row>
    <row r="6796" spans="13:13" x14ac:dyDescent="0.35">
      <c r="M6796" s="38"/>
    </row>
    <row r="6797" spans="13:13" x14ac:dyDescent="0.35">
      <c r="M6797" s="38"/>
    </row>
    <row r="6798" spans="13:13" x14ac:dyDescent="0.35">
      <c r="M6798" s="38"/>
    </row>
    <row r="6799" spans="13:13" x14ac:dyDescent="0.35">
      <c r="M6799" s="38"/>
    </row>
    <row r="6800" spans="13:13" x14ac:dyDescent="0.35">
      <c r="M6800" s="38"/>
    </row>
    <row r="6801" spans="13:13" x14ac:dyDescent="0.35">
      <c r="M6801" s="38"/>
    </row>
    <row r="6802" spans="13:13" x14ac:dyDescent="0.35">
      <c r="M6802" s="38"/>
    </row>
    <row r="6803" spans="13:13" x14ac:dyDescent="0.35">
      <c r="M6803" s="38"/>
    </row>
    <row r="6804" spans="13:13" x14ac:dyDescent="0.35">
      <c r="M6804" s="38"/>
    </row>
    <row r="6805" spans="13:13" x14ac:dyDescent="0.35">
      <c r="M6805" s="38"/>
    </row>
    <row r="6806" spans="13:13" x14ac:dyDescent="0.35">
      <c r="M6806" s="38"/>
    </row>
    <row r="6807" spans="13:13" x14ac:dyDescent="0.35">
      <c r="M6807" s="38"/>
    </row>
    <row r="6808" spans="13:13" x14ac:dyDescent="0.35">
      <c r="M6808" s="38"/>
    </row>
    <row r="6809" spans="13:13" x14ac:dyDescent="0.35">
      <c r="M6809" s="38"/>
    </row>
    <row r="6810" spans="13:13" x14ac:dyDescent="0.35">
      <c r="M6810" s="38"/>
    </row>
    <row r="6811" spans="13:13" x14ac:dyDescent="0.35">
      <c r="M6811" s="38"/>
    </row>
    <row r="6812" spans="13:13" x14ac:dyDescent="0.35">
      <c r="M6812" s="38"/>
    </row>
    <row r="6813" spans="13:13" x14ac:dyDescent="0.35">
      <c r="M6813" s="38"/>
    </row>
    <row r="6814" spans="13:13" x14ac:dyDescent="0.35">
      <c r="M6814" s="38"/>
    </row>
    <row r="6815" spans="13:13" x14ac:dyDescent="0.35">
      <c r="M6815" s="38"/>
    </row>
    <row r="6816" spans="13:13" x14ac:dyDescent="0.35">
      <c r="M6816" s="38"/>
    </row>
    <row r="6817" spans="13:13" x14ac:dyDescent="0.35">
      <c r="M6817" s="38"/>
    </row>
    <row r="6818" spans="13:13" x14ac:dyDescent="0.35">
      <c r="M6818" s="38"/>
    </row>
    <row r="6819" spans="13:13" x14ac:dyDescent="0.35">
      <c r="M6819" s="38"/>
    </row>
    <row r="6820" spans="13:13" x14ac:dyDescent="0.35">
      <c r="M6820" s="38"/>
    </row>
    <row r="6821" spans="13:13" x14ac:dyDescent="0.35">
      <c r="M6821" s="38"/>
    </row>
    <row r="6822" spans="13:13" x14ac:dyDescent="0.35">
      <c r="M6822" s="38"/>
    </row>
    <row r="6823" spans="13:13" x14ac:dyDescent="0.35">
      <c r="M6823" s="38"/>
    </row>
    <row r="6824" spans="13:13" x14ac:dyDescent="0.35">
      <c r="M6824" s="38"/>
    </row>
    <row r="6825" spans="13:13" x14ac:dyDescent="0.35">
      <c r="M6825" s="38"/>
    </row>
    <row r="6826" spans="13:13" x14ac:dyDescent="0.35">
      <c r="M6826" s="38"/>
    </row>
    <row r="6827" spans="13:13" x14ac:dyDescent="0.35">
      <c r="M6827" s="38"/>
    </row>
    <row r="6828" spans="13:13" x14ac:dyDescent="0.35">
      <c r="M6828" s="38"/>
    </row>
    <row r="6829" spans="13:13" x14ac:dyDescent="0.35">
      <c r="M6829" s="38"/>
    </row>
    <row r="6830" spans="13:13" x14ac:dyDescent="0.35">
      <c r="M6830" s="38"/>
    </row>
    <row r="6831" spans="13:13" x14ac:dyDescent="0.35">
      <c r="M6831" s="38"/>
    </row>
    <row r="6832" spans="13:13" x14ac:dyDescent="0.35">
      <c r="M6832" s="38"/>
    </row>
    <row r="6833" spans="13:13" x14ac:dyDescent="0.35">
      <c r="M6833" s="38"/>
    </row>
    <row r="6834" spans="13:13" x14ac:dyDescent="0.35">
      <c r="M6834" s="38"/>
    </row>
    <row r="6835" spans="13:13" x14ac:dyDescent="0.35">
      <c r="M6835" s="38"/>
    </row>
    <row r="6836" spans="13:13" x14ac:dyDescent="0.35">
      <c r="M6836" s="38"/>
    </row>
    <row r="6837" spans="13:13" x14ac:dyDescent="0.35">
      <c r="M6837" s="38"/>
    </row>
    <row r="6838" spans="13:13" x14ac:dyDescent="0.35">
      <c r="M6838" s="38"/>
    </row>
    <row r="6839" spans="13:13" x14ac:dyDescent="0.35">
      <c r="M6839" s="38"/>
    </row>
    <row r="6840" spans="13:13" x14ac:dyDescent="0.35">
      <c r="M6840" s="38"/>
    </row>
    <row r="6841" spans="13:13" x14ac:dyDescent="0.35">
      <c r="M6841" s="38"/>
    </row>
    <row r="6842" spans="13:13" x14ac:dyDescent="0.35">
      <c r="M6842" s="38"/>
    </row>
    <row r="6843" spans="13:13" x14ac:dyDescent="0.35">
      <c r="M6843" s="38"/>
    </row>
    <row r="6844" spans="13:13" x14ac:dyDescent="0.35">
      <c r="M6844" s="38"/>
    </row>
    <row r="6845" spans="13:13" x14ac:dyDescent="0.35">
      <c r="M6845" s="38"/>
    </row>
    <row r="6846" spans="13:13" x14ac:dyDescent="0.35">
      <c r="M6846" s="38"/>
    </row>
    <row r="6847" spans="13:13" x14ac:dyDescent="0.35">
      <c r="M6847" s="38"/>
    </row>
    <row r="6848" spans="13:13" x14ac:dyDescent="0.35">
      <c r="M6848" s="38"/>
    </row>
    <row r="6849" spans="13:13" x14ac:dyDescent="0.35">
      <c r="M6849" s="38"/>
    </row>
    <row r="6850" spans="13:13" x14ac:dyDescent="0.35">
      <c r="M6850" s="38"/>
    </row>
    <row r="6851" spans="13:13" x14ac:dyDescent="0.35">
      <c r="M6851" s="38"/>
    </row>
    <row r="6852" spans="13:13" x14ac:dyDescent="0.35">
      <c r="M6852" s="38"/>
    </row>
    <row r="6853" spans="13:13" x14ac:dyDescent="0.35">
      <c r="M6853" s="38"/>
    </row>
    <row r="6854" spans="13:13" x14ac:dyDescent="0.35">
      <c r="M6854" s="38"/>
    </row>
    <row r="6855" spans="13:13" x14ac:dyDescent="0.35">
      <c r="M6855" s="38"/>
    </row>
    <row r="6856" spans="13:13" x14ac:dyDescent="0.35">
      <c r="M6856" s="38"/>
    </row>
    <row r="6857" spans="13:13" x14ac:dyDescent="0.35">
      <c r="M6857" s="38"/>
    </row>
    <row r="6858" spans="13:13" x14ac:dyDescent="0.35">
      <c r="M6858" s="38"/>
    </row>
    <row r="6859" spans="13:13" x14ac:dyDescent="0.35">
      <c r="M6859" s="38"/>
    </row>
    <row r="6860" spans="13:13" x14ac:dyDescent="0.35">
      <c r="M6860" s="38"/>
    </row>
    <row r="6861" spans="13:13" x14ac:dyDescent="0.35">
      <c r="M6861" s="38"/>
    </row>
    <row r="6862" spans="13:13" x14ac:dyDescent="0.35">
      <c r="M6862" s="38"/>
    </row>
    <row r="6863" spans="13:13" x14ac:dyDescent="0.35">
      <c r="M6863" s="38"/>
    </row>
    <row r="6864" spans="13:13" x14ac:dyDescent="0.35">
      <c r="M6864" s="38"/>
    </row>
    <row r="6865" spans="13:13" x14ac:dyDescent="0.35">
      <c r="M6865" s="38"/>
    </row>
    <row r="6866" spans="13:13" x14ac:dyDescent="0.35">
      <c r="M6866" s="38"/>
    </row>
    <row r="6867" spans="13:13" x14ac:dyDescent="0.35">
      <c r="M6867" s="38"/>
    </row>
    <row r="6868" spans="13:13" x14ac:dyDescent="0.35">
      <c r="M6868" s="38"/>
    </row>
    <row r="6869" spans="13:13" x14ac:dyDescent="0.35">
      <c r="M6869" s="38"/>
    </row>
    <row r="6870" spans="13:13" x14ac:dyDescent="0.35">
      <c r="M6870" s="38"/>
    </row>
    <row r="6871" spans="13:13" x14ac:dyDescent="0.35">
      <c r="M6871" s="38"/>
    </row>
    <row r="6872" spans="13:13" x14ac:dyDescent="0.35">
      <c r="M6872" s="38"/>
    </row>
    <row r="6873" spans="13:13" x14ac:dyDescent="0.35">
      <c r="M6873" s="38"/>
    </row>
    <row r="6874" spans="13:13" x14ac:dyDescent="0.35">
      <c r="M6874" s="38"/>
    </row>
    <row r="6875" spans="13:13" x14ac:dyDescent="0.35">
      <c r="M6875" s="38"/>
    </row>
    <row r="6876" spans="13:13" x14ac:dyDescent="0.35">
      <c r="M6876" s="38"/>
    </row>
    <row r="6877" spans="13:13" x14ac:dyDescent="0.35">
      <c r="M6877" s="38"/>
    </row>
    <row r="6878" spans="13:13" x14ac:dyDescent="0.35">
      <c r="M6878" s="38"/>
    </row>
    <row r="6879" spans="13:13" x14ac:dyDescent="0.35">
      <c r="M6879" s="38"/>
    </row>
    <row r="6880" spans="13:13" x14ac:dyDescent="0.35">
      <c r="M6880" s="38"/>
    </row>
    <row r="6881" spans="13:13" x14ac:dyDescent="0.35">
      <c r="M6881" s="38"/>
    </row>
    <row r="6882" spans="13:13" x14ac:dyDescent="0.35">
      <c r="M6882" s="38"/>
    </row>
    <row r="6883" spans="13:13" x14ac:dyDescent="0.35">
      <c r="M6883" s="38"/>
    </row>
    <row r="6884" spans="13:13" x14ac:dyDescent="0.35">
      <c r="M6884" s="38"/>
    </row>
    <row r="6885" spans="13:13" x14ac:dyDescent="0.35">
      <c r="M6885" s="38"/>
    </row>
    <row r="6886" spans="13:13" x14ac:dyDescent="0.35">
      <c r="M6886" s="38"/>
    </row>
    <row r="6887" spans="13:13" x14ac:dyDescent="0.35">
      <c r="M6887" s="38"/>
    </row>
    <row r="6888" spans="13:13" x14ac:dyDescent="0.35">
      <c r="M6888" s="38"/>
    </row>
    <row r="6889" spans="13:13" x14ac:dyDescent="0.35">
      <c r="M6889" s="38"/>
    </row>
    <row r="6890" spans="13:13" x14ac:dyDescent="0.35">
      <c r="M6890" s="38"/>
    </row>
    <row r="6891" spans="13:13" x14ac:dyDescent="0.35">
      <c r="M6891" s="38"/>
    </row>
    <row r="6892" spans="13:13" x14ac:dyDescent="0.35">
      <c r="M6892" s="38"/>
    </row>
    <row r="6893" spans="13:13" x14ac:dyDescent="0.35">
      <c r="M6893" s="38"/>
    </row>
    <row r="6894" spans="13:13" x14ac:dyDescent="0.35">
      <c r="M6894" s="38"/>
    </row>
    <row r="6895" spans="13:13" x14ac:dyDescent="0.35">
      <c r="M6895" s="38"/>
    </row>
    <row r="6896" spans="13:13" x14ac:dyDescent="0.35">
      <c r="M6896" s="38"/>
    </row>
    <row r="6897" spans="13:13" x14ac:dyDescent="0.35">
      <c r="M6897" s="38"/>
    </row>
    <row r="6898" spans="13:13" x14ac:dyDescent="0.35">
      <c r="M6898" s="38"/>
    </row>
    <row r="6899" spans="13:13" x14ac:dyDescent="0.35">
      <c r="M6899" s="38"/>
    </row>
    <row r="6900" spans="13:13" x14ac:dyDescent="0.35">
      <c r="M6900" s="38"/>
    </row>
    <row r="6901" spans="13:13" x14ac:dyDescent="0.35">
      <c r="M6901" s="38"/>
    </row>
    <row r="6902" spans="13:13" x14ac:dyDescent="0.35">
      <c r="M6902" s="38"/>
    </row>
    <row r="6903" spans="13:13" x14ac:dyDescent="0.35">
      <c r="M6903" s="38"/>
    </row>
    <row r="6904" spans="13:13" x14ac:dyDescent="0.35">
      <c r="M6904" s="38"/>
    </row>
    <row r="6905" spans="13:13" x14ac:dyDescent="0.35">
      <c r="M6905" s="38"/>
    </row>
    <row r="6906" spans="13:13" x14ac:dyDescent="0.35">
      <c r="M6906" s="38"/>
    </row>
    <row r="6907" spans="13:13" x14ac:dyDescent="0.35">
      <c r="M6907" s="38"/>
    </row>
    <row r="6908" spans="13:13" x14ac:dyDescent="0.35">
      <c r="M6908" s="38"/>
    </row>
    <row r="6909" spans="13:13" x14ac:dyDescent="0.35">
      <c r="M6909" s="38"/>
    </row>
    <row r="6910" spans="13:13" x14ac:dyDescent="0.35">
      <c r="M6910" s="38"/>
    </row>
    <row r="6911" spans="13:13" x14ac:dyDescent="0.35">
      <c r="M6911" s="38"/>
    </row>
    <row r="6912" spans="13:13" x14ac:dyDescent="0.35">
      <c r="M6912" s="38"/>
    </row>
    <row r="6913" spans="13:13" x14ac:dyDescent="0.35">
      <c r="M6913" s="38"/>
    </row>
    <row r="6914" spans="13:13" x14ac:dyDescent="0.35">
      <c r="M6914" s="38"/>
    </row>
    <row r="6915" spans="13:13" x14ac:dyDescent="0.35">
      <c r="M6915" s="38"/>
    </row>
    <row r="6916" spans="13:13" x14ac:dyDescent="0.35">
      <c r="M6916" s="38"/>
    </row>
    <row r="6917" spans="13:13" x14ac:dyDescent="0.35">
      <c r="M6917" s="38"/>
    </row>
    <row r="6918" spans="13:13" x14ac:dyDescent="0.35">
      <c r="M6918" s="38"/>
    </row>
    <row r="6919" spans="13:13" x14ac:dyDescent="0.35">
      <c r="M6919" s="38"/>
    </row>
    <row r="6920" spans="13:13" x14ac:dyDescent="0.35">
      <c r="M6920" s="38"/>
    </row>
    <row r="6921" spans="13:13" x14ac:dyDescent="0.35">
      <c r="M6921" s="38"/>
    </row>
    <row r="6922" spans="13:13" x14ac:dyDescent="0.35">
      <c r="M6922" s="38"/>
    </row>
    <row r="6923" spans="13:13" x14ac:dyDescent="0.35">
      <c r="M6923" s="38"/>
    </row>
    <row r="6924" spans="13:13" x14ac:dyDescent="0.35">
      <c r="M6924" s="38"/>
    </row>
    <row r="6925" spans="13:13" x14ac:dyDescent="0.35">
      <c r="M6925" s="38"/>
    </row>
    <row r="6926" spans="13:13" x14ac:dyDescent="0.35">
      <c r="M6926" s="38"/>
    </row>
    <row r="6927" spans="13:13" x14ac:dyDescent="0.35">
      <c r="M6927" s="38"/>
    </row>
    <row r="6928" spans="13:13" x14ac:dyDescent="0.35">
      <c r="M6928" s="38"/>
    </row>
    <row r="6929" spans="13:13" x14ac:dyDescent="0.35">
      <c r="M6929" s="38"/>
    </row>
    <row r="6930" spans="13:13" x14ac:dyDescent="0.35">
      <c r="M6930" s="38"/>
    </row>
    <row r="6931" spans="13:13" x14ac:dyDescent="0.35">
      <c r="M6931" s="38"/>
    </row>
    <row r="6932" spans="13:13" x14ac:dyDescent="0.35">
      <c r="M6932" s="38"/>
    </row>
    <row r="6933" spans="13:13" x14ac:dyDescent="0.35">
      <c r="M6933" s="38"/>
    </row>
    <row r="6934" spans="13:13" x14ac:dyDescent="0.35">
      <c r="M6934" s="38"/>
    </row>
    <row r="6935" spans="13:13" x14ac:dyDescent="0.35">
      <c r="M6935" s="38"/>
    </row>
    <row r="6936" spans="13:13" x14ac:dyDescent="0.35">
      <c r="M6936" s="38"/>
    </row>
    <row r="6937" spans="13:13" x14ac:dyDescent="0.35">
      <c r="M6937" s="38"/>
    </row>
    <row r="6938" spans="13:13" x14ac:dyDescent="0.35">
      <c r="M6938" s="38"/>
    </row>
    <row r="6939" spans="13:13" x14ac:dyDescent="0.35">
      <c r="M6939" s="38"/>
    </row>
    <row r="6940" spans="13:13" x14ac:dyDescent="0.35">
      <c r="M6940" s="38"/>
    </row>
    <row r="6941" spans="13:13" x14ac:dyDescent="0.35">
      <c r="M6941" s="38"/>
    </row>
    <row r="6942" spans="13:13" x14ac:dyDescent="0.35">
      <c r="M6942" s="38"/>
    </row>
    <row r="6943" spans="13:13" x14ac:dyDescent="0.35">
      <c r="M6943" s="38"/>
    </row>
    <row r="6944" spans="13:13" x14ac:dyDescent="0.35">
      <c r="M6944" s="38"/>
    </row>
    <row r="6945" spans="13:13" x14ac:dyDescent="0.35">
      <c r="M6945" s="38"/>
    </row>
    <row r="6946" spans="13:13" x14ac:dyDescent="0.35">
      <c r="M6946" s="38"/>
    </row>
    <row r="6947" spans="13:13" x14ac:dyDescent="0.35">
      <c r="M6947" s="38"/>
    </row>
    <row r="6948" spans="13:13" x14ac:dyDescent="0.35">
      <c r="M6948" s="38"/>
    </row>
    <row r="6949" spans="13:13" x14ac:dyDescent="0.35">
      <c r="M6949" s="38"/>
    </row>
    <row r="6950" spans="13:13" x14ac:dyDescent="0.35">
      <c r="M6950" s="38"/>
    </row>
    <row r="6951" spans="13:13" x14ac:dyDescent="0.35">
      <c r="M6951" s="38"/>
    </row>
    <row r="6952" spans="13:13" x14ac:dyDescent="0.35">
      <c r="M6952" s="38"/>
    </row>
    <row r="6953" spans="13:13" x14ac:dyDescent="0.35">
      <c r="M6953" s="38"/>
    </row>
    <row r="6954" spans="13:13" x14ac:dyDescent="0.35">
      <c r="M6954" s="38"/>
    </row>
    <row r="6955" spans="13:13" x14ac:dyDescent="0.35">
      <c r="M6955" s="38"/>
    </row>
    <row r="6956" spans="13:13" x14ac:dyDescent="0.35">
      <c r="M6956" s="38"/>
    </row>
    <row r="6957" spans="13:13" x14ac:dyDescent="0.35">
      <c r="M6957" s="38"/>
    </row>
    <row r="6958" spans="13:13" x14ac:dyDescent="0.35">
      <c r="M6958" s="38"/>
    </row>
    <row r="6959" spans="13:13" x14ac:dyDescent="0.35">
      <c r="M6959" s="38"/>
    </row>
    <row r="6960" spans="13:13" x14ac:dyDescent="0.35">
      <c r="M6960" s="38"/>
    </row>
    <row r="6961" spans="13:13" x14ac:dyDescent="0.35">
      <c r="M6961" s="38"/>
    </row>
    <row r="6962" spans="13:13" x14ac:dyDescent="0.35">
      <c r="M6962" s="38"/>
    </row>
    <row r="6963" spans="13:13" x14ac:dyDescent="0.35">
      <c r="M6963" s="38"/>
    </row>
    <row r="6964" spans="13:13" x14ac:dyDescent="0.35">
      <c r="M6964" s="38"/>
    </row>
    <row r="6965" spans="13:13" x14ac:dyDescent="0.35">
      <c r="M6965" s="38"/>
    </row>
    <row r="6966" spans="13:13" x14ac:dyDescent="0.35">
      <c r="M6966" s="38"/>
    </row>
    <row r="6967" spans="13:13" x14ac:dyDescent="0.35">
      <c r="M6967" s="38"/>
    </row>
    <row r="6968" spans="13:13" x14ac:dyDescent="0.35">
      <c r="M6968" s="38"/>
    </row>
    <row r="6969" spans="13:13" x14ac:dyDescent="0.35">
      <c r="M6969" s="38"/>
    </row>
    <row r="6970" spans="13:13" x14ac:dyDescent="0.35">
      <c r="M6970" s="38"/>
    </row>
    <row r="6971" spans="13:13" x14ac:dyDescent="0.35">
      <c r="M6971" s="38"/>
    </row>
    <row r="6972" spans="13:13" x14ac:dyDescent="0.35">
      <c r="M6972" s="38"/>
    </row>
    <row r="6973" spans="13:13" x14ac:dyDescent="0.35">
      <c r="M6973" s="38"/>
    </row>
    <row r="6974" spans="13:13" x14ac:dyDescent="0.35">
      <c r="M6974" s="38"/>
    </row>
    <row r="6975" spans="13:13" x14ac:dyDescent="0.35">
      <c r="M6975" s="38"/>
    </row>
    <row r="6976" spans="13:13" x14ac:dyDescent="0.35">
      <c r="M6976" s="38"/>
    </row>
    <row r="6977" spans="13:13" x14ac:dyDescent="0.35">
      <c r="M6977" s="38"/>
    </row>
    <row r="6978" spans="13:13" x14ac:dyDescent="0.35">
      <c r="M6978" s="38"/>
    </row>
    <row r="6979" spans="13:13" x14ac:dyDescent="0.35">
      <c r="M6979" s="38"/>
    </row>
    <row r="6980" spans="13:13" x14ac:dyDescent="0.35">
      <c r="M6980" s="38"/>
    </row>
    <row r="6981" spans="13:13" x14ac:dyDescent="0.35">
      <c r="M6981" s="38"/>
    </row>
    <row r="6982" spans="13:13" x14ac:dyDescent="0.35">
      <c r="M6982" s="38"/>
    </row>
    <row r="6983" spans="13:13" x14ac:dyDescent="0.35">
      <c r="M6983" s="38"/>
    </row>
    <row r="6984" spans="13:13" x14ac:dyDescent="0.35">
      <c r="M6984" s="38"/>
    </row>
    <row r="6985" spans="13:13" x14ac:dyDescent="0.35">
      <c r="M6985" s="38"/>
    </row>
    <row r="6986" spans="13:13" x14ac:dyDescent="0.35">
      <c r="M6986" s="38"/>
    </row>
    <row r="6987" spans="13:13" x14ac:dyDescent="0.35">
      <c r="M6987" s="38"/>
    </row>
    <row r="6988" spans="13:13" x14ac:dyDescent="0.35">
      <c r="M6988" s="38"/>
    </row>
    <row r="6989" spans="13:13" x14ac:dyDescent="0.35">
      <c r="M6989" s="38"/>
    </row>
    <row r="6990" spans="13:13" x14ac:dyDescent="0.35">
      <c r="M6990" s="38"/>
    </row>
    <row r="6991" spans="13:13" x14ac:dyDescent="0.35">
      <c r="M6991" s="38"/>
    </row>
    <row r="6992" spans="13:13" x14ac:dyDescent="0.35">
      <c r="M6992" s="38"/>
    </row>
    <row r="6993" spans="13:13" x14ac:dyDescent="0.35">
      <c r="M6993" s="38"/>
    </row>
    <row r="6994" spans="13:13" x14ac:dyDescent="0.35">
      <c r="M6994" s="38"/>
    </row>
    <row r="6995" spans="13:13" x14ac:dyDescent="0.35">
      <c r="M6995" s="38"/>
    </row>
    <row r="6996" spans="13:13" x14ac:dyDescent="0.35">
      <c r="M6996" s="38"/>
    </row>
    <row r="6997" spans="13:13" x14ac:dyDescent="0.35">
      <c r="M6997" s="38"/>
    </row>
    <row r="6998" spans="13:13" x14ac:dyDescent="0.35">
      <c r="M6998" s="38"/>
    </row>
    <row r="6999" spans="13:13" x14ac:dyDescent="0.35">
      <c r="M6999" s="38"/>
    </row>
    <row r="7000" spans="13:13" x14ac:dyDescent="0.35">
      <c r="M7000" s="38"/>
    </row>
    <row r="7001" spans="13:13" x14ac:dyDescent="0.35">
      <c r="M7001" s="38"/>
    </row>
    <row r="7002" spans="13:13" x14ac:dyDescent="0.35">
      <c r="M7002" s="38"/>
    </row>
    <row r="7003" spans="13:13" x14ac:dyDescent="0.35">
      <c r="M7003" s="38"/>
    </row>
    <row r="7004" spans="13:13" x14ac:dyDescent="0.35">
      <c r="M7004" s="38"/>
    </row>
    <row r="7005" spans="13:13" x14ac:dyDescent="0.35">
      <c r="M7005" s="38"/>
    </row>
    <row r="7006" spans="13:13" x14ac:dyDescent="0.35">
      <c r="M7006" s="38"/>
    </row>
    <row r="7007" spans="13:13" x14ac:dyDescent="0.35">
      <c r="M7007" s="38"/>
    </row>
    <row r="7008" spans="13:13" x14ac:dyDescent="0.35">
      <c r="M7008" s="38"/>
    </row>
    <row r="7009" spans="13:13" x14ac:dyDescent="0.35">
      <c r="M7009" s="38"/>
    </row>
    <row r="7010" spans="13:13" x14ac:dyDescent="0.35">
      <c r="M7010" s="38"/>
    </row>
    <row r="7011" spans="13:13" x14ac:dyDescent="0.35">
      <c r="M7011" s="38"/>
    </row>
    <row r="7012" spans="13:13" x14ac:dyDescent="0.35">
      <c r="M7012" s="38"/>
    </row>
    <row r="7013" spans="13:13" x14ac:dyDescent="0.35">
      <c r="M7013" s="38"/>
    </row>
    <row r="7014" spans="13:13" x14ac:dyDescent="0.35">
      <c r="M7014" s="38"/>
    </row>
    <row r="7015" spans="13:13" x14ac:dyDescent="0.35">
      <c r="M7015" s="38"/>
    </row>
    <row r="7016" spans="13:13" x14ac:dyDescent="0.35">
      <c r="M7016" s="38"/>
    </row>
    <row r="7017" spans="13:13" x14ac:dyDescent="0.35">
      <c r="M7017" s="38"/>
    </row>
    <row r="7018" spans="13:13" x14ac:dyDescent="0.35">
      <c r="M7018" s="38"/>
    </row>
    <row r="7019" spans="13:13" x14ac:dyDescent="0.35">
      <c r="M7019" s="38"/>
    </row>
    <row r="7020" spans="13:13" x14ac:dyDescent="0.35">
      <c r="M7020" s="38"/>
    </row>
    <row r="7021" spans="13:13" x14ac:dyDescent="0.35">
      <c r="M7021" s="38"/>
    </row>
    <row r="7022" spans="13:13" x14ac:dyDescent="0.35">
      <c r="M7022" s="38"/>
    </row>
    <row r="7023" spans="13:13" x14ac:dyDescent="0.35">
      <c r="M7023" s="38"/>
    </row>
    <row r="7024" spans="13:13" x14ac:dyDescent="0.35">
      <c r="M7024" s="38"/>
    </row>
    <row r="7025" spans="13:13" x14ac:dyDescent="0.35">
      <c r="M7025" s="38"/>
    </row>
    <row r="7026" spans="13:13" x14ac:dyDescent="0.35">
      <c r="M7026" s="38"/>
    </row>
    <row r="7027" spans="13:13" x14ac:dyDescent="0.35">
      <c r="M7027" s="38"/>
    </row>
    <row r="7028" spans="13:13" x14ac:dyDescent="0.35">
      <c r="M7028" s="38"/>
    </row>
    <row r="7029" spans="13:13" x14ac:dyDescent="0.35">
      <c r="M7029" s="38"/>
    </row>
    <row r="7030" spans="13:13" x14ac:dyDescent="0.35">
      <c r="M7030" s="38"/>
    </row>
    <row r="7031" spans="13:13" x14ac:dyDescent="0.35">
      <c r="M7031" s="38"/>
    </row>
    <row r="7032" spans="13:13" x14ac:dyDescent="0.35">
      <c r="M7032" s="38"/>
    </row>
    <row r="7033" spans="13:13" x14ac:dyDescent="0.35">
      <c r="M7033" s="38"/>
    </row>
    <row r="7034" spans="13:13" x14ac:dyDescent="0.35">
      <c r="M7034" s="38"/>
    </row>
    <row r="7035" spans="13:13" x14ac:dyDescent="0.35">
      <c r="M7035" s="38"/>
    </row>
    <row r="7036" spans="13:13" x14ac:dyDescent="0.35">
      <c r="M7036" s="38"/>
    </row>
    <row r="7037" spans="13:13" x14ac:dyDescent="0.35">
      <c r="M7037" s="38"/>
    </row>
    <row r="7038" spans="13:13" x14ac:dyDescent="0.35">
      <c r="M7038" s="38"/>
    </row>
    <row r="7039" spans="13:13" x14ac:dyDescent="0.35">
      <c r="M7039" s="38"/>
    </row>
    <row r="7040" spans="13:13" x14ac:dyDescent="0.35">
      <c r="M7040" s="38"/>
    </row>
    <row r="7041" spans="13:13" x14ac:dyDescent="0.35">
      <c r="M7041" s="38"/>
    </row>
    <row r="7042" spans="13:13" x14ac:dyDescent="0.35">
      <c r="M7042" s="38"/>
    </row>
    <row r="7043" spans="13:13" x14ac:dyDescent="0.35">
      <c r="M7043" s="38"/>
    </row>
    <row r="7044" spans="13:13" x14ac:dyDescent="0.35">
      <c r="M7044" s="38"/>
    </row>
    <row r="7045" spans="13:13" x14ac:dyDescent="0.35">
      <c r="M7045" s="38"/>
    </row>
    <row r="7046" spans="13:13" x14ac:dyDescent="0.35">
      <c r="M7046" s="38"/>
    </row>
    <row r="7047" spans="13:13" x14ac:dyDescent="0.35">
      <c r="M7047" s="38"/>
    </row>
    <row r="7048" spans="13:13" x14ac:dyDescent="0.35">
      <c r="M7048" s="38"/>
    </row>
    <row r="7049" spans="13:13" x14ac:dyDescent="0.35">
      <c r="M7049" s="38"/>
    </row>
    <row r="7050" spans="13:13" x14ac:dyDescent="0.35">
      <c r="M7050" s="38"/>
    </row>
    <row r="7051" spans="13:13" x14ac:dyDescent="0.35">
      <c r="M7051" s="38"/>
    </row>
    <row r="7052" spans="13:13" x14ac:dyDescent="0.35">
      <c r="M7052" s="38"/>
    </row>
    <row r="7053" spans="13:13" x14ac:dyDescent="0.35">
      <c r="M7053" s="38"/>
    </row>
    <row r="7054" spans="13:13" x14ac:dyDescent="0.35">
      <c r="M7054" s="38"/>
    </row>
    <row r="7055" spans="13:13" x14ac:dyDescent="0.35">
      <c r="M7055" s="38"/>
    </row>
    <row r="7056" spans="13:13" x14ac:dyDescent="0.35">
      <c r="M7056" s="38"/>
    </row>
    <row r="7057" spans="13:13" x14ac:dyDescent="0.35">
      <c r="M7057" s="38"/>
    </row>
    <row r="7058" spans="13:13" x14ac:dyDescent="0.35">
      <c r="M7058" s="38"/>
    </row>
    <row r="7059" spans="13:13" x14ac:dyDescent="0.35">
      <c r="M7059" s="38"/>
    </row>
    <row r="7060" spans="13:13" x14ac:dyDescent="0.35">
      <c r="M7060" s="38"/>
    </row>
    <row r="7061" spans="13:13" x14ac:dyDescent="0.35">
      <c r="M7061" s="38"/>
    </row>
    <row r="7062" spans="13:13" x14ac:dyDescent="0.35">
      <c r="M7062" s="38"/>
    </row>
    <row r="7063" spans="13:13" x14ac:dyDescent="0.35">
      <c r="M7063" s="38"/>
    </row>
    <row r="7064" spans="13:13" x14ac:dyDescent="0.35">
      <c r="M7064" s="38"/>
    </row>
    <row r="7065" spans="13:13" x14ac:dyDescent="0.35">
      <c r="M7065" s="38"/>
    </row>
    <row r="7066" spans="13:13" x14ac:dyDescent="0.35">
      <c r="M7066" s="38"/>
    </row>
    <row r="7067" spans="13:13" x14ac:dyDescent="0.35">
      <c r="M7067" s="38"/>
    </row>
    <row r="7068" spans="13:13" x14ac:dyDescent="0.35">
      <c r="M7068" s="38"/>
    </row>
    <row r="7069" spans="13:13" x14ac:dyDescent="0.35">
      <c r="M7069" s="38"/>
    </row>
    <row r="7070" spans="13:13" x14ac:dyDescent="0.35">
      <c r="M7070" s="38"/>
    </row>
    <row r="7071" spans="13:13" x14ac:dyDescent="0.35">
      <c r="M7071" s="38"/>
    </row>
    <row r="7072" spans="13:13" x14ac:dyDescent="0.35">
      <c r="M7072" s="38"/>
    </row>
    <row r="7073" spans="13:13" x14ac:dyDescent="0.35">
      <c r="M7073" s="38"/>
    </row>
    <row r="7074" spans="13:13" x14ac:dyDescent="0.35">
      <c r="M7074" s="38"/>
    </row>
    <row r="7075" spans="13:13" x14ac:dyDescent="0.35">
      <c r="M7075" s="38"/>
    </row>
    <row r="7076" spans="13:13" x14ac:dyDescent="0.35">
      <c r="M7076" s="38"/>
    </row>
    <row r="7077" spans="13:13" x14ac:dyDescent="0.35">
      <c r="M7077" s="38"/>
    </row>
    <row r="7078" spans="13:13" x14ac:dyDescent="0.35">
      <c r="M7078" s="38"/>
    </row>
    <row r="7079" spans="13:13" x14ac:dyDescent="0.35">
      <c r="M7079" s="38"/>
    </row>
    <row r="7080" spans="13:13" x14ac:dyDescent="0.35">
      <c r="M7080" s="38"/>
    </row>
    <row r="7081" spans="13:13" x14ac:dyDescent="0.35">
      <c r="M7081" s="38"/>
    </row>
    <row r="7082" spans="13:13" x14ac:dyDescent="0.35">
      <c r="M7082" s="38"/>
    </row>
    <row r="7083" spans="13:13" x14ac:dyDescent="0.35">
      <c r="M7083" s="38"/>
    </row>
    <row r="7084" spans="13:13" x14ac:dyDescent="0.35">
      <c r="M7084" s="38"/>
    </row>
    <row r="7085" spans="13:13" x14ac:dyDescent="0.35">
      <c r="M7085" s="38"/>
    </row>
    <row r="7086" spans="13:13" x14ac:dyDescent="0.35">
      <c r="M7086" s="38"/>
    </row>
    <row r="7087" spans="13:13" x14ac:dyDescent="0.35">
      <c r="M7087" s="38"/>
    </row>
    <row r="7088" spans="13:13" x14ac:dyDescent="0.35">
      <c r="M7088" s="38"/>
    </row>
    <row r="7089" spans="13:13" x14ac:dyDescent="0.35">
      <c r="M7089" s="38"/>
    </row>
    <row r="7090" spans="13:13" x14ac:dyDescent="0.35">
      <c r="M7090" s="38"/>
    </row>
    <row r="7091" spans="13:13" x14ac:dyDescent="0.35">
      <c r="M7091" s="38"/>
    </row>
    <row r="7092" spans="13:13" x14ac:dyDescent="0.35">
      <c r="M7092" s="38"/>
    </row>
    <row r="7093" spans="13:13" x14ac:dyDescent="0.35">
      <c r="M7093" s="38"/>
    </row>
    <row r="7094" spans="13:13" x14ac:dyDescent="0.35">
      <c r="M7094" s="38"/>
    </row>
    <row r="7095" spans="13:13" x14ac:dyDescent="0.35">
      <c r="M7095" s="38"/>
    </row>
    <row r="7096" spans="13:13" x14ac:dyDescent="0.35">
      <c r="M7096" s="38"/>
    </row>
    <row r="7097" spans="13:13" x14ac:dyDescent="0.35">
      <c r="M7097" s="38"/>
    </row>
    <row r="7098" spans="13:13" x14ac:dyDescent="0.35">
      <c r="M7098" s="38"/>
    </row>
    <row r="7099" spans="13:13" x14ac:dyDescent="0.35">
      <c r="M7099" s="38"/>
    </row>
    <row r="7100" spans="13:13" x14ac:dyDescent="0.35">
      <c r="M7100" s="38"/>
    </row>
    <row r="7101" spans="13:13" x14ac:dyDescent="0.35">
      <c r="M7101" s="38"/>
    </row>
    <row r="7102" spans="13:13" x14ac:dyDescent="0.35">
      <c r="M7102" s="38"/>
    </row>
    <row r="7103" spans="13:13" x14ac:dyDescent="0.35">
      <c r="M7103" s="38"/>
    </row>
    <row r="7104" spans="13:13" x14ac:dyDescent="0.35">
      <c r="M7104" s="38"/>
    </row>
    <row r="7105" spans="13:13" x14ac:dyDescent="0.35">
      <c r="M7105" s="38"/>
    </row>
    <row r="7106" spans="13:13" x14ac:dyDescent="0.35">
      <c r="M7106" s="38"/>
    </row>
    <row r="7107" spans="13:13" x14ac:dyDescent="0.35">
      <c r="M7107" s="38"/>
    </row>
    <row r="7108" spans="13:13" x14ac:dyDescent="0.35">
      <c r="M7108" s="38"/>
    </row>
    <row r="7109" spans="13:13" x14ac:dyDescent="0.35">
      <c r="M7109" s="38"/>
    </row>
    <row r="7110" spans="13:13" x14ac:dyDescent="0.35">
      <c r="M7110" s="38"/>
    </row>
    <row r="7111" spans="13:13" x14ac:dyDescent="0.35">
      <c r="M7111" s="38"/>
    </row>
    <row r="7112" spans="13:13" x14ac:dyDescent="0.35">
      <c r="M7112" s="38"/>
    </row>
    <row r="7113" spans="13:13" x14ac:dyDescent="0.35">
      <c r="M7113" s="38"/>
    </row>
    <row r="7114" spans="13:13" x14ac:dyDescent="0.35">
      <c r="M7114" s="38"/>
    </row>
    <row r="7115" spans="13:13" x14ac:dyDescent="0.35">
      <c r="M7115" s="38"/>
    </row>
    <row r="7116" spans="13:13" x14ac:dyDescent="0.35">
      <c r="M7116" s="38"/>
    </row>
    <row r="7117" spans="13:13" x14ac:dyDescent="0.35">
      <c r="M7117" s="38"/>
    </row>
    <row r="7118" spans="13:13" x14ac:dyDescent="0.35">
      <c r="M7118" s="38"/>
    </row>
    <row r="7119" spans="13:13" x14ac:dyDescent="0.35">
      <c r="M7119" s="38"/>
    </row>
    <row r="7120" spans="13:13" x14ac:dyDescent="0.35">
      <c r="M7120" s="38"/>
    </row>
    <row r="7121" spans="13:13" x14ac:dyDescent="0.35">
      <c r="M7121" s="38"/>
    </row>
    <row r="7122" spans="13:13" x14ac:dyDescent="0.35">
      <c r="M7122" s="38"/>
    </row>
    <row r="7123" spans="13:13" x14ac:dyDescent="0.35">
      <c r="M7123" s="38"/>
    </row>
    <row r="7124" spans="13:13" x14ac:dyDescent="0.35">
      <c r="M7124" s="38"/>
    </row>
    <row r="7125" spans="13:13" x14ac:dyDescent="0.35">
      <c r="M7125" s="38"/>
    </row>
    <row r="7126" spans="13:13" x14ac:dyDescent="0.35">
      <c r="M7126" s="38"/>
    </row>
    <row r="7127" spans="13:13" x14ac:dyDescent="0.35">
      <c r="M7127" s="38"/>
    </row>
    <row r="7128" spans="13:13" x14ac:dyDescent="0.35">
      <c r="M7128" s="38"/>
    </row>
    <row r="7129" spans="13:13" x14ac:dyDescent="0.35">
      <c r="M7129" s="38"/>
    </row>
    <row r="7130" spans="13:13" x14ac:dyDescent="0.35">
      <c r="M7130" s="38"/>
    </row>
    <row r="7131" spans="13:13" x14ac:dyDescent="0.35">
      <c r="M7131" s="38"/>
    </row>
    <row r="7132" spans="13:13" x14ac:dyDescent="0.35">
      <c r="M7132" s="38"/>
    </row>
    <row r="7133" spans="13:13" x14ac:dyDescent="0.35">
      <c r="M7133" s="38"/>
    </row>
    <row r="7134" spans="13:13" x14ac:dyDescent="0.35">
      <c r="M7134" s="38"/>
    </row>
    <row r="7135" spans="13:13" x14ac:dyDescent="0.35">
      <c r="M7135" s="38"/>
    </row>
    <row r="7136" spans="13:13" x14ac:dyDescent="0.35">
      <c r="M7136" s="38"/>
    </row>
    <row r="7137" spans="13:13" x14ac:dyDescent="0.35">
      <c r="M7137" s="38"/>
    </row>
    <row r="7138" spans="13:13" x14ac:dyDescent="0.35">
      <c r="M7138" s="38"/>
    </row>
    <row r="7139" spans="13:13" x14ac:dyDescent="0.35">
      <c r="M7139" s="38"/>
    </row>
    <row r="7140" spans="13:13" x14ac:dyDescent="0.35">
      <c r="M7140" s="38"/>
    </row>
    <row r="7141" spans="13:13" x14ac:dyDescent="0.35">
      <c r="M7141" s="38"/>
    </row>
    <row r="7142" spans="13:13" x14ac:dyDescent="0.35">
      <c r="M7142" s="38"/>
    </row>
    <row r="7143" spans="13:13" x14ac:dyDescent="0.35">
      <c r="M7143" s="38"/>
    </row>
    <row r="7144" spans="13:13" x14ac:dyDescent="0.35">
      <c r="M7144" s="38"/>
    </row>
    <row r="7145" spans="13:13" x14ac:dyDescent="0.35">
      <c r="M7145" s="38"/>
    </row>
    <row r="7146" spans="13:13" x14ac:dyDescent="0.35">
      <c r="M7146" s="38"/>
    </row>
    <row r="7147" spans="13:13" x14ac:dyDescent="0.35">
      <c r="M7147" s="38"/>
    </row>
    <row r="7148" spans="13:13" x14ac:dyDescent="0.35">
      <c r="M7148" s="38"/>
    </row>
    <row r="7149" spans="13:13" x14ac:dyDescent="0.35">
      <c r="M7149" s="38"/>
    </row>
    <row r="7150" spans="13:13" x14ac:dyDescent="0.35">
      <c r="M7150" s="38"/>
    </row>
    <row r="7151" spans="13:13" x14ac:dyDescent="0.35">
      <c r="M7151" s="38"/>
    </row>
    <row r="7152" spans="13:13" x14ac:dyDescent="0.35">
      <c r="M7152" s="38"/>
    </row>
    <row r="7153" spans="13:13" x14ac:dyDescent="0.35">
      <c r="M7153" s="38"/>
    </row>
    <row r="7154" spans="13:13" x14ac:dyDescent="0.35">
      <c r="M7154" s="38"/>
    </row>
    <row r="7155" spans="13:13" x14ac:dyDescent="0.35">
      <c r="M7155" s="38"/>
    </row>
    <row r="7156" spans="13:13" x14ac:dyDescent="0.35">
      <c r="M7156" s="38"/>
    </row>
    <row r="7157" spans="13:13" x14ac:dyDescent="0.35">
      <c r="M7157" s="38"/>
    </row>
    <row r="7158" spans="13:13" x14ac:dyDescent="0.35">
      <c r="M7158" s="38"/>
    </row>
    <row r="7159" spans="13:13" x14ac:dyDescent="0.35">
      <c r="M7159" s="38"/>
    </row>
    <row r="7160" spans="13:13" x14ac:dyDescent="0.35">
      <c r="M7160" s="38"/>
    </row>
    <row r="7161" spans="13:13" x14ac:dyDescent="0.35">
      <c r="M7161" s="38"/>
    </row>
    <row r="7162" spans="13:13" x14ac:dyDescent="0.35">
      <c r="M7162" s="38"/>
    </row>
    <row r="7163" spans="13:13" x14ac:dyDescent="0.35">
      <c r="M7163" s="38"/>
    </row>
    <row r="7164" spans="13:13" x14ac:dyDescent="0.35">
      <c r="M7164" s="38"/>
    </row>
    <row r="7165" spans="13:13" x14ac:dyDescent="0.35">
      <c r="M7165" s="38"/>
    </row>
    <row r="7166" spans="13:13" x14ac:dyDescent="0.35">
      <c r="M7166" s="38"/>
    </row>
    <row r="7167" spans="13:13" x14ac:dyDescent="0.35">
      <c r="M7167" s="38"/>
    </row>
    <row r="7168" spans="13:13" x14ac:dyDescent="0.35">
      <c r="M7168" s="38"/>
    </row>
    <row r="7169" spans="13:13" x14ac:dyDescent="0.35">
      <c r="M7169" s="38"/>
    </row>
    <row r="7170" spans="13:13" x14ac:dyDescent="0.35">
      <c r="M7170" s="38"/>
    </row>
    <row r="7171" spans="13:13" x14ac:dyDescent="0.35">
      <c r="M7171" s="38"/>
    </row>
    <row r="7172" spans="13:13" x14ac:dyDescent="0.35">
      <c r="M7172" s="38"/>
    </row>
    <row r="7173" spans="13:13" x14ac:dyDescent="0.35">
      <c r="M7173" s="38"/>
    </row>
    <row r="7174" spans="13:13" x14ac:dyDescent="0.35">
      <c r="M7174" s="38"/>
    </row>
    <row r="7175" spans="13:13" x14ac:dyDescent="0.35">
      <c r="M7175" s="38"/>
    </row>
    <row r="7176" spans="13:13" x14ac:dyDescent="0.35">
      <c r="M7176" s="38"/>
    </row>
    <row r="7177" spans="13:13" x14ac:dyDescent="0.35">
      <c r="M7177" s="38"/>
    </row>
    <row r="7178" spans="13:13" x14ac:dyDescent="0.35">
      <c r="M7178" s="38"/>
    </row>
    <row r="7179" spans="13:13" x14ac:dyDescent="0.35">
      <c r="M7179" s="38"/>
    </row>
    <row r="7180" spans="13:13" x14ac:dyDescent="0.35">
      <c r="M7180" s="38"/>
    </row>
    <row r="7181" spans="13:13" x14ac:dyDescent="0.35">
      <c r="M7181" s="38"/>
    </row>
    <row r="7182" spans="13:13" x14ac:dyDescent="0.35">
      <c r="M7182" s="38"/>
    </row>
    <row r="7183" spans="13:13" x14ac:dyDescent="0.35">
      <c r="M7183" s="38"/>
    </row>
    <row r="7184" spans="13:13" x14ac:dyDescent="0.35">
      <c r="M7184" s="38"/>
    </row>
    <row r="7185" spans="13:13" x14ac:dyDescent="0.35">
      <c r="M7185" s="38"/>
    </row>
    <row r="7186" spans="13:13" x14ac:dyDescent="0.35">
      <c r="M7186" s="38"/>
    </row>
    <row r="7187" spans="13:13" x14ac:dyDescent="0.35">
      <c r="M7187" s="38"/>
    </row>
    <row r="7188" spans="13:13" x14ac:dyDescent="0.35">
      <c r="M7188" s="38"/>
    </row>
    <row r="7189" spans="13:13" x14ac:dyDescent="0.35">
      <c r="M7189" s="38"/>
    </row>
    <row r="7190" spans="13:13" x14ac:dyDescent="0.35">
      <c r="M7190" s="38"/>
    </row>
    <row r="7191" spans="13:13" x14ac:dyDescent="0.35">
      <c r="M7191" s="38"/>
    </row>
    <row r="7192" spans="13:13" x14ac:dyDescent="0.35">
      <c r="M7192" s="38"/>
    </row>
    <row r="7193" spans="13:13" x14ac:dyDescent="0.35">
      <c r="M7193" s="38"/>
    </row>
    <row r="7194" spans="13:13" x14ac:dyDescent="0.35">
      <c r="M7194" s="38"/>
    </row>
    <row r="7195" spans="13:13" x14ac:dyDescent="0.35">
      <c r="M7195" s="38"/>
    </row>
    <row r="7196" spans="13:13" x14ac:dyDescent="0.35">
      <c r="M7196" s="38"/>
    </row>
    <row r="7197" spans="13:13" x14ac:dyDescent="0.35">
      <c r="M7197" s="38"/>
    </row>
    <row r="7198" spans="13:13" x14ac:dyDescent="0.35">
      <c r="M7198" s="38"/>
    </row>
    <row r="7199" spans="13:13" x14ac:dyDescent="0.35">
      <c r="M7199" s="38"/>
    </row>
    <row r="7200" spans="13:13" x14ac:dyDescent="0.35">
      <c r="M7200" s="38"/>
    </row>
    <row r="7201" spans="13:13" x14ac:dyDescent="0.35">
      <c r="M7201" s="38"/>
    </row>
    <row r="7202" spans="13:13" x14ac:dyDescent="0.35">
      <c r="M7202" s="38"/>
    </row>
    <row r="7203" spans="13:13" x14ac:dyDescent="0.35">
      <c r="M7203" s="38"/>
    </row>
    <row r="7204" spans="13:13" x14ac:dyDescent="0.35">
      <c r="M7204" s="38"/>
    </row>
    <row r="7205" spans="13:13" x14ac:dyDescent="0.35">
      <c r="M7205" s="38"/>
    </row>
    <row r="7206" spans="13:13" x14ac:dyDescent="0.35">
      <c r="M7206" s="38"/>
    </row>
    <row r="7207" spans="13:13" x14ac:dyDescent="0.35">
      <c r="M7207" s="38"/>
    </row>
    <row r="7208" spans="13:13" x14ac:dyDescent="0.35">
      <c r="M7208" s="38"/>
    </row>
    <row r="7209" spans="13:13" x14ac:dyDescent="0.35">
      <c r="M7209" s="38"/>
    </row>
    <row r="7210" spans="13:13" x14ac:dyDescent="0.35">
      <c r="M7210" s="38"/>
    </row>
    <row r="7211" spans="13:13" x14ac:dyDescent="0.35">
      <c r="M7211" s="38"/>
    </row>
    <row r="7212" spans="13:13" x14ac:dyDescent="0.35">
      <c r="M7212" s="38"/>
    </row>
    <row r="7213" spans="13:13" x14ac:dyDescent="0.35">
      <c r="M7213" s="38"/>
    </row>
    <row r="7214" spans="13:13" x14ac:dyDescent="0.35">
      <c r="M7214" s="38"/>
    </row>
    <row r="7215" spans="13:13" x14ac:dyDescent="0.35">
      <c r="M7215" s="38"/>
    </row>
    <row r="7216" spans="13:13" x14ac:dyDescent="0.35">
      <c r="M7216" s="38"/>
    </row>
    <row r="7217" spans="13:13" x14ac:dyDescent="0.35">
      <c r="M7217" s="38"/>
    </row>
    <row r="7218" spans="13:13" x14ac:dyDescent="0.35">
      <c r="M7218" s="38"/>
    </row>
    <row r="7219" spans="13:13" x14ac:dyDescent="0.35">
      <c r="M7219" s="38"/>
    </row>
    <row r="7220" spans="13:13" x14ac:dyDescent="0.35">
      <c r="M7220" s="38"/>
    </row>
    <row r="7221" spans="13:13" x14ac:dyDescent="0.35">
      <c r="M7221" s="38"/>
    </row>
    <row r="7222" spans="13:13" x14ac:dyDescent="0.35">
      <c r="M7222" s="38"/>
    </row>
    <row r="7223" spans="13:13" x14ac:dyDescent="0.35">
      <c r="M7223" s="38"/>
    </row>
    <row r="7224" spans="13:13" x14ac:dyDescent="0.35">
      <c r="M7224" s="38"/>
    </row>
    <row r="7225" spans="13:13" x14ac:dyDescent="0.35">
      <c r="M7225" s="38"/>
    </row>
    <row r="7226" spans="13:13" x14ac:dyDescent="0.35">
      <c r="M7226" s="38"/>
    </row>
    <row r="7227" spans="13:13" x14ac:dyDescent="0.35">
      <c r="M7227" s="38"/>
    </row>
    <row r="7228" spans="13:13" x14ac:dyDescent="0.35">
      <c r="M7228" s="38"/>
    </row>
    <row r="7229" spans="13:13" x14ac:dyDescent="0.35">
      <c r="M7229" s="38"/>
    </row>
    <row r="7230" spans="13:13" x14ac:dyDescent="0.35">
      <c r="M7230" s="38"/>
    </row>
    <row r="7231" spans="13:13" x14ac:dyDescent="0.35">
      <c r="M7231" s="38"/>
    </row>
    <row r="7232" spans="13:13" x14ac:dyDescent="0.35">
      <c r="M7232" s="38"/>
    </row>
    <row r="7233" spans="13:13" x14ac:dyDescent="0.35">
      <c r="M7233" s="38"/>
    </row>
    <row r="7234" spans="13:13" x14ac:dyDescent="0.35">
      <c r="M7234" s="38"/>
    </row>
    <row r="7235" spans="13:13" x14ac:dyDescent="0.35">
      <c r="M7235" s="38"/>
    </row>
    <row r="7236" spans="13:13" x14ac:dyDescent="0.35">
      <c r="M7236" s="38"/>
    </row>
    <row r="7237" spans="13:13" x14ac:dyDescent="0.35">
      <c r="M7237" s="38"/>
    </row>
    <row r="7238" spans="13:13" x14ac:dyDescent="0.35">
      <c r="M7238" s="38"/>
    </row>
    <row r="7239" spans="13:13" x14ac:dyDescent="0.35">
      <c r="M7239" s="38"/>
    </row>
    <row r="7240" spans="13:13" x14ac:dyDescent="0.35">
      <c r="M7240" s="38"/>
    </row>
    <row r="7241" spans="13:13" x14ac:dyDescent="0.35">
      <c r="M7241" s="38"/>
    </row>
    <row r="7242" spans="13:13" x14ac:dyDescent="0.35">
      <c r="M7242" s="38"/>
    </row>
    <row r="7243" spans="13:13" x14ac:dyDescent="0.35">
      <c r="M7243" s="38"/>
    </row>
    <row r="7244" spans="13:13" x14ac:dyDescent="0.35">
      <c r="M7244" s="38"/>
    </row>
    <row r="7245" spans="13:13" x14ac:dyDescent="0.35">
      <c r="M7245" s="38"/>
    </row>
    <row r="7246" spans="13:13" x14ac:dyDescent="0.35">
      <c r="M7246" s="38"/>
    </row>
    <row r="7247" spans="13:13" x14ac:dyDescent="0.35">
      <c r="M7247" s="38"/>
    </row>
    <row r="7248" spans="13:13" x14ac:dyDescent="0.35">
      <c r="M7248" s="38"/>
    </row>
    <row r="7249" spans="13:13" x14ac:dyDescent="0.35">
      <c r="M7249" s="38"/>
    </row>
    <row r="7250" spans="13:13" x14ac:dyDescent="0.35">
      <c r="M7250" s="38"/>
    </row>
    <row r="7251" spans="13:13" x14ac:dyDescent="0.35">
      <c r="M7251" s="38"/>
    </row>
    <row r="7252" spans="13:13" x14ac:dyDescent="0.35">
      <c r="M7252" s="38"/>
    </row>
    <row r="7253" spans="13:13" x14ac:dyDescent="0.35">
      <c r="M7253" s="38"/>
    </row>
    <row r="7254" spans="13:13" x14ac:dyDescent="0.35">
      <c r="M7254" s="38"/>
    </row>
    <row r="7255" spans="13:13" x14ac:dyDescent="0.35">
      <c r="M7255" s="38"/>
    </row>
    <row r="7256" spans="13:13" x14ac:dyDescent="0.35">
      <c r="M7256" s="38"/>
    </row>
    <row r="7257" spans="13:13" x14ac:dyDescent="0.35">
      <c r="M7257" s="38"/>
    </row>
    <row r="7258" spans="13:13" x14ac:dyDescent="0.35">
      <c r="M7258" s="38"/>
    </row>
    <row r="7259" spans="13:13" x14ac:dyDescent="0.35">
      <c r="M7259" s="38"/>
    </row>
    <row r="7260" spans="13:13" x14ac:dyDescent="0.35">
      <c r="M7260" s="38"/>
    </row>
    <row r="7261" spans="13:13" x14ac:dyDescent="0.35">
      <c r="M7261" s="38"/>
    </row>
    <row r="7262" spans="13:13" x14ac:dyDescent="0.35">
      <c r="M7262" s="38"/>
    </row>
    <row r="7263" spans="13:13" x14ac:dyDescent="0.35">
      <c r="M7263" s="38"/>
    </row>
    <row r="7264" spans="13:13" x14ac:dyDescent="0.35">
      <c r="M7264" s="38"/>
    </row>
    <row r="7265" spans="13:13" x14ac:dyDescent="0.35">
      <c r="M7265" s="38"/>
    </row>
    <row r="7266" spans="13:13" x14ac:dyDescent="0.35">
      <c r="M7266" s="38"/>
    </row>
    <row r="7267" spans="13:13" x14ac:dyDescent="0.35">
      <c r="M7267" s="38"/>
    </row>
    <row r="7268" spans="13:13" x14ac:dyDescent="0.35">
      <c r="M7268" s="38"/>
    </row>
    <row r="7269" spans="13:13" x14ac:dyDescent="0.35">
      <c r="M7269" s="38"/>
    </row>
    <row r="7270" spans="13:13" x14ac:dyDescent="0.35">
      <c r="M7270" s="38"/>
    </row>
    <row r="7271" spans="13:13" x14ac:dyDescent="0.35">
      <c r="M7271" s="38"/>
    </row>
    <row r="7272" spans="13:13" x14ac:dyDescent="0.35">
      <c r="M7272" s="38"/>
    </row>
    <row r="7273" spans="13:13" x14ac:dyDescent="0.35">
      <c r="M7273" s="38"/>
    </row>
    <row r="7274" spans="13:13" x14ac:dyDescent="0.35">
      <c r="M7274" s="38"/>
    </row>
    <row r="7275" spans="13:13" x14ac:dyDescent="0.35">
      <c r="M7275" s="38"/>
    </row>
    <row r="7276" spans="13:13" x14ac:dyDescent="0.35">
      <c r="M7276" s="38"/>
    </row>
    <row r="7277" spans="13:13" x14ac:dyDescent="0.35">
      <c r="M7277" s="38"/>
    </row>
    <row r="7278" spans="13:13" x14ac:dyDescent="0.35">
      <c r="M7278" s="38"/>
    </row>
    <row r="7279" spans="13:13" x14ac:dyDescent="0.35">
      <c r="M7279" s="38"/>
    </row>
    <row r="7280" spans="13:13" x14ac:dyDescent="0.35">
      <c r="M7280" s="38"/>
    </row>
    <row r="7281" spans="13:13" x14ac:dyDescent="0.35">
      <c r="M7281" s="38"/>
    </row>
    <row r="7282" spans="13:13" x14ac:dyDescent="0.35">
      <c r="M7282" s="38"/>
    </row>
    <row r="7283" spans="13:13" x14ac:dyDescent="0.35">
      <c r="M7283" s="38"/>
    </row>
    <row r="7284" spans="13:13" x14ac:dyDescent="0.35">
      <c r="M7284" s="38"/>
    </row>
    <row r="7285" spans="13:13" x14ac:dyDescent="0.35">
      <c r="M7285" s="38"/>
    </row>
    <row r="7286" spans="13:13" x14ac:dyDescent="0.35">
      <c r="M7286" s="38"/>
    </row>
    <row r="7287" spans="13:13" x14ac:dyDescent="0.35">
      <c r="M7287" s="38"/>
    </row>
    <row r="7288" spans="13:13" x14ac:dyDescent="0.35">
      <c r="M7288" s="38"/>
    </row>
    <row r="7289" spans="13:13" x14ac:dyDescent="0.35">
      <c r="M7289" s="38"/>
    </row>
    <row r="7290" spans="13:13" x14ac:dyDescent="0.35">
      <c r="M7290" s="38"/>
    </row>
    <row r="7291" spans="13:13" x14ac:dyDescent="0.35">
      <c r="M7291" s="38"/>
    </row>
    <row r="7292" spans="13:13" x14ac:dyDescent="0.35">
      <c r="M7292" s="38"/>
    </row>
    <row r="7293" spans="13:13" x14ac:dyDescent="0.35">
      <c r="M7293" s="38"/>
    </row>
    <row r="7294" spans="13:13" x14ac:dyDescent="0.35">
      <c r="M7294" s="38"/>
    </row>
    <row r="7295" spans="13:13" x14ac:dyDescent="0.35">
      <c r="M7295" s="38"/>
    </row>
    <row r="7296" spans="13:13" x14ac:dyDescent="0.35">
      <c r="M7296" s="38"/>
    </row>
    <row r="7297" spans="13:13" x14ac:dyDescent="0.35">
      <c r="M7297" s="38"/>
    </row>
    <row r="7298" spans="13:13" x14ac:dyDescent="0.35">
      <c r="M7298" s="38"/>
    </row>
    <row r="7299" spans="13:13" x14ac:dyDescent="0.35">
      <c r="M7299" s="38"/>
    </row>
    <row r="7300" spans="13:13" x14ac:dyDescent="0.35">
      <c r="M7300" s="38"/>
    </row>
    <row r="7301" spans="13:13" x14ac:dyDescent="0.35">
      <c r="M7301" s="38"/>
    </row>
    <row r="7302" spans="13:13" x14ac:dyDescent="0.35">
      <c r="M7302" s="38"/>
    </row>
    <row r="7303" spans="13:13" x14ac:dyDescent="0.35">
      <c r="M7303" s="38"/>
    </row>
    <row r="7304" spans="13:13" x14ac:dyDescent="0.35">
      <c r="M7304" s="38"/>
    </row>
    <row r="7305" spans="13:13" x14ac:dyDescent="0.35">
      <c r="M7305" s="38"/>
    </row>
    <row r="7306" spans="13:13" x14ac:dyDescent="0.35">
      <c r="M7306" s="38"/>
    </row>
    <row r="7307" spans="13:13" x14ac:dyDescent="0.35">
      <c r="M7307" s="38"/>
    </row>
    <row r="7308" spans="13:13" x14ac:dyDescent="0.35">
      <c r="M7308" s="38"/>
    </row>
    <row r="7309" spans="13:13" x14ac:dyDescent="0.35">
      <c r="M7309" s="38"/>
    </row>
    <row r="7310" spans="13:13" x14ac:dyDescent="0.35">
      <c r="M7310" s="38"/>
    </row>
    <row r="7311" spans="13:13" x14ac:dyDescent="0.35">
      <c r="M7311" s="38"/>
    </row>
    <row r="7312" spans="13:13" x14ac:dyDescent="0.35">
      <c r="M7312" s="38"/>
    </row>
    <row r="7313" spans="13:13" x14ac:dyDescent="0.35">
      <c r="M7313" s="38"/>
    </row>
    <row r="7314" spans="13:13" x14ac:dyDescent="0.35">
      <c r="M7314" s="38"/>
    </row>
    <row r="7315" spans="13:13" x14ac:dyDescent="0.35">
      <c r="M7315" s="38"/>
    </row>
    <row r="7316" spans="13:13" x14ac:dyDescent="0.35">
      <c r="M7316" s="38"/>
    </row>
    <row r="7317" spans="13:13" x14ac:dyDescent="0.35">
      <c r="M7317" s="38"/>
    </row>
    <row r="7318" spans="13:13" x14ac:dyDescent="0.35">
      <c r="M7318" s="38"/>
    </row>
    <row r="7319" spans="13:13" x14ac:dyDescent="0.35">
      <c r="M7319" s="38"/>
    </row>
    <row r="7320" spans="13:13" x14ac:dyDescent="0.35">
      <c r="M7320" s="38"/>
    </row>
    <row r="7321" spans="13:13" x14ac:dyDescent="0.35">
      <c r="M7321" s="38"/>
    </row>
    <row r="7322" spans="13:13" x14ac:dyDescent="0.35">
      <c r="M7322" s="38"/>
    </row>
    <row r="7323" spans="13:13" x14ac:dyDescent="0.35">
      <c r="M7323" s="38"/>
    </row>
    <row r="7324" spans="13:13" x14ac:dyDescent="0.35">
      <c r="M7324" s="38"/>
    </row>
    <row r="7325" spans="13:13" x14ac:dyDescent="0.35">
      <c r="M7325" s="38"/>
    </row>
    <row r="7326" spans="13:13" x14ac:dyDescent="0.35">
      <c r="M7326" s="38"/>
    </row>
    <row r="7327" spans="13:13" x14ac:dyDescent="0.35">
      <c r="M7327" s="38"/>
    </row>
    <row r="7328" spans="13:13" x14ac:dyDescent="0.35">
      <c r="M7328" s="38"/>
    </row>
    <row r="7329" spans="13:13" x14ac:dyDescent="0.35">
      <c r="M7329" s="38"/>
    </row>
    <row r="7330" spans="13:13" x14ac:dyDescent="0.35">
      <c r="M7330" s="38"/>
    </row>
    <row r="7331" spans="13:13" x14ac:dyDescent="0.35">
      <c r="M7331" s="38"/>
    </row>
    <row r="7332" spans="13:13" x14ac:dyDescent="0.35">
      <c r="M7332" s="38"/>
    </row>
    <row r="7333" spans="13:13" x14ac:dyDescent="0.35">
      <c r="M7333" s="38"/>
    </row>
    <row r="7334" spans="13:13" x14ac:dyDescent="0.35">
      <c r="M7334" s="38"/>
    </row>
    <row r="7335" spans="13:13" x14ac:dyDescent="0.35">
      <c r="M7335" s="38"/>
    </row>
    <row r="7336" spans="13:13" x14ac:dyDescent="0.35">
      <c r="M7336" s="38"/>
    </row>
    <row r="7337" spans="13:13" x14ac:dyDescent="0.35">
      <c r="M7337" s="38"/>
    </row>
    <row r="7338" spans="13:13" x14ac:dyDescent="0.35">
      <c r="M7338" s="38"/>
    </row>
    <row r="7339" spans="13:13" x14ac:dyDescent="0.35">
      <c r="M7339" s="38"/>
    </row>
    <row r="7340" spans="13:13" x14ac:dyDescent="0.35">
      <c r="M7340" s="38"/>
    </row>
    <row r="7341" spans="13:13" x14ac:dyDescent="0.35">
      <c r="M7341" s="38"/>
    </row>
    <row r="7342" spans="13:13" x14ac:dyDescent="0.35">
      <c r="M7342" s="38"/>
    </row>
    <row r="7343" spans="13:13" x14ac:dyDescent="0.35">
      <c r="M7343" s="38"/>
    </row>
    <row r="7344" spans="13:13" x14ac:dyDescent="0.35">
      <c r="M7344" s="38"/>
    </row>
    <row r="7345" spans="13:13" x14ac:dyDescent="0.35">
      <c r="M7345" s="38"/>
    </row>
    <row r="7346" spans="13:13" x14ac:dyDescent="0.35">
      <c r="M7346" s="38"/>
    </row>
    <row r="7347" spans="13:13" x14ac:dyDescent="0.35">
      <c r="M7347" s="38"/>
    </row>
    <row r="7348" spans="13:13" x14ac:dyDescent="0.35">
      <c r="M7348" s="38"/>
    </row>
    <row r="7349" spans="13:13" x14ac:dyDescent="0.35">
      <c r="M7349" s="38"/>
    </row>
    <row r="7350" spans="13:13" x14ac:dyDescent="0.35">
      <c r="M7350" s="38"/>
    </row>
    <row r="7351" spans="13:13" x14ac:dyDescent="0.35">
      <c r="M7351" s="38"/>
    </row>
    <row r="7352" spans="13:13" x14ac:dyDescent="0.35">
      <c r="M7352" s="38"/>
    </row>
    <row r="7353" spans="13:13" x14ac:dyDescent="0.35">
      <c r="M7353" s="38"/>
    </row>
    <row r="7354" spans="13:13" x14ac:dyDescent="0.35">
      <c r="M7354" s="38"/>
    </row>
    <row r="7355" spans="13:13" x14ac:dyDescent="0.35">
      <c r="M7355" s="38"/>
    </row>
    <row r="7356" spans="13:13" x14ac:dyDescent="0.35">
      <c r="M7356" s="38"/>
    </row>
    <row r="7357" spans="13:13" x14ac:dyDescent="0.35">
      <c r="M7357" s="38"/>
    </row>
    <row r="7358" spans="13:13" x14ac:dyDescent="0.35">
      <c r="M7358" s="38"/>
    </row>
    <row r="7359" spans="13:13" x14ac:dyDescent="0.35">
      <c r="M7359" s="38"/>
    </row>
    <row r="7360" spans="13:13" x14ac:dyDescent="0.35">
      <c r="M7360" s="38"/>
    </row>
    <row r="7361" spans="13:13" x14ac:dyDescent="0.35">
      <c r="M7361" s="38"/>
    </row>
    <row r="7362" spans="13:13" x14ac:dyDescent="0.35">
      <c r="M7362" s="38"/>
    </row>
    <row r="7363" spans="13:13" x14ac:dyDescent="0.35">
      <c r="M7363" s="38"/>
    </row>
    <row r="7364" spans="13:13" x14ac:dyDescent="0.35">
      <c r="M7364" s="38"/>
    </row>
    <row r="7365" spans="13:13" x14ac:dyDescent="0.35">
      <c r="M7365" s="38"/>
    </row>
    <row r="7366" spans="13:13" x14ac:dyDescent="0.35">
      <c r="M7366" s="38"/>
    </row>
    <row r="7367" spans="13:13" x14ac:dyDescent="0.35">
      <c r="M7367" s="38"/>
    </row>
    <row r="7368" spans="13:13" x14ac:dyDescent="0.35">
      <c r="M7368" s="38"/>
    </row>
    <row r="7369" spans="13:13" x14ac:dyDescent="0.35">
      <c r="M7369" s="38"/>
    </row>
    <row r="7370" spans="13:13" x14ac:dyDescent="0.35">
      <c r="M7370" s="38"/>
    </row>
    <row r="7371" spans="13:13" x14ac:dyDescent="0.35">
      <c r="M7371" s="38"/>
    </row>
    <row r="7372" spans="13:13" x14ac:dyDescent="0.35">
      <c r="M7372" s="38"/>
    </row>
    <row r="7373" spans="13:13" x14ac:dyDescent="0.35">
      <c r="M7373" s="38"/>
    </row>
    <row r="7374" spans="13:13" x14ac:dyDescent="0.35">
      <c r="M7374" s="38"/>
    </row>
    <row r="7375" spans="13:13" x14ac:dyDescent="0.35">
      <c r="M7375" s="38"/>
    </row>
    <row r="7376" spans="13:13" x14ac:dyDescent="0.35">
      <c r="M7376" s="38"/>
    </row>
    <row r="7377" spans="13:13" x14ac:dyDescent="0.35">
      <c r="M7377" s="38"/>
    </row>
    <row r="7378" spans="13:13" x14ac:dyDescent="0.35">
      <c r="M7378" s="38"/>
    </row>
    <row r="7379" spans="13:13" x14ac:dyDescent="0.35">
      <c r="M7379" s="38"/>
    </row>
    <row r="7380" spans="13:13" x14ac:dyDescent="0.35">
      <c r="M7380" s="38"/>
    </row>
    <row r="7381" spans="13:13" x14ac:dyDescent="0.35">
      <c r="M7381" s="38"/>
    </row>
    <row r="7382" spans="13:13" x14ac:dyDescent="0.35">
      <c r="M7382" s="38"/>
    </row>
    <row r="7383" spans="13:13" x14ac:dyDescent="0.35">
      <c r="M7383" s="38"/>
    </row>
    <row r="7384" spans="13:13" x14ac:dyDescent="0.35">
      <c r="M7384" s="38"/>
    </row>
    <row r="7385" spans="13:13" x14ac:dyDescent="0.35">
      <c r="M7385" s="38"/>
    </row>
    <row r="7386" spans="13:13" x14ac:dyDescent="0.35">
      <c r="M7386" s="38"/>
    </row>
    <row r="7387" spans="13:13" x14ac:dyDescent="0.35">
      <c r="M7387" s="38"/>
    </row>
    <row r="7388" spans="13:13" x14ac:dyDescent="0.35">
      <c r="M7388" s="38"/>
    </row>
    <row r="7389" spans="13:13" x14ac:dyDescent="0.35">
      <c r="M7389" s="38"/>
    </row>
    <row r="7390" spans="13:13" x14ac:dyDescent="0.35">
      <c r="M7390" s="38"/>
    </row>
    <row r="7391" spans="13:13" x14ac:dyDescent="0.35">
      <c r="M7391" s="38"/>
    </row>
    <row r="7392" spans="13:13" x14ac:dyDescent="0.35">
      <c r="M7392" s="38"/>
    </row>
    <row r="7393" spans="13:13" x14ac:dyDescent="0.35">
      <c r="M7393" s="38"/>
    </row>
    <row r="7394" spans="13:13" x14ac:dyDescent="0.35">
      <c r="M7394" s="38"/>
    </row>
    <row r="7395" spans="13:13" x14ac:dyDescent="0.35">
      <c r="M7395" s="38"/>
    </row>
    <row r="7396" spans="13:13" x14ac:dyDescent="0.35">
      <c r="M7396" s="38"/>
    </row>
    <row r="7397" spans="13:13" x14ac:dyDescent="0.35">
      <c r="M7397" s="38"/>
    </row>
    <row r="7398" spans="13:13" x14ac:dyDescent="0.35">
      <c r="M7398" s="38"/>
    </row>
    <row r="7399" spans="13:13" x14ac:dyDescent="0.35">
      <c r="M7399" s="38"/>
    </row>
    <row r="7400" spans="13:13" x14ac:dyDescent="0.35">
      <c r="M7400" s="38"/>
    </row>
    <row r="7401" spans="13:13" x14ac:dyDescent="0.35">
      <c r="M7401" s="38"/>
    </row>
    <row r="7402" spans="13:13" x14ac:dyDescent="0.35">
      <c r="M7402" s="38"/>
    </row>
    <row r="7403" spans="13:13" x14ac:dyDescent="0.35">
      <c r="M7403" s="38"/>
    </row>
    <row r="7404" spans="13:13" x14ac:dyDescent="0.35">
      <c r="M7404" s="38"/>
    </row>
    <row r="7405" spans="13:13" x14ac:dyDescent="0.35">
      <c r="M7405" s="38"/>
    </row>
    <row r="7406" spans="13:13" x14ac:dyDescent="0.35">
      <c r="M7406" s="38"/>
    </row>
    <row r="7407" spans="13:13" x14ac:dyDescent="0.35">
      <c r="M7407" s="38"/>
    </row>
    <row r="7408" spans="13:13" x14ac:dyDescent="0.35">
      <c r="M7408" s="38"/>
    </row>
    <row r="7409" spans="13:13" x14ac:dyDescent="0.35">
      <c r="M7409" s="38"/>
    </row>
    <row r="7410" spans="13:13" x14ac:dyDescent="0.35">
      <c r="M7410" s="38"/>
    </row>
    <row r="7411" spans="13:13" x14ac:dyDescent="0.35">
      <c r="M7411" s="38"/>
    </row>
    <row r="7412" spans="13:13" x14ac:dyDescent="0.35">
      <c r="M7412" s="38"/>
    </row>
    <row r="7413" spans="13:13" x14ac:dyDescent="0.35">
      <c r="M7413" s="38"/>
    </row>
    <row r="7414" spans="13:13" x14ac:dyDescent="0.35">
      <c r="M7414" s="38"/>
    </row>
    <row r="7415" spans="13:13" x14ac:dyDescent="0.35">
      <c r="M7415" s="38"/>
    </row>
    <row r="7416" spans="13:13" x14ac:dyDescent="0.35">
      <c r="M7416" s="38"/>
    </row>
    <row r="7417" spans="13:13" x14ac:dyDescent="0.35">
      <c r="M7417" s="38"/>
    </row>
    <row r="7418" spans="13:13" x14ac:dyDescent="0.35">
      <c r="M7418" s="38"/>
    </row>
    <row r="7419" spans="13:13" x14ac:dyDescent="0.35">
      <c r="M7419" s="38"/>
    </row>
    <row r="7420" spans="13:13" x14ac:dyDescent="0.35">
      <c r="M7420" s="38"/>
    </row>
    <row r="7421" spans="13:13" x14ac:dyDescent="0.35">
      <c r="M7421" s="38"/>
    </row>
    <row r="7422" spans="13:13" x14ac:dyDescent="0.35">
      <c r="M7422" s="38"/>
    </row>
    <row r="7423" spans="13:13" x14ac:dyDescent="0.35">
      <c r="M7423" s="38"/>
    </row>
    <row r="7424" spans="13:13" x14ac:dyDescent="0.35">
      <c r="M7424" s="38"/>
    </row>
    <row r="7425" spans="13:13" x14ac:dyDescent="0.35">
      <c r="M7425" s="38"/>
    </row>
    <row r="7426" spans="13:13" x14ac:dyDescent="0.35">
      <c r="M7426" s="38"/>
    </row>
    <row r="7427" spans="13:13" x14ac:dyDescent="0.35">
      <c r="M7427" s="38"/>
    </row>
    <row r="7428" spans="13:13" x14ac:dyDescent="0.35">
      <c r="M7428" s="38"/>
    </row>
    <row r="7429" spans="13:13" x14ac:dyDescent="0.35">
      <c r="M7429" s="38"/>
    </row>
    <row r="7430" spans="13:13" x14ac:dyDescent="0.35">
      <c r="M7430" s="38"/>
    </row>
    <row r="7431" spans="13:13" x14ac:dyDescent="0.35">
      <c r="M7431" s="38"/>
    </row>
    <row r="7432" spans="13:13" x14ac:dyDescent="0.35">
      <c r="M7432" s="38"/>
    </row>
    <row r="7433" spans="13:13" x14ac:dyDescent="0.35">
      <c r="M7433" s="38"/>
    </row>
    <row r="7434" spans="13:13" x14ac:dyDescent="0.35">
      <c r="M7434" s="38"/>
    </row>
    <row r="7435" spans="13:13" x14ac:dyDescent="0.35">
      <c r="M7435" s="38"/>
    </row>
    <row r="7436" spans="13:13" x14ac:dyDescent="0.35">
      <c r="M7436" s="38"/>
    </row>
    <row r="7437" spans="13:13" x14ac:dyDescent="0.35">
      <c r="M7437" s="38"/>
    </row>
    <row r="7438" spans="13:13" x14ac:dyDescent="0.35">
      <c r="M7438" s="38"/>
    </row>
    <row r="7439" spans="13:13" x14ac:dyDescent="0.35">
      <c r="M7439" s="38"/>
    </row>
    <row r="7440" spans="13:13" x14ac:dyDescent="0.35">
      <c r="M7440" s="38"/>
    </row>
    <row r="7441" spans="13:13" x14ac:dyDescent="0.35">
      <c r="M7441" s="38"/>
    </row>
    <row r="7442" spans="13:13" x14ac:dyDescent="0.35">
      <c r="M7442" s="38"/>
    </row>
    <row r="7443" spans="13:13" x14ac:dyDescent="0.35">
      <c r="M7443" s="38"/>
    </row>
    <row r="7444" spans="13:13" x14ac:dyDescent="0.35">
      <c r="M7444" s="38"/>
    </row>
    <row r="7445" spans="13:13" x14ac:dyDescent="0.35">
      <c r="M7445" s="38"/>
    </row>
    <row r="7446" spans="13:13" x14ac:dyDescent="0.35">
      <c r="M7446" s="38"/>
    </row>
    <row r="7447" spans="13:13" x14ac:dyDescent="0.35">
      <c r="M7447" s="38"/>
    </row>
    <row r="7448" spans="13:13" x14ac:dyDescent="0.35">
      <c r="M7448" s="38"/>
    </row>
    <row r="7449" spans="13:13" x14ac:dyDescent="0.35">
      <c r="M7449" s="38"/>
    </row>
    <row r="7450" spans="13:13" x14ac:dyDescent="0.35">
      <c r="M7450" s="38"/>
    </row>
    <row r="7451" spans="13:13" x14ac:dyDescent="0.35">
      <c r="M7451" s="38"/>
    </row>
    <row r="7452" spans="13:13" x14ac:dyDescent="0.35">
      <c r="M7452" s="38"/>
    </row>
    <row r="7453" spans="13:13" x14ac:dyDescent="0.35">
      <c r="M7453" s="38"/>
    </row>
    <row r="7454" spans="13:13" x14ac:dyDescent="0.35">
      <c r="M7454" s="38"/>
    </row>
    <row r="7455" spans="13:13" x14ac:dyDescent="0.35">
      <c r="M7455" s="38"/>
    </row>
    <row r="7456" spans="13:13" x14ac:dyDescent="0.35">
      <c r="M7456" s="38"/>
    </row>
    <row r="7457" spans="13:13" x14ac:dyDescent="0.35">
      <c r="M7457" s="38"/>
    </row>
    <row r="7458" spans="13:13" x14ac:dyDescent="0.35">
      <c r="M7458" s="38"/>
    </row>
    <row r="7459" spans="13:13" x14ac:dyDescent="0.35">
      <c r="M7459" s="38"/>
    </row>
    <row r="7460" spans="13:13" x14ac:dyDescent="0.35">
      <c r="M7460" s="38"/>
    </row>
    <row r="7461" spans="13:13" x14ac:dyDescent="0.35">
      <c r="M7461" s="38"/>
    </row>
    <row r="7462" spans="13:13" x14ac:dyDescent="0.35">
      <c r="M7462" s="38"/>
    </row>
    <row r="7463" spans="13:13" x14ac:dyDescent="0.35">
      <c r="M7463" s="38"/>
    </row>
    <row r="7464" spans="13:13" x14ac:dyDescent="0.35">
      <c r="M7464" s="38"/>
    </row>
    <row r="7465" spans="13:13" x14ac:dyDescent="0.35">
      <c r="M7465" s="38"/>
    </row>
    <row r="7466" spans="13:13" x14ac:dyDescent="0.35">
      <c r="M7466" s="38"/>
    </row>
    <row r="7467" spans="13:13" x14ac:dyDescent="0.35">
      <c r="M7467" s="38"/>
    </row>
    <row r="7468" spans="13:13" x14ac:dyDescent="0.35">
      <c r="M7468" s="38"/>
    </row>
    <row r="7469" spans="13:13" x14ac:dyDescent="0.35">
      <c r="M7469" s="38"/>
    </row>
    <row r="7470" spans="13:13" x14ac:dyDescent="0.35">
      <c r="M7470" s="38"/>
    </row>
    <row r="7471" spans="13:13" x14ac:dyDescent="0.35">
      <c r="M7471" s="38"/>
    </row>
    <row r="7472" spans="13:13" x14ac:dyDescent="0.35">
      <c r="M7472" s="38"/>
    </row>
    <row r="7473" spans="13:13" x14ac:dyDescent="0.35">
      <c r="M7473" s="38"/>
    </row>
    <row r="7474" spans="13:13" x14ac:dyDescent="0.35">
      <c r="M7474" s="38"/>
    </row>
    <row r="7475" spans="13:13" x14ac:dyDescent="0.35">
      <c r="M7475" s="38"/>
    </row>
    <row r="7476" spans="13:13" x14ac:dyDescent="0.35">
      <c r="M7476" s="38"/>
    </row>
    <row r="7477" spans="13:13" x14ac:dyDescent="0.35">
      <c r="M7477" s="38"/>
    </row>
    <row r="7478" spans="13:13" x14ac:dyDescent="0.35">
      <c r="M7478" s="38"/>
    </row>
    <row r="7479" spans="13:13" x14ac:dyDescent="0.35">
      <c r="M7479" s="38"/>
    </row>
    <row r="7480" spans="13:13" x14ac:dyDescent="0.35">
      <c r="M7480" s="38"/>
    </row>
    <row r="7481" spans="13:13" x14ac:dyDescent="0.35">
      <c r="M7481" s="38"/>
    </row>
    <row r="7482" spans="13:13" x14ac:dyDescent="0.35">
      <c r="M7482" s="38"/>
    </row>
    <row r="7483" spans="13:13" x14ac:dyDescent="0.35">
      <c r="M7483" s="38"/>
    </row>
    <row r="7484" spans="13:13" x14ac:dyDescent="0.35">
      <c r="M7484" s="38"/>
    </row>
    <row r="7485" spans="13:13" x14ac:dyDescent="0.35">
      <c r="M7485" s="38"/>
    </row>
    <row r="7486" spans="13:13" x14ac:dyDescent="0.35">
      <c r="M7486" s="38"/>
    </row>
    <row r="7487" spans="13:13" x14ac:dyDescent="0.35">
      <c r="M7487" s="38"/>
    </row>
    <row r="7488" spans="13:13" x14ac:dyDescent="0.35">
      <c r="M7488" s="38"/>
    </row>
    <row r="7489" spans="13:13" x14ac:dyDescent="0.35">
      <c r="M7489" s="38"/>
    </row>
    <row r="7490" spans="13:13" x14ac:dyDescent="0.35">
      <c r="M7490" s="38"/>
    </row>
    <row r="7491" spans="13:13" x14ac:dyDescent="0.35">
      <c r="M7491" s="38"/>
    </row>
    <row r="7492" spans="13:13" x14ac:dyDescent="0.35">
      <c r="M7492" s="38"/>
    </row>
    <row r="7493" spans="13:13" x14ac:dyDescent="0.35">
      <c r="M7493" s="38"/>
    </row>
    <row r="7494" spans="13:13" x14ac:dyDescent="0.35">
      <c r="M7494" s="38"/>
    </row>
    <row r="7495" spans="13:13" x14ac:dyDescent="0.35">
      <c r="M7495" s="38"/>
    </row>
    <row r="7496" spans="13:13" x14ac:dyDescent="0.35">
      <c r="M7496" s="38"/>
    </row>
    <row r="7497" spans="13:13" x14ac:dyDescent="0.35">
      <c r="M7497" s="38"/>
    </row>
    <row r="7498" spans="13:13" x14ac:dyDescent="0.35">
      <c r="M7498" s="38"/>
    </row>
    <row r="7499" spans="13:13" x14ac:dyDescent="0.35">
      <c r="M7499" s="38"/>
    </row>
    <row r="7500" spans="13:13" x14ac:dyDescent="0.35">
      <c r="M7500" s="38"/>
    </row>
    <row r="7501" spans="13:13" x14ac:dyDescent="0.35">
      <c r="M7501" s="38"/>
    </row>
    <row r="7502" spans="13:13" x14ac:dyDescent="0.35">
      <c r="M7502" s="38"/>
    </row>
    <row r="7503" spans="13:13" x14ac:dyDescent="0.35">
      <c r="M7503" s="38"/>
    </row>
    <row r="7504" spans="13:13" x14ac:dyDescent="0.35">
      <c r="M7504" s="38"/>
    </row>
    <row r="7505" spans="13:13" x14ac:dyDescent="0.35">
      <c r="M7505" s="38"/>
    </row>
    <row r="7506" spans="13:13" x14ac:dyDescent="0.35">
      <c r="M7506" s="38"/>
    </row>
    <row r="7507" spans="13:13" x14ac:dyDescent="0.35">
      <c r="M7507" s="38"/>
    </row>
    <row r="7508" spans="13:13" x14ac:dyDescent="0.35">
      <c r="M7508" s="38"/>
    </row>
    <row r="7509" spans="13:13" x14ac:dyDescent="0.35">
      <c r="M7509" s="38"/>
    </row>
    <row r="7510" spans="13:13" x14ac:dyDescent="0.35">
      <c r="M7510" s="38"/>
    </row>
    <row r="7511" spans="13:13" x14ac:dyDescent="0.35">
      <c r="M7511" s="38"/>
    </row>
    <row r="7512" spans="13:13" x14ac:dyDescent="0.35">
      <c r="M7512" s="38"/>
    </row>
    <row r="7513" spans="13:13" x14ac:dyDescent="0.35">
      <c r="M7513" s="38"/>
    </row>
    <row r="7514" spans="13:13" x14ac:dyDescent="0.35">
      <c r="M7514" s="38"/>
    </row>
    <row r="7515" spans="13:13" x14ac:dyDescent="0.35">
      <c r="M7515" s="38"/>
    </row>
    <row r="7516" spans="13:13" x14ac:dyDescent="0.35">
      <c r="M7516" s="38"/>
    </row>
    <row r="7517" spans="13:13" x14ac:dyDescent="0.35">
      <c r="M7517" s="38"/>
    </row>
    <row r="7518" spans="13:13" x14ac:dyDescent="0.35">
      <c r="M7518" s="38"/>
    </row>
    <row r="7519" spans="13:13" x14ac:dyDescent="0.35">
      <c r="M7519" s="38"/>
    </row>
    <row r="7520" spans="13:13" x14ac:dyDescent="0.35">
      <c r="M7520" s="38"/>
    </row>
    <row r="7521" spans="13:13" x14ac:dyDescent="0.35">
      <c r="M7521" s="38"/>
    </row>
    <row r="7522" spans="13:13" x14ac:dyDescent="0.35">
      <c r="M7522" s="38"/>
    </row>
    <row r="7523" spans="13:13" x14ac:dyDescent="0.35">
      <c r="M7523" s="38"/>
    </row>
    <row r="7524" spans="13:13" x14ac:dyDescent="0.35">
      <c r="M7524" s="38"/>
    </row>
    <row r="7525" spans="13:13" x14ac:dyDescent="0.35">
      <c r="M7525" s="38"/>
    </row>
    <row r="7526" spans="13:13" x14ac:dyDescent="0.35">
      <c r="M7526" s="38"/>
    </row>
    <row r="7527" spans="13:13" x14ac:dyDescent="0.35">
      <c r="M7527" s="38"/>
    </row>
    <row r="7528" spans="13:13" x14ac:dyDescent="0.35">
      <c r="M7528" s="38"/>
    </row>
    <row r="7529" spans="13:13" x14ac:dyDescent="0.35">
      <c r="M7529" s="38"/>
    </row>
    <row r="7530" spans="13:13" x14ac:dyDescent="0.35">
      <c r="M7530" s="38"/>
    </row>
    <row r="7531" spans="13:13" x14ac:dyDescent="0.35">
      <c r="M7531" s="38"/>
    </row>
    <row r="7532" spans="13:13" x14ac:dyDescent="0.35">
      <c r="M7532" s="38"/>
    </row>
    <row r="7533" spans="13:13" x14ac:dyDescent="0.35">
      <c r="M7533" s="38"/>
    </row>
    <row r="7534" spans="13:13" x14ac:dyDescent="0.35">
      <c r="M7534" s="38"/>
    </row>
    <row r="7535" spans="13:13" x14ac:dyDescent="0.35">
      <c r="M7535" s="38"/>
    </row>
    <row r="7536" spans="13:13" x14ac:dyDescent="0.35">
      <c r="M7536" s="38"/>
    </row>
    <row r="7537" spans="13:13" x14ac:dyDescent="0.35">
      <c r="M7537" s="38"/>
    </row>
    <row r="7538" spans="13:13" x14ac:dyDescent="0.35">
      <c r="M7538" s="38"/>
    </row>
    <row r="7539" spans="13:13" x14ac:dyDescent="0.35">
      <c r="M7539" s="38"/>
    </row>
    <row r="7540" spans="13:13" x14ac:dyDescent="0.35">
      <c r="M7540" s="38"/>
    </row>
    <row r="7541" spans="13:13" x14ac:dyDescent="0.35">
      <c r="M7541" s="38"/>
    </row>
    <row r="7542" spans="13:13" x14ac:dyDescent="0.35">
      <c r="M7542" s="38"/>
    </row>
    <row r="7543" spans="13:13" x14ac:dyDescent="0.35">
      <c r="M7543" s="38"/>
    </row>
    <row r="7544" spans="13:13" x14ac:dyDescent="0.35">
      <c r="M7544" s="38"/>
    </row>
    <row r="7545" spans="13:13" x14ac:dyDescent="0.35">
      <c r="M7545" s="38"/>
    </row>
    <row r="7546" spans="13:13" x14ac:dyDescent="0.35">
      <c r="M7546" s="38"/>
    </row>
    <row r="7547" spans="13:13" x14ac:dyDescent="0.35">
      <c r="M7547" s="38"/>
    </row>
    <row r="7548" spans="13:13" x14ac:dyDescent="0.35">
      <c r="M7548" s="38"/>
    </row>
    <row r="7549" spans="13:13" x14ac:dyDescent="0.35">
      <c r="M7549" s="38"/>
    </row>
    <row r="7550" spans="13:13" x14ac:dyDescent="0.35">
      <c r="M7550" s="38"/>
    </row>
    <row r="7551" spans="13:13" x14ac:dyDescent="0.35">
      <c r="M7551" s="38"/>
    </row>
    <row r="7552" spans="13:13" x14ac:dyDescent="0.35">
      <c r="M7552" s="38"/>
    </row>
    <row r="7553" spans="13:13" x14ac:dyDescent="0.35">
      <c r="M7553" s="38"/>
    </row>
    <row r="7554" spans="13:13" x14ac:dyDescent="0.35">
      <c r="M7554" s="38"/>
    </row>
    <row r="7555" spans="13:13" x14ac:dyDescent="0.35">
      <c r="M7555" s="38"/>
    </row>
    <row r="7556" spans="13:13" x14ac:dyDescent="0.35">
      <c r="M7556" s="38"/>
    </row>
    <row r="7557" spans="13:13" x14ac:dyDescent="0.35">
      <c r="M7557" s="38"/>
    </row>
    <row r="7558" spans="13:13" x14ac:dyDescent="0.35">
      <c r="M7558" s="38"/>
    </row>
    <row r="7559" spans="13:13" x14ac:dyDescent="0.35">
      <c r="M7559" s="38"/>
    </row>
    <row r="7560" spans="13:13" x14ac:dyDescent="0.35">
      <c r="M7560" s="38"/>
    </row>
    <row r="7561" spans="13:13" x14ac:dyDescent="0.35">
      <c r="M7561" s="38"/>
    </row>
    <row r="7562" spans="13:13" x14ac:dyDescent="0.35">
      <c r="M7562" s="38"/>
    </row>
    <row r="7563" spans="13:13" x14ac:dyDescent="0.35">
      <c r="M7563" s="38"/>
    </row>
    <row r="7564" spans="13:13" x14ac:dyDescent="0.35">
      <c r="M7564" s="38"/>
    </row>
    <row r="7565" spans="13:13" x14ac:dyDescent="0.35">
      <c r="M7565" s="38"/>
    </row>
    <row r="7566" spans="13:13" x14ac:dyDescent="0.35">
      <c r="M7566" s="38"/>
    </row>
    <row r="7567" spans="13:13" x14ac:dyDescent="0.35">
      <c r="M7567" s="38"/>
    </row>
    <row r="7568" spans="13:13" x14ac:dyDescent="0.35">
      <c r="M7568" s="38"/>
    </row>
    <row r="7569" spans="13:13" x14ac:dyDescent="0.35">
      <c r="M7569" s="38"/>
    </row>
    <row r="7570" spans="13:13" x14ac:dyDescent="0.35">
      <c r="M7570" s="38"/>
    </row>
    <row r="7571" spans="13:13" x14ac:dyDescent="0.35">
      <c r="M7571" s="38"/>
    </row>
    <row r="7572" spans="13:13" x14ac:dyDescent="0.35">
      <c r="M7572" s="38"/>
    </row>
    <row r="7573" spans="13:13" x14ac:dyDescent="0.35">
      <c r="M7573" s="38"/>
    </row>
    <row r="7574" spans="13:13" x14ac:dyDescent="0.35">
      <c r="M7574" s="38"/>
    </row>
    <row r="7575" spans="13:13" x14ac:dyDescent="0.35">
      <c r="M7575" s="38"/>
    </row>
    <row r="7576" spans="13:13" x14ac:dyDescent="0.35">
      <c r="M7576" s="38"/>
    </row>
    <row r="7577" spans="13:13" x14ac:dyDescent="0.35">
      <c r="M7577" s="38"/>
    </row>
    <row r="7578" spans="13:13" x14ac:dyDescent="0.35">
      <c r="M7578" s="38"/>
    </row>
    <row r="7579" spans="13:13" x14ac:dyDescent="0.35">
      <c r="M7579" s="38"/>
    </row>
    <row r="7580" spans="13:13" x14ac:dyDescent="0.35">
      <c r="M7580" s="38"/>
    </row>
    <row r="7581" spans="13:13" x14ac:dyDescent="0.35">
      <c r="M7581" s="38"/>
    </row>
    <row r="7582" spans="13:13" x14ac:dyDescent="0.35">
      <c r="M7582" s="38"/>
    </row>
    <row r="7583" spans="13:13" x14ac:dyDescent="0.35">
      <c r="M7583" s="38"/>
    </row>
    <row r="7584" spans="13:13" x14ac:dyDescent="0.35">
      <c r="M7584" s="38"/>
    </row>
    <row r="7585" spans="13:13" x14ac:dyDescent="0.35">
      <c r="M7585" s="38"/>
    </row>
    <row r="7586" spans="13:13" x14ac:dyDescent="0.35">
      <c r="M7586" s="38"/>
    </row>
    <row r="7587" spans="13:13" x14ac:dyDescent="0.35">
      <c r="M7587" s="38"/>
    </row>
    <row r="7588" spans="13:13" x14ac:dyDescent="0.35">
      <c r="M7588" s="38"/>
    </row>
    <row r="7589" spans="13:13" x14ac:dyDescent="0.35">
      <c r="M7589" s="38"/>
    </row>
    <row r="7590" spans="13:13" x14ac:dyDescent="0.35">
      <c r="M7590" s="38"/>
    </row>
    <row r="7591" spans="13:13" x14ac:dyDescent="0.35">
      <c r="M7591" s="38"/>
    </row>
    <row r="7592" spans="13:13" x14ac:dyDescent="0.35">
      <c r="M7592" s="38"/>
    </row>
    <row r="7593" spans="13:13" x14ac:dyDescent="0.35">
      <c r="M7593" s="38"/>
    </row>
    <row r="7594" spans="13:13" x14ac:dyDescent="0.35">
      <c r="M7594" s="38"/>
    </row>
    <row r="7595" spans="13:13" x14ac:dyDescent="0.35">
      <c r="M7595" s="38"/>
    </row>
    <row r="7596" spans="13:13" x14ac:dyDescent="0.35">
      <c r="M7596" s="38"/>
    </row>
    <row r="7597" spans="13:13" x14ac:dyDescent="0.35">
      <c r="M7597" s="38"/>
    </row>
    <row r="7598" spans="13:13" x14ac:dyDescent="0.35">
      <c r="M7598" s="38"/>
    </row>
    <row r="7599" spans="13:13" x14ac:dyDescent="0.35">
      <c r="M7599" s="38"/>
    </row>
    <row r="7600" spans="13:13" x14ac:dyDescent="0.35">
      <c r="M7600" s="38"/>
    </row>
    <row r="7601" spans="13:13" x14ac:dyDescent="0.35">
      <c r="M7601" s="38"/>
    </row>
    <row r="7602" spans="13:13" x14ac:dyDescent="0.35">
      <c r="M7602" s="38"/>
    </row>
    <row r="7603" spans="13:13" x14ac:dyDescent="0.35">
      <c r="M7603" s="38"/>
    </row>
    <row r="7604" spans="13:13" x14ac:dyDescent="0.35">
      <c r="M7604" s="38"/>
    </row>
    <row r="7605" spans="13:13" x14ac:dyDescent="0.35">
      <c r="M7605" s="38"/>
    </row>
    <row r="7606" spans="13:13" x14ac:dyDescent="0.35">
      <c r="M7606" s="38"/>
    </row>
    <row r="7607" spans="13:13" x14ac:dyDescent="0.35">
      <c r="M7607" s="38"/>
    </row>
    <row r="7608" spans="13:13" x14ac:dyDescent="0.35">
      <c r="M7608" s="38"/>
    </row>
    <row r="7609" spans="13:13" x14ac:dyDescent="0.35">
      <c r="M7609" s="38"/>
    </row>
    <row r="7610" spans="13:13" x14ac:dyDescent="0.35">
      <c r="M7610" s="38"/>
    </row>
    <row r="7611" spans="13:13" x14ac:dyDescent="0.35">
      <c r="M7611" s="38"/>
    </row>
    <row r="7612" spans="13:13" x14ac:dyDescent="0.35">
      <c r="M7612" s="38"/>
    </row>
    <row r="7613" spans="13:13" x14ac:dyDescent="0.35">
      <c r="M7613" s="38"/>
    </row>
    <row r="7614" spans="13:13" x14ac:dyDescent="0.35">
      <c r="M7614" s="38"/>
    </row>
    <row r="7615" spans="13:13" x14ac:dyDescent="0.35">
      <c r="M7615" s="38"/>
    </row>
    <row r="7616" spans="13:13" x14ac:dyDescent="0.35">
      <c r="M7616" s="38"/>
    </row>
    <row r="7617" spans="13:13" x14ac:dyDescent="0.35">
      <c r="M7617" s="38"/>
    </row>
    <row r="7618" spans="13:13" x14ac:dyDescent="0.35">
      <c r="M7618" s="38"/>
    </row>
    <row r="7619" spans="13:13" x14ac:dyDescent="0.35">
      <c r="M7619" s="38"/>
    </row>
    <row r="7620" spans="13:13" x14ac:dyDescent="0.35">
      <c r="M7620" s="38"/>
    </row>
    <row r="7621" spans="13:13" x14ac:dyDescent="0.35">
      <c r="M7621" s="38"/>
    </row>
    <row r="7622" spans="13:13" x14ac:dyDescent="0.35">
      <c r="M7622" s="38"/>
    </row>
    <row r="7623" spans="13:13" x14ac:dyDescent="0.35">
      <c r="M7623" s="38"/>
    </row>
    <row r="7624" spans="13:13" x14ac:dyDescent="0.35">
      <c r="M7624" s="38"/>
    </row>
    <row r="7625" spans="13:13" x14ac:dyDescent="0.35">
      <c r="M7625" s="38"/>
    </row>
    <row r="7626" spans="13:13" x14ac:dyDescent="0.35">
      <c r="M7626" s="38"/>
    </row>
    <row r="7627" spans="13:13" x14ac:dyDescent="0.35">
      <c r="M7627" s="38"/>
    </row>
    <row r="7628" spans="13:13" x14ac:dyDescent="0.35">
      <c r="M7628" s="38"/>
    </row>
    <row r="7629" spans="13:13" x14ac:dyDescent="0.35">
      <c r="M7629" s="38"/>
    </row>
    <row r="7630" spans="13:13" x14ac:dyDescent="0.35">
      <c r="M7630" s="38"/>
    </row>
    <row r="7631" spans="13:13" x14ac:dyDescent="0.35">
      <c r="M7631" s="38"/>
    </row>
    <row r="7632" spans="13:13" x14ac:dyDescent="0.35">
      <c r="M7632" s="38"/>
    </row>
    <row r="7633" spans="13:13" x14ac:dyDescent="0.35">
      <c r="M7633" s="38"/>
    </row>
    <row r="7634" spans="13:13" x14ac:dyDescent="0.35">
      <c r="M7634" s="38"/>
    </row>
    <row r="7635" spans="13:13" x14ac:dyDescent="0.35">
      <c r="M7635" s="38"/>
    </row>
    <row r="7636" spans="13:13" x14ac:dyDescent="0.35">
      <c r="M7636" s="38"/>
    </row>
    <row r="7637" spans="13:13" x14ac:dyDescent="0.35">
      <c r="M7637" s="38"/>
    </row>
    <row r="7638" spans="13:13" x14ac:dyDescent="0.35">
      <c r="M7638" s="38"/>
    </row>
    <row r="7639" spans="13:13" x14ac:dyDescent="0.35">
      <c r="M7639" s="38"/>
    </row>
    <row r="7640" spans="13:13" x14ac:dyDescent="0.35">
      <c r="M7640" s="38"/>
    </row>
    <row r="7641" spans="13:13" x14ac:dyDescent="0.35">
      <c r="M7641" s="38"/>
    </row>
    <row r="7642" spans="13:13" x14ac:dyDescent="0.35">
      <c r="M7642" s="38"/>
    </row>
    <row r="7643" spans="13:13" x14ac:dyDescent="0.35">
      <c r="M7643" s="38"/>
    </row>
    <row r="7644" spans="13:13" x14ac:dyDescent="0.35">
      <c r="M7644" s="38"/>
    </row>
    <row r="7645" spans="13:13" x14ac:dyDescent="0.35">
      <c r="M7645" s="38"/>
    </row>
    <row r="7646" spans="13:13" x14ac:dyDescent="0.35">
      <c r="M7646" s="38"/>
    </row>
    <row r="7647" spans="13:13" x14ac:dyDescent="0.35">
      <c r="M7647" s="38"/>
    </row>
    <row r="7648" spans="13:13" x14ac:dyDescent="0.35">
      <c r="M7648" s="38"/>
    </row>
    <row r="7649" spans="13:13" x14ac:dyDescent="0.35">
      <c r="M7649" s="38"/>
    </row>
    <row r="7650" spans="13:13" x14ac:dyDescent="0.35">
      <c r="M7650" s="38"/>
    </row>
    <row r="7651" spans="13:13" x14ac:dyDescent="0.35">
      <c r="M7651" s="38"/>
    </row>
    <row r="7652" spans="13:13" x14ac:dyDescent="0.35">
      <c r="M7652" s="38"/>
    </row>
    <row r="7653" spans="13:13" x14ac:dyDescent="0.35">
      <c r="M7653" s="38"/>
    </row>
    <row r="7654" spans="13:13" x14ac:dyDescent="0.35">
      <c r="M7654" s="38"/>
    </row>
    <row r="7655" spans="13:13" x14ac:dyDescent="0.35">
      <c r="M7655" s="38"/>
    </row>
    <row r="7656" spans="13:13" x14ac:dyDescent="0.35">
      <c r="M7656" s="38"/>
    </row>
    <row r="7657" spans="13:13" x14ac:dyDescent="0.35">
      <c r="M7657" s="38"/>
    </row>
    <row r="7658" spans="13:13" x14ac:dyDescent="0.35">
      <c r="M7658" s="38"/>
    </row>
    <row r="7659" spans="13:13" x14ac:dyDescent="0.35">
      <c r="M7659" s="38"/>
    </row>
    <row r="7660" spans="13:13" x14ac:dyDescent="0.35">
      <c r="M7660" s="38"/>
    </row>
    <row r="7661" spans="13:13" x14ac:dyDescent="0.35">
      <c r="M7661" s="38"/>
    </row>
    <row r="7662" spans="13:13" x14ac:dyDescent="0.35">
      <c r="M7662" s="38"/>
    </row>
    <row r="7663" spans="13:13" x14ac:dyDescent="0.35">
      <c r="M7663" s="38"/>
    </row>
    <row r="7664" spans="13:13" x14ac:dyDescent="0.35">
      <c r="M7664" s="38"/>
    </row>
    <row r="7665" spans="13:13" x14ac:dyDescent="0.35">
      <c r="M7665" s="38"/>
    </row>
    <row r="7666" spans="13:13" x14ac:dyDescent="0.35">
      <c r="M7666" s="38"/>
    </row>
    <row r="7667" spans="13:13" x14ac:dyDescent="0.35">
      <c r="M7667" s="38"/>
    </row>
    <row r="7668" spans="13:13" x14ac:dyDescent="0.35">
      <c r="M7668" s="38"/>
    </row>
    <row r="7669" spans="13:13" x14ac:dyDescent="0.35">
      <c r="M7669" s="38"/>
    </row>
    <row r="7670" spans="13:13" x14ac:dyDescent="0.35">
      <c r="M7670" s="38"/>
    </row>
    <row r="7671" spans="13:13" x14ac:dyDescent="0.35">
      <c r="M7671" s="38"/>
    </row>
    <row r="7672" spans="13:13" x14ac:dyDescent="0.35">
      <c r="M7672" s="38"/>
    </row>
    <row r="7673" spans="13:13" x14ac:dyDescent="0.35">
      <c r="M7673" s="38"/>
    </row>
    <row r="7674" spans="13:13" x14ac:dyDescent="0.35">
      <c r="M7674" s="38"/>
    </row>
    <row r="7675" spans="13:13" x14ac:dyDescent="0.35">
      <c r="M7675" s="38"/>
    </row>
    <row r="7676" spans="13:13" x14ac:dyDescent="0.35">
      <c r="M7676" s="38"/>
    </row>
    <row r="7677" spans="13:13" x14ac:dyDescent="0.35">
      <c r="M7677" s="38"/>
    </row>
    <row r="7678" spans="13:13" x14ac:dyDescent="0.35">
      <c r="M7678" s="38"/>
    </row>
    <row r="7679" spans="13:13" x14ac:dyDescent="0.35">
      <c r="M7679" s="38"/>
    </row>
    <row r="7680" spans="13:13" x14ac:dyDescent="0.35">
      <c r="M7680" s="38"/>
    </row>
    <row r="7681" spans="13:13" x14ac:dyDescent="0.35">
      <c r="M7681" s="38"/>
    </row>
    <row r="7682" spans="13:13" x14ac:dyDescent="0.35">
      <c r="M7682" s="38"/>
    </row>
    <row r="7683" spans="13:13" x14ac:dyDescent="0.35">
      <c r="M7683" s="38"/>
    </row>
    <row r="7684" spans="13:13" x14ac:dyDescent="0.35">
      <c r="M7684" s="38"/>
    </row>
    <row r="7685" spans="13:13" x14ac:dyDescent="0.35">
      <c r="M7685" s="38"/>
    </row>
    <row r="7686" spans="13:13" x14ac:dyDescent="0.35">
      <c r="M7686" s="38"/>
    </row>
    <row r="7687" spans="13:13" x14ac:dyDescent="0.35">
      <c r="M7687" s="38"/>
    </row>
    <row r="7688" spans="13:13" x14ac:dyDescent="0.35">
      <c r="M7688" s="38"/>
    </row>
    <row r="7689" spans="13:13" x14ac:dyDescent="0.35">
      <c r="M7689" s="38"/>
    </row>
    <row r="7690" spans="13:13" x14ac:dyDescent="0.35">
      <c r="M7690" s="38"/>
    </row>
    <row r="7691" spans="13:13" x14ac:dyDescent="0.35">
      <c r="M7691" s="38"/>
    </row>
    <row r="7692" spans="13:13" x14ac:dyDescent="0.35">
      <c r="M7692" s="38"/>
    </row>
    <row r="7693" spans="13:13" x14ac:dyDescent="0.35">
      <c r="M7693" s="38"/>
    </row>
    <row r="7694" spans="13:13" x14ac:dyDescent="0.35">
      <c r="M7694" s="38"/>
    </row>
    <row r="7695" spans="13:13" x14ac:dyDescent="0.35">
      <c r="M7695" s="38"/>
    </row>
    <row r="7696" spans="13:13" x14ac:dyDescent="0.35">
      <c r="M7696" s="38"/>
    </row>
    <row r="7697" spans="13:13" x14ac:dyDescent="0.35">
      <c r="M7697" s="38"/>
    </row>
    <row r="7698" spans="13:13" x14ac:dyDescent="0.35">
      <c r="M7698" s="38"/>
    </row>
    <row r="7699" spans="13:13" x14ac:dyDescent="0.35">
      <c r="M7699" s="38"/>
    </row>
    <row r="7700" spans="13:13" x14ac:dyDescent="0.35">
      <c r="M7700" s="38"/>
    </row>
    <row r="7701" spans="13:13" x14ac:dyDescent="0.35">
      <c r="M7701" s="38"/>
    </row>
    <row r="7702" spans="13:13" x14ac:dyDescent="0.35">
      <c r="M7702" s="38"/>
    </row>
    <row r="7703" spans="13:13" x14ac:dyDescent="0.35">
      <c r="M7703" s="38"/>
    </row>
    <row r="7704" spans="13:13" x14ac:dyDescent="0.35">
      <c r="M7704" s="38"/>
    </row>
    <row r="7705" spans="13:13" x14ac:dyDescent="0.35">
      <c r="M7705" s="38"/>
    </row>
    <row r="7706" spans="13:13" x14ac:dyDescent="0.35">
      <c r="M7706" s="38"/>
    </row>
    <row r="7707" spans="13:13" x14ac:dyDescent="0.35">
      <c r="M7707" s="38"/>
    </row>
    <row r="7708" spans="13:13" x14ac:dyDescent="0.35">
      <c r="M7708" s="38"/>
    </row>
    <row r="7709" spans="13:13" x14ac:dyDescent="0.35">
      <c r="M7709" s="38"/>
    </row>
    <row r="7710" spans="13:13" x14ac:dyDescent="0.35">
      <c r="M7710" s="38"/>
    </row>
    <row r="7711" spans="13:13" x14ac:dyDescent="0.35">
      <c r="M7711" s="38"/>
    </row>
    <row r="7712" spans="13:13" x14ac:dyDescent="0.35">
      <c r="M7712" s="38"/>
    </row>
    <row r="7713" spans="13:13" x14ac:dyDescent="0.35">
      <c r="M7713" s="38"/>
    </row>
    <row r="7714" spans="13:13" x14ac:dyDescent="0.35">
      <c r="M7714" s="38"/>
    </row>
    <row r="7715" spans="13:13" x14ac:dyDescent="0.35">
      <c r="M7715" s="38"/>
    </row>
    <row r="7716" spans="13:13" x14ac:dyDescent="0.35">
      <c r="M7716" s="38"/>
    </row>
    <row r="7717" spans="13:13" x14ac:dyDescent="0.35">
      <c r="M7717" s="38"/>
    </row>
    <row r="7718" spans="13:13" x14ac:dyDescent="0.35">
      <c r="M7718" s="38"/>
    </row>
    <row r="7719" spans="13:13" x14ac:dyDescent="0.35">
      <c r="M7719" s="38"/>
    </row>
    <row r="7720" spans="13:13" x14ac:dyDescent="0.35">
      <c r="M7720" s="38"/>
    </row>
    <row r="7721" spans="13:13" x14ac:dyDescent="0.35">
      <c r="M7721" s="38"/>
    </row>
    <row r="7722" spans="13:13" x14ac:dyDescent="0.35">
      <c r="M7722" s="38"/>
    </row>
    <row r="7723" spans="13:13" x14ac:dyDescent="0.35">
      <c r="M7723" s="38"/>
    </row>
    <row r="7724" spans="13:13" x14ac:dyDescent="0.35">
      <c r="M7724" s="38"/>
    </row>
    <row r="7725" spans="13:13" x14ac:dyDescent="0.35">
      <c r="M7725" s="38"/>
    </row>
    <row r="7726" spans="13:13" x14ac:dyDescent="0.35">
      <c r="M7726" s="38"/>
    </row>
    <row r="7727" spans="13:13" x14ac:dyDescent="0.35">
      <c r="M7727" s="38"/>
    </row>
    <row r="7728" spans="13:13" x14ac:dyDescent="0.35">
      <c r="M7728" s="38"/>
    </row>
    <row r="7729" spans="13:13" x14ac:dyDescent="0.35">
      <c r="M7729" s="38"/>
    </row>
    <row r="7730" spans="13:13" x14ac:dyDescent="0.35">
      <c r="M7730" s="38"/>
    </row>
    <row r="7731" spans="13:13" x14ac:dyDescent="0.35">
      <c r="M7731" s="38"/>
    </row>
    <row r="7732" spans="13:13" x14ac:dyDescent="0.35">
      <c r="M7732" s="38"/>
    </row>
    <row r="7733" spans="13:13" x14ac:dyDescent="0.35">
      <c r="M7733" s="38"/>
    </row>
    <row r="7734" spans="13:13" x14ac:dyDescent="0.35">
      <c r="M7734" s="38"/>
    </row>
    <row r="7735" spans="13:13" x14ac:dyDescent="0.35">
      <c r="M7735" s="38"/>
    </row>
    <row r="7736" spans="13:13" x14ac:dyDescent="0.35">
      <c r="M7736" s="38"/>
    </row>
    <row r="7737" spans="13:13" x14ac:dyDescent="0.35">
      <c r="M7737" s="38"/>
    </row>
    <row r="7738" spans="13:13" x14ac:dyDescent="0.35">
      <c r="M7738" s="38"/>
    </row>
    <row r="7739" spans="13:13" x14ac:dyDescent="0.35">
      <c r="M7739" s="38"/>
    </row>
    <row r="7740" spans="13:13" x14ac:dyDescent="0.35">
      <c r="M7740" s="38"/>
    </row>
    <row r="7741" spans="13:13" x14ac:dyDescent="0.35">
      <c r="M7741" s="38"/>
    </row>
    <row r="7742" spans="13:13" x14ac:dyDescent="0.35">
      <c r="M7742" s="38"/>
    </row>
    <row r="7743" spans="13:13" x14ac:dyDescent="0.35">
      <c r="M7743" s="38"/>
    </row>
    <row r="7744" spans="13:13" x14ac:dyDescent="0.35">
      <c r="M7744" s="38"/>
    </row>
    <row r="7745" spans="13:13" x14ac:dyDescent="0.35">
      <c r="M7745" s="38"/>
    </row>
    <row r="7746" spans="13:13" x14ac:dyDescent="0.35">
      <c r="M7746" s="38"/>
    </row>
    <row r="7747" spans="13:13" x14ac:dyDescent="0.35">
      <c r="M7747" s="38"/>
    </row>
    <row r="7748" spans="13:13" x14ac:dyDescent="0.35">
      <c r="M7748" s="38"/>
    </row>
    <row r="7749" spans="13:13" x14ac:dyDescent="0.35">
      <c r="M7749" s="38"/>
    </row>
    <row r="7750" spans="13:13" x14ac:dyDescent="0.35">
      <c r="M7750" s="38"/>
    </row>
    <row r="7751" spans="13:13" x14ac:dyDescent="0.35">
      <c r="M7751" s="38"/>
    </row>
    <row r="7752" spans="13:13" x14ac:dyDescent="0.35">
      <c r="M7752" s="38"/>
    </row>
    <row r="7753" spans="13:13" x14ac:dyDescent="0.35">
      <c r="M7753" s="38"/>
    </row>
    <row r="7754" spans="13:13" x14ac:dyDescent="0.35">
      <c r="M7754" s="38"/>
    </row>
    <row r="7755" spans="13:13" x14ac:dyDescent="0.35">
      <c r="M7755" s="38"/>
    </row>
    <row r="7756" spans="13:13" x14ac:dyDescent="0.35">
      <c r="M7756" s="38"/>
    </row>
    <row r="7757" spans="13:13" x14ac:dyDescent="0.35">
      <c r="M7757" s="38"/>
    </row>
    <row r="7758" spans="13:13" x14ac:dyDescent="0.35">
      <c r="M7758" s="38"/>
    </row>
    <row r="7759" spans="13:13" x14ac:dyDescent="0.35">
      <c r="M7759" s="38"/>
    </row>
    <row r="7760" spans="13:13" x14ac:dyDescent="0.35">
      <c r="M7760" s="38"/>
    </row>
    <row r="7761" spans="13:13" x14ac:dyDescent="0.35">
      <c r="M7761" s="38"/>
    </row>
    <row r="7762" spans="13:13" x14ac:dyDescent="0.35">
      <c r="M7762" s="38"/>
    </row>
    <row r="7763" spans="13:13" x14ac:dyDescent="0.35">
      <c r="M7763" s="38"/>
    </row>
    <row r="7764" spans="13:13" x14ac:dyDescent="0.35">
      <c r="M7764" s="38"/>
    </row>
    <row r="7765" spans="13:13" x14ac:dyDescent="0.35">
      <c r="M7765" s="38"/>
    </row>
    <row r="7766" spans="13:13" x14ac:dyDescent="0.35">
      <c r="M7766" s="38"/>
    </row>
    <row r="7767" spans="13:13" x14ac:dyDescent="0.35">
      <c r="M7767" s="38"/>
    </row>
    <row r="7768" spans="13:13" x14ac:dyDescent="0.35">
      <c r="M7768" s="38"/>
    </row>
    <row r="7769" spans="13:13" x14ac:dyDescent="0.35">
      <c r="M7769" s="38"/>
    </row>
    <row r="7770" spans="13:13" x14ac:dyDescent="0.35">
      <c r="M7770" s="38"/>
    </row>
    <row r="7771" spans="13:13" x14ac:dyDescent="0.35">
      <c r="M7771" s="38"/>
    </row>
    <row r="7772" spans="13:13" x14ac:dyDescent="0.35">
      <c r="M7772" s="38"/>
    </row>
    <row r="7773" spans="13:13" x14ac:dyDescent="0.35">
      <c r="M7773" s="38"/>
    </row>
    <row r="7774" spans="13:13" x14ac:dyDescent="0.35">
      <c r="M7774" s="38"/>
    </row>
    <row r="7775" spans="13:13" x14ac:dyDescent="0.35">
      <c r="M7775" s="38"/>
    </row>
    <row r="7776" spans="13:13" x14ac:dyDescent="0.35">
      <c r="M7776" s="38"/>
    </row>
    <row r="7777" spans="13:13" x14ac:dyDescent="0.35">
      <c r="M7777" s="38"/>
    </row>
    <row r="7778" spans="13:13" x14ac:dyDescent="0.35">
      <c r="M7778" s="38"/>
    </row>
    <row r="7779" spans="13:13" x14ac:dyDescent="0.35">
      <c r="M7779" s="38"/>
    </row>
    <row r="7780" spans="13:13" x14ac:dyDescent="0.35">
      <c r="M7780" s="38"/>
    </row>
    <row r="7781" spans="13:13" x14ac:dyDescent="0.35">
      <c r="M7781" s="38"/>
    </row>
    <row r="7782" spans="13:13" x14ac:dyDescent="0.35">
      <c r="M7782" s="38"/>
    </row>
    <row r="7783" spans="13:13" x14ac:dyDescent="0.35">
      <c r="M7783" s="38"/>
    </row>
    <row r="7784" spans="13:13" x14ac:dyDescent="0.35">
      <c r="M7784" s="38"/>
    </row>
    <row r="7785" spans="13:13" x14ac:dyDescent="0.35">
      <c r="M7785" s="38"/>
    </row>
    <row r="7786" spans="13:13" x14ac:dyDescent="0.35">
      <c r="M7786" s="38"/>
    </row>
    <row r="7787" spans="13:13" x14ac:dyDescent="0.35">
      <c r="M7787" s="38"/>
    </row>
    <row r="7788" spans="13:13" x14ac:dyDescent="0.35">
      <c r="M7788" s="38"/>
    </row>
    <row r="7789" spans="13:13" x14ac:dyDescent="0.35">
      <c r="M7789" s="38"/>
    </row>
    <row r="7790" spans="13:13" x14ac:dyDescent="0.35">
      <c r="M7790" s="38"/>
    </row>
    <row r="7791" spans="13:13" x14ac:dyDescent="0.35">
      <c r="M7791" s="38"/>
    </row>
    <row r="7792" spans="13:13" x14ac:dyDescent="0.35">
      <c r="M7792" s="38"/>
    </row>
    <row r="7793" spans="13:13" x14ac:dyDescent="0.35">
      <c r="M7793" s="38"/>
    </row>
    <row r="7794" spans="13:13" x14ac:dyDescent="0.35">
      <c r="M7794" s="38"/>
    </row>
    <row r="7795" spans="13:13" x14ac:dyDescent="0.35">
      <c r="M7795" s="38"/>
    </row>
    <row r="7796" spans="13:13" x14ac:dyDescent="0.35">
      <c r="M7796" s="38"/>
    </row>
    <row r="7797" spans="13:13" x14ac:dyDescent="0.35">
      <c r="M7797" s="38"/>
    </row>
    <row r="7798" spans="13:13" x14ac:dyDescent="0.35">
      <c r="M7798" s="38"/>
    </row>
    <row r="7799" spans="13:13" x14ac:dyDescent="0.35">
      <c r="M7799" s="38"/>
    </row>
    <row r="7800" spans="13:13" x14ac:dyDescent="0.35">
      <c r="M7800" s="38"/>
    </row>
    <row r="7801" spans="13:13" x14ac:dyDescent="0.35">
      <c r="M7801" s="38"/>
    </row>
    <row r="7802" spans="13:13" x14ac:dyDescent="0.35">
      <c r="M7802" s="38"/>
    </row>
    <row r="7803" spans="13:13" x14ac:dyDescent="0.35">
      <c r="M7803" s="38"/>
    </row>
    <row r="7804" spans="13:13" x14ac:dyDescent="0.35">
      <c r="M7804" s="38"/>
    </row>
    <row r="7805" spans="13:13" x14ac:dyDescent="0.35">
      <c r="M7805" s="38"/>
    </row>
    <row r="7806" spans="13:13" x14ac:dyDescent="0.35">
      <c r="M7806" s="38"/>
    </row>
    <row r="7807" spans="13:13" x14ac:dyDescent="0.35">
      <c r="M7807" s="38"/>
    </row>
    <row r="7808" spans="13:13" x14ac:dyDescent="0.35">
      <c r="M7808" s="38"/>
    </row>
    <row r="7809" spans="13:13" x14ac:dyDescent="0.35">
      <c r="M7809" s="38"/>
    </row>
    <row r="7810" spans="13:13" x14ac:dyDescent="0.35">
      <c r="M7810" s="38"/>
    </row>
    <row r="7811" spans="13:13" x14ac:dyDescent="0.35">
      <c r="M7811" s="38"/>
    </row>
    <row r="7812" spans="13:13" x14ac:dyDescent="0.35">
      <c r="M7812" s="38"/>
    </row>
    <row r="7813" spans="13:13" x14ac:dyDescent="0.35">
      <c r="M7813" s="38"/>
    </row>
    <row r="7814" spans="13:13" x14ac:dyDescent="0.35">
      <c r="M7814" s="38"/>
    </row>
    <row r="7815" spans="13:13" x14ac:dyDescent="0.35">
      <c r="M7815" s="38"/>
    </row>
    <row r="7816" spans="13:13" x14ac:dyDescent="0.35">
      <c r="M7816" s="38"/>
    </row>
    <row r="7817" spans="13:13" x14ac:dyDescent="0.35">
      <c r="M7817" s="38"/>
    </row>
    <row r="7818" spans="13:13" x14ac:dyDescent="0.35">
      <c r="M7818" s="38"/>
    </row>
    <row r="7819" spans="13:13" x14ac:dyDescent="0.35">
      <c r="M7819" s="38"/>
    </row>
    <row r="7820" spans="13:13" x14ac:dyDescent="0.35">
      <c r="M7820" s="38"/>
    </row>
    <row r="7821" spans="13:13" x14ac:dyDescent="0.35">
      <c r="M7821" s="38"/>
    </row>
    <row r="7822" spans="13:13" x14ac:dyDescent="0.35">
      <c r="M7822" s="38"/>
    </row>
    <row r="7823" spans="13:13" x14ac:dyDescent="0.35">
      <c r="M7823" s="38"/>
    </row>
    <row r="7824" spans="13:13" x14ac:dyDescent="0.35">
      <c r="M7824" s="38"/>
    </row>
    <row r="7825" spans="13:13" x14ac:dyDescent="0.35">
      <c r="M7825" s="38"/>
    </row>
    <row r="7826" spans="13:13" x14ac:dyDescent="0.35">
      <c r="M7826" s="38"/>
    </row>
    <row r="7827" spans="13:13" x14ac:dyDescent="0.35">
      <c r="M7827" s="38"/>
    </row>
    <row r="7828" spans="13:13" x14ac:dyDescent="0.35">
      <c r="M7828" s="38"/>
    </row>
    <row r="7829" spans="13:13" x14ac:dyDescent="0.35">
      <c r="M7829" s="38"/>
    </row>
    <row r="7830" spans="13:13" x14ac:dyDescent="0.35">
      <c r="M7830" s="38"/>
    </row>
    <row r="7831" spans="13:13" x14ac:dyDescent="0.35">
      <c r="M7831" s="38"/>
    </row>
    <row r="7832" spans="13:13" x14ac:dyDescent="0.35">
      <c r="M7832" s="38"/>
    </row>
    <row r="7833" spans="13:13" x14ac:dyDescent="0.35">
      <c r="M7833" s="38"/>
    </row>
    <row r="7834" spans="13:13" x14ac:dyDescent="0.35">
      <c r="M7834" s="38"/>
    </row>
    <row r="7835" spans="13:13" x14ac:dyDescent="0.35">
      <c r="M7835" s="38"/>
    </row>
    <row r="7836" spans="13:13" x14ac:dyDescent="0.35">
      <c r="M7836" s="38"/>
    </row>
    <row r="7837" spans="13:13" x14ac:dyDescent="0.35">
      <c r="M7837" s="38"/>
    </row>
    <row r="7838" spans="13:13" x14ac:dyDescent="0.35">
      <c r="M7838" s="38"/>
    </row>
    <row r="7839" spans="13:13" x14ac:dyDescent="0.35">
      <c r="M7839" s="38"/>
    </row>
    <row r="7840" spans="13:13" x14ac:dyDescent="0.35">
      <c r="M7840" s="38"/>
    </row>
    <row r="7841" spans="13:13" x14ac:dyDescent="0.35">
      <c r="M7841" s="38"/>
    </row>
    <row r="7842" spans="13:13" x14ac:dyDescent="0.35">
      <c r="M7842" s="38"/>
    </row>
    <row r="7843" spans="13:13" x14ac:dyDescent="0.35">
      <c r="M7843" s="38"/>
    </row>
    <row r="7844" spans="13:13" x14ac:dyDescent="0.35">
      <c r="M7844" s="38"/>
    </row>
    <row r="7845" spans="13:13" x14ac:dyDescent="0.35">
      <c r="M7845" s="38"/>
    </row>
    <row r="7846" spans="13:13" x14ac:dyDescent="0.35">
      <c r="M7846" s="38"/>
    </row>
    <row r="7847" spans="13:13" x14ac:dyDescent="0.35">
      <c r="M7847" s="38"/>
    </row>
    <row r="7848" spans="13:13" x14ac:dyDescent="0.35">
      <c r="M7848" s="38"/>
    </row>
    <row r="7849" spans="13:13" x14ac:dyDescent="0.35">
      <c r="M7849" s="38"/>
    </row>
    <row r="7850" spans="13:13" x14ac:dyDescent="0.35">
      <c r="M7850" s="38"/>
    </row>
    <row r="7851" spans="13:13" x14ac:dyDescent="0.35">
      <c r="M7851" s="38"/>
    </row>
    <row r="7852" spans="13:13" x14ac:dyDescent="0.35">
      <c r="M7852" s="38"/>
    </row>
    <row r="7853" spans="13:13" x14ac:dyDescent="0.35">
      <c r="M7853" s="38"/>
    </row>
    <row r="7854" spans="13:13" x14ac:dyDescent="0.35">
      <c r="M7854" s="38"/>
    </row>
    <row r="7855" spans="13:13" x14ac:dyDescent="0.35">
      <c r="M7855" s="38"/>
    </row>
    <row r="7856" spans="13:13" x14ac:dyDescent="0.35">
      <c r="M7856" s="38"/>
    </row>
    <row r="7857" spans="13:13" x14ac:dyDescent="0.35">
      <c r="M7857" s="38"/>
    </row>
    <row r="7858" spans="13:13" x14ac:dyDescent="0.35">
      <c r="M7858" s="38"/>
    </row>
    <row r="7859" spans="13:13" x14ac:dyDescent="0.35">
      <c r="M7859" s="38"/>
    </row>
    <row r="7860" spans="13:13" x14ac:dyDescent="0.35">
      <c r="M7860" s="38"/>
    </row>
    <row r="7861" spans="13:13" x14ac:dyDescent="0.35">
      <c r="M7861" s="38"/>
    </row>
    <row r="7862" spans="13:13" x14ac:dyDescent="0.35">
      <c r="M7862" s="38"/>
    </row>
    <row r="7863" spans="13:13" x14ac:dyDescent="0.35">
      <c r="M7863" s="38"/>
    </row>
    <row r="7864" spans="13:13" x14ac:dyDescent="0.35">
      <c r="M7864" s="38"/>
    </row>
    <row r="7865" spans="13:13" x14ac:dyDescent="0.35">
      <c r="M7865" s="38"/>
    </row>
    <row r="7866" spans="13:13" x14ac:dyDescent="0.35">
      <c r="M7866" s="38"/>
    </row>
    <row r="7867" spans="13:13" x14ac:dyDescent="0.35">
      <c r="M7867" s="38"/>
    </row>
    <row r="7868" spans="13:13" x14ac:dyDescent="0.35">
      <c r="M7868" s="38"/>
    </row>
    <row r="7869" spans="13:13" x14ac:dyDescent="0.35">
      <c r="M7869" s="38"/>
    </row>
    <row r="7870" spans="13:13" x14ac:dyDescent="0.35">
      <c r="M7870" s="38"/>
    </row>
    <row r="7871" spans="13:13" x14ac:dyDescent="0.35">
      <c r="M7871" s="38"/>
    </row>
    <row r="7872" spans="13:13" x14ac:dyDescent="0.35">
      <c r="M7872" s="38"/>
    </row>
    <row r="7873" spans="13:13" x14ac:dyDescent="0.35">
      <c r="M7873" s="38"/>
    </row>
    <row r="7874" spans="13:13" x14ac:dyDescent="0.35">
      <c r="M7874" s="38"/>
    </row>
    <row r="7875" spans="13:13" x14ac:dyDescent="0.35">
      <c r="M7875" s="38"/>
    </row>
    <row r="7876" spans="13:13" x14ac:dyDescent="0.35">
      <c r="M7876" s="38"/>
    </row>
    <row r="7877" spans="13:13" x14ac:dyDescent="0.35">
      <c r="M7877" s="38"/>
    </row>
    <row r="7878" spans="13:13" x14ac:dyDescent="0.35">
      <c r="M7878" s="38"/>
    </row>
    <row r="7879" spans="13:13" x14ac:dyDescent="0.35">
      <c r="M7879" s="38"/>
    </row>
    <row r="7880" spans="13:13" x14ac:dyDescent="0.35">
      <c r="M7880" s="38"/>
    </row>
    <row r="7881" spans="13:13" x14ac:dyDescent="0.35">
      <c r="M7881" s="38"/>
    </row>
    <row r="7882" spans="13:13" x14ac:dyDescent="0.35">
      <c r="M7882" s="38"/>
    </row>
    <row r="7883" spans="13:13" x14ac:dyDescent="0.35">
      <c r="M7883" s="38"/>
    </row>
    <row r="7884" spans="13:13" x14ac:dyDescent="0.35">
      <c r="M7884" s="38"/>
    </row>
    <row r="7885" spans="13:13" x14ac:dyDescent="0.35">
      <c r="M7885" s="38"/>
    </row>
    <row r="7886" spans="13:13" x14ac:dyDescent="0.35">
      <c r="M7886" s="38"/>
    </row>
    <row r="7887" spans="13:13" x14ac:dyDescent="0.35">
      <c r="M7887" s="38"/>
    </row>
    <row r="7888" spans="13:13" x14ac:dyDescent="0.35">
      <c r="M7888" s="38"/>
    </row>
    <row r="7889" spans="13:13" x14ac:dyDescent="0.35">
      <c r="M7889" s="38"/>
    </row>
    <row r="7890" spans="13:13" x14ac:dyDescent="0.35">
      <c r="M7890" s="38"/>
    </row>
    <row r="7891" spans="13:13" x14ac:dyDescent="0.35">
      <c r="M7891" s="38"/>
    </row>
    <row r="7892" spans="13:13" x14ac:dyDescent="0.35">
      <c r="M7892" s="38"/>
    </row>
    <row r="7893" spans="13:13" x14ac:dyDescent="0.35">
      <c r="M7893" s="38"/>
    </row>
    <row r="7894" spans="13:13" x14ac:dyDescent="0.35">
      <c r="M7894" s="38"/>
    </row>
    <row r="7895" spans="13:13" x14ac:dyDescent="0.35">
      <c r="M7895" s="38"/>
    </row>
    <row r="7896" spans="13:13" x14ac:dyDescent="0.35">
      <c r="M7896" s="38"/>
    </row>
    <row r="7897" spans="13:13" x14ac:dyDescent="0.35">
      <c r="M7897" s="38"/>
    </row>
    <row r="7898" spans="13:13" x14ac:dyDescent="0.35">
      <c r="M7898" s="38"/>
    </row>
    <row r="7899" spans="13:13" x14ac:dyDescent="0.35">
      <c r="M7899" s="38"/>
    </row>
    <row r="7900" spans="13:13" x14ac:dyDescent="0.35">
      <c r="M7900" s="38"/>
    </row>
    <row r="7901" spans="13:13" x14ac:dyDescent="0.35">
      <c r="M7901" s="38"/>
    </row>
    <row r="7902" spans="13:13" x14ac:dyDescent="0.35">
      <c r="M7902" s="38"/>
    </row>
    <row r="7903" spans="13:13" x14ac:dyDescent="0.35">
      <c r="M7903" s="38"/>
    </row>
    <row r="7904" spans="13:13" x14ac:dyDescent="0.35">
      <c r="M7904" s="38"/>
    </row>
    <row r="7905" spans="13:13" x14ac:dyDescent="0.35">
      <c r="M7905" s="38"/>
    </row>
    <row r="7906" spans="13:13" x14ac:dyDescent="0.35">
      <c r="M7906" s="38"/>
    </row>
    <row r="7907" spans="13:13" x14ac:dyDescent="0.35">
      <c r="M7907" s="38"/>
    </row>
    <row r="7908" spans="13:13" x14ac:dyDescent="0.35">
      <c r="M7908" s="38"/>
    </row>
    <row r="7909" spans="13:13" x14ac:dyDescent="0.35">
      <c r="M7909" s="38"/>
    </row>
    <row r="7910" spans="13:13" x14ac:dyDescent="0.35">
      <c r="M7910" s="38"/>
    </row>
    <row r="7911" spans="13:13" x14ac:dyDescent="0.35">
      <c r="M7911" s="38"/>
    </row>
    <row r="7912" spans="13:13" x14ac:dyDescent="0.35">
      <c r="M7912" s="38"/>
    </row>
    <row r="7913" spans="13:13" x14ac:dyDescent="0.35">
      <c r="M7913" s="38"/>
    </row>
    <row r="7914" spans="13:13" x14ac:dyDescent="0.35">
      <c r="M7914" s="38"/>
    </row>
    <row r="7915" spans="13:13" x14ac:dyDescent="0.35">
      <c r="M7915" s="38"/>
    </row>
    <row r="7916" spans="13:13" x14ac:dyDescent="0.35">
      <c r="M7916" s="38"/>
    </row>
    <row r="7917" spans="13:13" x14ac:dyDescent="0.35">
      <c r="M7917" s="38"/>
    </row>
    <row r="7918" spans="13:13" x14ac:dyDescent="0.35">
      <c r="M7918" s="38"/>
    </row>
    <row r="7919" spans="13:13" x14ac:dyDescent="0.35">
      <c r="M7919" s="38"/>
    </row>
    <row r="7920" spans="13:13" x14ac:dyDescent="0.35">
      <c r="M7920" s="38"/>
    </row>
    <row r="7921" spans="13:13" x14ac:dyDescent="0.35">
      <c r="M7921" s="38"/>
    </row>
    <row r="7922" spans="13:13" x14ac:dyDescent="0.35">
      <c r="M7922" s="38"/>
    </row>
    <row r="7923" spans="13:13" x14ac:dyDescent="0.35">
      <c r="M7923" s="38"/>
    </row>
    <row r="7924" spans="13:13" x14ac:dyDescent="0.35">
      <c r="M7924" s="38"/>
    </row>
    <row r="7925" spans="13:13" x14ac:dyDescent="0.35">
      <c r="M7925" s="38"/>
    </row>
    <row r="7926" spans="13:13" x14ac:dyDescent="0.35">
      <c r="M7926" s="38"/>
    </row>
    <row r="7927" spans="13:13" x14ac:dyDescent="0.35">
      <c r="M7927" s="38"/>
    </row>
    <row r="7928" spans="13:13" x14ac:dyDescent="0.35">
      <c r="M7928" s="38"/>
    </row>
    <row r="7929" spans="13:13" x14ac:dyDescent="0.35">
      <c r="M7929" s="38"/>
    </row>
    <row r="7930" spans="13:13" x14ac:dyDescent="0.35">
      <c r="M7930" s="38"/>
    </row>
    <row r="7931" spans="13:13" x14ac:dyDescent="0.35">
      <c r="M7931" s="38"/>
    </row>
    <row r="7932" spans="13:13" x14ac:dyDescent="0.35">
      <c r="M7932" s="38"/>
    </row>
    <row r="7933" spans="13:13" x14ac:dyDescent="0.35">
      <c r="M7933" s="38"/>
    </row>
    <row r="7934" spans="13:13" x14ac:dyDescent="0.35">
      <c r="M7934" s="38"/>
    </row>
    <row r="7935" spans="13:13" x14ac:dyDescent="0.35">
      <c r="M7935" s="38"/>
    </row>
    <row r="7936" spans="13:13" x14ac:dyDescent="0.35">
      <c r="M7936" s="38"/>
    </row>
    <row r="7937" spans="13:13" x14ac:dyDescent="0.35">
      <c r="M7937" s="38"/>
    </row>
    <row r="7938" spans="13:13" x14ac:dyDescent="0.35">
      <c r="M7938" s="38"/>
    </row>
    <row r="7939" spans="13:13" x14ac:dyDescent="0.35">
      <c r="M7939" s="38"/>
    </row>
    <row r="7940" spans="13:13" x14ac:dyDescent="0.35">
      <c r="M7940" s="38"/>
    </row>
    <row r="7941" spans="13:13" x14ac:dyDescent="0.35">
      <c r="M7941" s="38"/>
    </row>
    <row r="7942" spans="13:13" x14ac:dyDescent="0.35">
      <c r="M7942" s="38"/>
    </row>
    <row r="7943" spans="13:13" x14ac:dyDescent="0.35">
      <c r="M7943" s="38"/>
    </row>
    <row r="7944" spans="13:13" x14ac:dyDescent="0.35">
      <c r="M7944" s="38"/>
    </row>
    <row r="7945" spans="13:13" x14ac:dyDescent="0.35">
      <c r="M7945" s="38"/>
    </row>
    <row r="7946" spans="13:13" x14ac:dyDescent="0.35">
      <c r="M7946" s="38"/>
    </row>
    <row r="7947" spans="13:13" x14ac:dyDescent="0.35">
      <c r="M7947" s="38"/>
    </row>
    <row r="7948" spans="13:13" x14ac:dyDescent="0.35">
      <c r="M7948" s="38"/>
    </row>
    <row r="7949" spans="13:13" x14ac:dyDescent="0.35">
      <c r="M7949" s="38"/>
    </row>
    <row r="7950" spans="13:13" x14ac:dyDescent="0.35">
      <c r="M7950" s="38"/>
    </row>
    <row r="7951" spans="13:13" x14ac:dyDescent="0.35">
      <c r="M7951" s="38"/>
    </row>
    <row r="7952" spans="13:13" x14ac:dyDescent="0.35">
      <c r="M7952" s="38"/>
    </row>
    <row r="7953" spans="13:13" x14ac:dyDescent="0.35">
      <c r="M7953" s="38"/>
    </row>
    <row r="7954" spans="13:13" x14ac:dyDescent="0.35">
      <c r="M7954" s="38"/>
    </row>
    <row r="7955" spans="13:13" x14ac:dyDescent="0.35">
      <c r="M7955" s="38"/>
    </row>
    <row r="7956" spans="13:13" x14ac:dyDescent="0.35">
      <c r="M7956" s="38"/>
    </row>
    <row r="7957" spans="13:13" x14ac:dyDescent="0.35">
      <c r="M7957" s="38"/>
    </row>
    <row r="7958" spans="13:13" x14ac:dyDescent="0.35">
      <c r="M7958" s="38"/>
    </row>
    <row r="7959" spans="13:13" x14ac:dyDescent="0.35">
      <c r="M7959" s="38"/>
    </row>
    <row r="7960" spans="13:13" x14ac:dyDescent="0.35">
      <c r="M7960" s="38"/>
    </row>
    <row r="7961" spans="13:13" x14ac:dyDescent="0.35">
      <c r="M7961" s="38"/>
    </row>
    <row r="7962" spans="13:13" x14ac:dyDescent="0.35">
      <c r="M7962" s="38"/>
    </row>
    <row r="7963" spans="13:13" x14ac:dyDescent="0.35">
      <c r="M7963" s="38"/>
    </row>
    <row r="7964" spans="13:13" x14ac:dyDescent="0.35">
      <c r="M7964" s="38"/>
    </row>
    <row r="7965" spans="13:13" x14ac:dyDescent="0.35">
      <c r="M7965" s="38"/>
    </row>
    <row r="7966" spans="13:13" x14ac:dyDescent="0.35">
      <c r="M7966" s="38"/>
    </row>
    <row r="7967" spans="13:13" x14ac:dyDescent="0.35">
      <c r="M7967" s="38"/>
    </row>
    <row r="7968" spans="13:13" x14ac:dyDescent="0.35">
      <c r="M7968" s="38"/>
    </row>
    <row r="7969" spans="13:13" x14ac:dyDescent="0.35">
      <c r="M7969" s="38"/>
    </row>
    <row r="7970" spans="13:13" x14ac:dyDescent="0.35">
      <c r="M7970" s="38"/>
    </row>
    <row r="7971" spans="13:13" x14ac:dyDescent="0.35">
      <c r="M7971" s="38"/>
    </row>
    <row r="7972" spans="13:13" x14ac:dyDescent="0.35">
      <c r="M7972" s="38"/>
    </row>
    <row r="7973" spans="13:13" x14ac:dyDescent="0.35">
      <c r="M7973" s="38"/>
    </row>
    <row r="7974" spans="13:13" x14ac:dyDescent="0.35">
      <c r="M7974" s="38"/>
    </row>
    <row r="7975" spans="13:13" x14ac:dyDescent="0.35">
      <c r="M7975" s="38"/>
    </row>
    <row r="7976" spans="13:13" x14ac:dyDescent="0.35">
      <c r="M7976" s="38"/>
    </row>
    <row r="7977" spans="13:13" x14ac:dyDescent="0.35">
      <c r="M7977" s="38"/>
    </row>
    <row r="7978" spans="13:13" x14ac:dyDescent="0.35">
      <c r="M7978" s="38"/>
    </row>
    <row r="7979" spans="13:13" x14ac:dyDescent="0.35">
      <c r="M7979" s="38"/>
    </row>
    <row r="7980" spans="13:13" x14ac:dyDescent="0.35">
      <c r="M7980" s="38"/>
    </row>
    <row r="7981" spans="13:13" x14ac:dyDescent="0.35">
      <c r="M7981" s="38"/>
    </row>
    <row r="7982" spans="13:13" x14ac:dyDescent="0.35">
      <c r="M7982" s="38"/>
    </row>
    <row r="7983" spans="13:13" x14ac:dyDescent="0.35">
      <c r="M7983" s="38"/>
    </row>
    <row r="7984" spans="13:13" x14ac:dyDescent="0.35">
      <c r="M7984" s="38"/>
    </row>
    <row r="7985" spans="13:13" x14ac:dyDescent="0.35">
      <c r="M7985" s="38"/>
    </row>
    <row r="7986" spans="13:13" x14ac:dyDescent="0.35">
      <c r="M7986" s="38"/>
    </row>
    <row r="7987" spans="13:13" x14ac:dyDescent="0.35">
      <c r="M7987" s="38"/>
    </row>
    <row r="7988" spans="13:13" x14ac:dyDescent="0.35">
      <c r="M7988" s="38"/>
    </row>
    <row r="7989" spans="13:13" x14ac:dyDescent="0.35">
      <c r="M7989" s="38"/>
    </row>
    <row r="7990" spans="13:13" x14ac:dyDescent="0.35">
      <c r="M7990" s="38"/>
    </row>
    <row r="7991" spans="13:13" x14ac:dyDescent="0.35">
      <c r="M7991" s="38"/>
    </row>
    <row r="7992" spans="13:13" x14ac:dyDescent="0.35">
      <c r="M7992" s="38"/>
    </row>
    <row r="7993" spans="13:13" x14ac:dyDescent="0.35">
      <c r="M7993" s="38"/>
    </row>
    <row r="7994" spans="13:13" x14ac:dyDescent="0.35">
      <c r="M7994" s="38"/>
    </row>
    <row r="7995" spans="13:13" x14ac:dyDescent="0.35">
      <c r="M7995" s="38"/>
    </row>
    <row r="7996" spans="13:13" x14ac:dyDescent="0.35">
      <c r="M7996" s="38"/>
    </row>
    <row r="7997" spans="13:13" x14ac:dyDescent="0.35">
      <c r="M7997" s="38"/>
    </row>
    <row r="7998" spans="13:13" x14ac:dyDescent="0.35">
      <c r="M7998" s="38"/>
    </row>
    <row r="7999" spans="13:13" x14ac:dyDescent="0.35">
      <c r="M7999" s="38"/>
    </row>
    <row r="8000" spans="13:13" x14ac:dyDescent="0.35">
      <c r="M8000" s="38"/>
    </row>
    <row r="8001" spans="13:13" x14ac:dyDescent="0.35">
      <c r="M8001" s="38"/>
    </row>
    <row r="8002" spans="13:13" x14ac:dyDescent="0.35">
      <c r="M8002" s="38"/>
    </row>
    <row r="8003" spans="13:13" x14ac:dyDescent="0.35">
      <c r="M8003" s="38"/>
    </row>
    <row r="8004" spans="13:13" x14ac:dyDescent="0.35">
      <c r="M8004" s="38"/>
    </row>
    <row r="8005" spans="13:13" x14ac:dyDescent="0.35">
      <c r="M8005" s="38"/>
    </row>
    <row r="8006" spans="13:13" x14ac:dyDescent="0.35">
      <c r="M8006" s="38"/>
    </row>
    <row r="8007" spans="13:13" x14ac:dyDescent="0.35">
      <c r="M8007" s="38"/>
    </row>
    <row r="8008" spans="13:13" x14ac:dyDescent="0.35">
      <c r="M8008" s="38"/>
    </row>
    <row r="8009" spans="13:13" x14ac:dyDescent="0.35">
      <c r="M8009" s="38"/>
    </row>
    <row r="8010" spans="13:13" x14ac:dyDescent="0.35">
      <c r="M8010" s="38"/>
    </row>
    <row r="8011" spans="13:13" x14ac:dyDescent="0.35">
      <c r="M8011" s="38"/>
    </row>
    <row r="8012" spans="13:13" x14ac:dyDescent="0.35">
      <c r="M8012" s="38"/>
    </row>
    <row r="8013" spans="13:13" x14ac:dyDescent="0.35">
      <c r="M8013" s="38"/>
    </row>
    <row r="8014" spans="13:13" x14ac:dyDescent="0.35">
      <c r="M8014" s="38"/>
    </row>
    <row r="8015" spans="13:13" x14ac:dyDescent="0.35">
      <c r="M8015" s="38"/>
    </row>
    <row r="8016" spans="13:13" x14ac:dyDescent="0.35">
      <c r="M8016" s="38"/>
    </row>
    <row r="8017" spans="13:13" x14ac:dyDescent="0.35">
      <c r="M8017" s="38"/>
    </row>
    <row r="8018" spans="13:13" x14ac:dyDescent="0.35">
      <c r="M8018" s="38"/>
    </row>
    <row r="8019" spans="13:13" x14ac:dyDescent="0.35">
      <c r="M8019" s="38"/>
    </row>
    <row r="8020" spans="13:13" x14ac:dyDescent="0.35">
      <c r="M8020" s="38"/>
    </row>
    <row r="8021" spans="13:13" x14ac:dyDescent="0.35">
      <c r="M8021" s="38"/>
    </row>
    <row r="8022" spans="13:13" x14ac:dyDescent="0.35">
      <c r="M8022" s="38"/>
    </row>
    <row r="8023" spans="13:13" x14ac:dyDescent="0.35">
      <c r="M8023" s="38"/>
    </row>
    <row r="8024" spans="13:13" x14ac:dyDescent="0.35">
      <c r="M8024" s="38"/>
    </row>
    <row r="8025" spans="13:13" x14ac:dyDescent="0.35">
      <c r="M8025" s="38"/>
    </row>
    <row r="8026" spans="13:13" x14ac:dyDescent="0.35">
      <c r="M8026" s="38"/>
    </row>
    <row r="8027" spans="13:13" x14ac:dyDescent="0.35">
      <c r="M8027" s="38"/>
    </row>
    <row r="8028" spans="13:13" x14ac:dyDescent="0.35">
      <c r="M8028" s="38"/>
    </row>
    <row r="8029" spans="13:13" x14ac:dyDescent="0.35">
      <c r="M8029" s="38"/>
    </row>
    <row r="8030" spans="13:13" x14ac:dyDescent="0.35">
      <c r="M8030" s="38"/>
    </row>
    <row r="8031" spans="13:13" x14ac:dyDescent="0.35">
      <c r="M8031" s="38"/>
    </row>
    <row r="8032" spans="13:13" x14ac:dyDescent="0.35">
      <c r="M8032" s="38"/>
    </row>
    <row r="8033" spans="13:13" x14ac:dyDescent="0.35">
      <c r="M8033" s="38"/>
    </row>
    <row r="8034" spans="13:13" x14ac:dyDescent="0.35">
      <c r="M8034" s="38"/>
    </row>
    <row r="8035" spans="13:13" x14ac:dyDescent="0.35">
      <c r="M8035" s="38"/>
    </row>
    <row r="8036" spans="13:13" x14ac:dyDescent="0.35">
      <c r="M8036" s="38"/>
    </row>
    <row r="8037" spans="13:13" x14ac:dyDescent="0.35">
      <c r="M8037" s="38"/>
    </row>
    <row r="8038" spans="13:13" x14ac:dyDescent="0.35">
      <c r="M8038" s="38"/>
    </row>
    <row r="8039" spans="13:13" x14ac:dyDescent="0.35">
      <c r="M8039" s="38"/>
    </row>
    <row r="8040" spans="13:13" x14ac:dyDescent="0.35">
      <c r="M8040" s="38"/>
    </row>
    <row r="8041" spans="13:13" x14ac:dyDescent="0.35">
      <c r="M8041" s="38"/>
    </row>
    <row r="8042" spans="13:13" x14ac:dyDescent="0.35">
      <c r="M8042" s="38"/>
    </row>
    <row r="8043" spans="13:13" x14ac:dyDescent="0.35">
      <c r="M8043" s="38"/>
    </row>
    <row r="8044" spans="13:13" x14ac:dyDescent="0.35">
      <c r="M8044" s="38"/>
    </row>
    <row r="8045" spans="13:13" x14ac:dyDescent="0.35">
      <c r="M8045" s="38"/>
    </row>
    <row r="8046" spans="13:13" x14ac:dyDescent="0.35">
      <c r="M8046" s="38"/>
    </row>
    <row r="8047" spans="13:13" x14ac:dyDescent="0.35">
      <c r="M8047" s="38"/>
    </row>
    <row r="8048" spans="13:13" x14ac:dyDescent="0.35">
      <c r="M8048" s="38"/>
    </row>
    <row r="8049" spans="13:13" x14ac:dyDescent="0.35">
      <c r="M8049" s="38"/>
    </row>
    <row r="8050" spans="13:13" x14ac:dyDescent="0.35">
      <c r="M8050" s="38"/>
    </row>
    <row r="8051" spans="13:13" x14ac:dyDescent="0.35">
      <c r="M8051" s="38"/>
    </row>
    <row r="8052" spans="13:13" x14ac:dyDescent="0.35">
      <c r="M8052" s="38"/>
    </row>
    <row r="8053" spans="13:13" x14ac:dyDescent="0.35">
      <c r="M8053" s="38"/>
    </row>
    <row r="8054" spans="13:13" x14ac:dyDescent="0.35">
      <c r="M8054" s="38"/>
    </row>
    <row r="8055" spans="13:13" x14ac:dyDescent="0.35">
      <c r="M8055" s="38"/>
    </row>
    <row r="8056" spans="13:13" x14ac:dyDescent="0.35">
      <c r="M8056" s="38"/>
    </row>
    <row r="8057" spans="13:13" x14ac:dyDescent="0.35">
      <c r="M8057" s="38"/>
    </row>
    <row r="8058" spans="13:13" x14ac:dyDescent="0.35">
      <c r="M8058" s="38"/>
    </row>
    <row r="8059" spans="13:13" x14ac:dyDescent="0.35">
      <c r="M8059" s="38"/>
    </row>
    <row r="8060" spans="13:13" x14ac:dyDescent="0.35">
      <c r="M8060" s="38"/>
    </row>
    <row r="8061" spans="13:13" x14ac:dyDescent="0.35">
      <c r="M8061" s="38"/>
    </row>
    <row r="8062" spans="13:13" x14ac:dyDescent="0.35">
      <c r="M8062" s="38"/>
    </row>
    <row r="8063" spans="13:13" x14ac:dyDescent="0.35">
      <c r="M8063" s="38"/>
    </row>
    <row r="8064" spans="13:13" x14ac:dyDescent="0.35">
      <c r="M8064" s="38"/>
    </row>
    <row r="8065" spans="13:13" x14ac:dyDescent="0.35">
      <c r="M8065" s="38"/>
    </row>
    <row r="8066" spans="13:13" x14ac:dyDescent="0.35">
      <c r="M8066" s="38"/>
    </row>
    <row r="8067" spans="13:13" x14ac:dyDescent="0.35">
      <c r="M8067" s="38"/>
    </row>
    <row r="8068" spans="13:13" x14ac:dyDescent="0.35">
      <c r="M8068" s="38"/>
    </row>
    <row r="8069" spans="13:13" x14ac:dyDescent="0.35">
      <c r="M8069" s="38"/>
    </row>
    <row r="8070" spans="13:13" x14ac:dyDescent="0.35">
      <c r="M8070" s="38"/>
    </row>
    <row r="8071" spans="13:13" x14ac:dyDescent="0.35">
      <c r="M8071" s="38"/>
    </row>
    <row r="8072" spans="13:13" x14ac:dyDescent="0.35">
      <c r="M8072" s="38"/>
    </row>
    <row r="8073" spans="13:13" x14ac:dyDescent="0.35">
      <c r="M8073" s="38"/>
    </row>
    <row r="8074" spans="13:13" x14ac:dyDescent="0.35">
      <c r="M8074" s="38"/>
    </row>
    <row r="8075" spans="13:13" x14ac:dyDescent="0.35">
      <c r="M8075" s="38"/>
    </row>
    <row r="8076" spans="13:13" x14ac:dyDescent="0.35">
      <c r="M8076" s="38"/>
    </row>
    <row r="8077" spans="13:13" x14ac:dyDescent="0.35">
      <c r="M8077" s="38"/>
    </row>
    <row r="8078" spans="13:13" x14ac:dyDescent="0.35">
      <c r="M8078" s="38"/>
    </row>
    <row r="8079" spans="13:13" x14ac:dyDescent="0.35">
      <c r="M8079" s="38"/>
    </row>
    <row r="8080" spans="13:13" x14ac:dyDescent="0.35">
      <c r="M8080" s="38"/>
    </row>
    <row r="8081" spans="13:13" x14ac:dyDescent="0.35">
      <c r="M8081" s="38"/>
    </row>
    <row r="8082" spans="13:13" x14ac:dyDescent="0.35">
      <c r="M8082" s="38"/>
    </row>
    <row r="8083" spans="13:13" x14ac:dyDescent="0.35">
      <c r="M8083" s="38"/>
    </row>
    <row r="8084" spans="13:13" x14ac:dyDescent="0.35">
      <c r="M8084" s="38"/>
    </row>
    <row r="8085" spans="13:13" x14ac:dyDescent="0.35">
      <c r="M8085" s="38"/>
    </row>
    <row r="8086" spans="13:13" x14ac:dyDescent="0.35">
      <c r="M8086" s="38"/>
    </row>
    <row r="8087" spans="13:13" x14ac:dyDescent="0.35">
      <c r="M8087" s="38"/>
    </row>
    <row r="8088" spans="13:13" x14ac:dyDescent="0.35">
      <c r="M8088" s="38"/>
    </row>
    <row r="8089" spans="13:13" x14ac:dyDescent="0.35">
      <c r="M8089" s="38"/>
    </row>
    <row r="8090" spans="13:13" x14ac:dyDescent="0.35">
      <c r="M8090" s="38"/>
    </row>
    <row r="8091" spans="13:13" x14ac:dyDescent="0.35">
      <c r="M8091" s="38"/>
    </row>
    <row r="8092" spans="13:13" x14ac:dyDescent="0.35">
      <c r="M8092" s="38"/>
    </row>
    <row r="8093" spans="13:13" x14ac:dyDescent="0.35">
      <c r="M8093" s="38"/>
    </row>
    <row r="8094" spans="13:13" x14ac:dyDescent="0.35">
      <c r="M8094" s="38"/>
    </row>
    <row r="8095" spans="13:13" x14ac:dyDescent="0.35">
      <c r="M8095" s="38"/>
    </row>
    <row r="8096" spans="13:13" x14ac:dyDescent="0.35">
      <c r="M8096" s="38"/>
    </row>
    <row r="8097" spans="13:13" x14ac:dyDescent="0.35">
      <c r="M8097" s="38"/>
    </row>
    <row r="8098" spans="13:13" x14ac:dyDescent="0.35">
      <c r="M8098" s="38"/>
    </row>
    <row r="8099" spans="13:13" x14ac:dyDescent="0.35">
      <c r="M8099" s="38"/>
    </row>
    <row r="8100" spans="13:13" x14ac:dyDescent="0.35">
      <c r="M8100" s="38"/>
    </row>
    <row r="8101" spans="13:13" x14ac:dyDescent="0.35">
      <c r="M8101" s="38"/>
    </row>
    <row r="8102" spans="13:13" x14ac:dyDescent="0.35">
      <c r="M8102" s="38"/>
    </row>
    <row r="8103" spans="13:13" x14ac:dyDescent="0.35">
      <c r="M8103" s="38"/>
    </row>
    <row r="8104" spans="13:13" x14ac:dyDescent="0.35">
      <c r="M8104" s="38"/>
    </row>
    <row r="8105" spans="13:13" x14ac:dyDescent="0.35">
      <c r="M8105" s="38"/>
    </row>
    <row r="8106" spans="13:13" x14ac:dyDescent="0.35">
      <c r="M8106" s="38"/>
    </row>
    <row r="8107" spans="13:13" x14ac:dyDescent="0.35">
      <c r="M8107" s="38"/>
    </row>
    <row r="8108" spans="13:13" x14ac:dyDescent="0.35">
      <c r="M8108" s="38"/>
    </row>
    <row r="8109" spans="13:13" x14ac:dyDescent="0.35">
      <c r="M8109" s="38"/>
    </row>
    <row r="8110" spans="13:13" x14ac:dyDescent="0.35">
      <c r="M8110" s="38"/>
    </row>
    <row r="8111" spans="13:13" x14ac:dyDescent="0.35">
      <c r="M8111" s="38"/>
    </row>
    <row r="8112" spans="13:13" x14ac:dyDescent="0.35">
      <c r="M8112" s="38"/>
    </row>
    <row r="8113" spans="13:13" x14ac:dyDescent="0.35">
      <c r="M8113" s="38"/>
    </row>
    <row r="8114" spans="13:13" x14ac:dyDescent="0.35">
      <c r="M8114" s="38"/>
    </row>
    <row r="8115" spans="13:13" x14ac:dyDescent="0.35">
      <c r="M8115" s="38"/>
    </row>
    <row r="8116" spans="13:13" x14ac:dyDescent="0.35">
      <c r="M8116" s="38"/>
    </row>
    <row r="8117" spans="13:13" x14ac:dyDescent="0.35">
      <c r="M8117" s="38"/>
    </row>
    <row r="8118" spans="13:13" x14ac:dyDescent="0.35">
      <c r="M8118" s="38"/>
    </row>
    <row r="8119" spans="13:13" x14ac:dyDescent="0.35">
      <c r="M8119" s="38"/>
    </row>
    <row r="8120" spans="13:13" x14ac:dyDescent="0.35">
      <c r="M8120" s="38"/>
    </row>
    <row r="8121" spans="13:13" x14ac:dyDescent="0.35">
      <c r="M8121" s="38"/>
    </row>
    <row r="8122" spans="13:13" x14ac:dyDescent="0.35">
      <c r="M8122" s="38"/>
    </row>
    <row r="8123" spans="13:13" x14ac:dyDescent="0.35">
      <c r="M8123" s="38"/>
    </row>
    <row r="8124" spans="13:13" x14ac:dyDescent="0.35">
      <c r="M8124" s="38"/>
    </row>
    <row r="8125" spans="13:13" x14ac:dyDescent="0.35">
      <c r="M8125" s="38"/>
    </row>
    <row r="8126" spans="13:13" x14ac:dyDescent="0.35">
      <c r="M8126" s="38"/>
    </row>
    <row r="8127" spans="13:13" x14ac:dyDescent="0.35">
      <c r="M8127" s="38"/>
    </row>
    <row r="8128" spans="13:13" x14ac:dyDescent="0.35">
      <c r="M8128" s="38"/>
    </row>
    <row r="8129" spans="13:13" x14ac:dyDescent="0.35">
      <c r="M8129" s="38"/>
    </row>
    <row r="8130" spans="13:13" x14ac:dyDescent="0.35">
      <c r="M8130" s="38"/>
    </row>
    <row r="8131" spans="13:13" x14ac:dyDescent="0.35">
      <c r="M8131" s="38"/>
    </row>
    <row r="8132" spans="13:13" x14ac:dyDescent="0.35">
      <c r="M8132" s="38"/>
    </row>
    <row r="8133" spans="13:13" x14ac:dyDescent="0.35">
      <c r="M8133" s="38"/>
    </row>
    <row r="8134" spans="13:13" x14ac:dyDescent="0.35">
      <c r="M8134" s="38"/>
    </row>
    <row r="8135" spans="13:13" x14ac:dyDescent="0.35">
      <c r="M8135" s="38"/>
    </row>
    <row r="8136" spans="13:13" x14ac:dyDescent="0.35">
      <c r="M8136" s="38"/>
    </row>
    <row r="8137" spans="13:13" x14ac:dyDescent="0.35">
      <c r="M8137" s="38"/>
    </row>
    <row r="8138" spans="13:13" x14ac:dyDescent="0.35">
      <c r="M8138" s="38"/>
    </row>
    <row r="8139" spans="13:13" x14ac:dyDescent="0.35">
      <c r="M8139" s="38"/>
    </row>
    <row r="8140" spans="13:13" x14ac:dyDescent="0.35">
      <c r="M8140" s="38"/>
    </row>
    <row r="8141" spans="13:13" x14ac:dyDescent="0.35">
      <c r="M8141" s="38"/>
    </row>
    <row r="8142" spans="13:13" x14ac:dyDescent="0.35">
      <c r="M8142" s="38"/>
    </row>
    <row r="8143" spans="13:13" x14ac:dyDescent="0.35">
      <c r="M8143" s="38"/>
    </row>
    <row r="8144" spans="13:13" x14ac:dyDescent="0.35">
      <c r="M8144" s="38"/>
    </row>
    <row r="8145" spans="13:13" x14ac:dyDescent="0.35">
      <c r="M8145" s="38"/>
    </row>
    <row r="8146" spans="13:13" x14ac:dyDescent="0.35">
      <c r="M8146" s="38"/>
    </row>
    <row r="8147" spans="13:13" x14ac:dyDescent="0.35">
      <c r="M8147" s="38"/>
    </row>
    <row r="8148" spans="13:13" x14ac:dyDescent="0.35">
      <c r="M8148" s="38"/>
    </row>
    <row r="8149" spans="13:13" x14ac:dyDescent="0.35">
      <c r="M8149" s="38"/>
    </row>
    <row r="8150" spans="13:13" x14ac:dyDescent="0.35">
      <c r="M8150" s="38"/>
    </row>
    <row r="8151" spans="13:13" x14ac:dyDescent="0.35">
      <c r="M8151" s="38"/>
    </row>
    <row r="8152" spans="13:13" x14ac:dyDescent="0.35">
      <c r="M8152" s="38"/>
    </row>
    <row r="8153" spans="13:13" x14ac:dyDescent="0.35">
      <c r="M8153" s="38"/>
    </row>
    <row r="8154" spans="13:13" x14ac:dyDescent="0.35">
      <c r="M8154" s="38"/>
    </row>
    <row r="8155" spans="13:13" x14ac:dyDescent="0.35">
      <c r="M8155" s="38"/>
    </row>
    <row r="8156" spans="13:13" x14ac:dyDescent="0.35">
      <c r="M8156" s="38"/>
    </row>
    <row r="8157" spans="13:13" x14ac:dyDescent="0.35">
      <c r="M8157" s="38"/>
    </row>
    <row r="8158" spans="13:13" x14ac:dyDescent="0.35">
      <c r="M8158" s="38"/>
    </row>
    <row r="8159" spans="13:13" x14ac:dyDescent="0.35">
      <c r="M8159" s="38"/>
    </row>
    <row r="8160" spans="13:13" x14ac:dyDescent="0.35">
      <c r="M8160" s="38"/>
    </row>
    <row r="8161" spans="13:13" x14ac:dyDescent="0.35">
      <c r="M8161" s="38"/>
    </row>
    <row r="8162" spans="13:13" x14ac:dyDescent="0.35">
      <c r="M8162" s="38"/>
    </row>
    <row r="8163" spans="13:13" x14ac:dyDescent="0.35">
      <c r="M8163" s="38"/>
    </row>
    <row r="8164" spans="13:13" x14ac:dyDescent="0.35">
      <c r="M8164" s="38"/>
    </row>
    <row r="8165" spans="13:13" x14ac:dyDescent="0.35">
      <c r="M8165" s="38"/>
    </row>
    <row r="8166" spans="13:13" x14ac:dyDescent="0.35">
      <c r="M8166" s="38"/>
    </row>
    <row r="8167" spans="13:13" x14ac:dyDescent="0.35">
      <c r="M8167" s="38"/>
    </row>
    <row r="8168" spans="13:13" x14ac:dyDescent="0.35">
      <c r="M8168" s="38"/>
    </row>
    <row r="8169" spans="13:13" x14ac:dyDescent="0.35">
      <c r="M8169" s="38"/>
    </row>
    <row r="8170" spans="13:13" x14ac:dyDescent="0.35">
      <c r="M8170" s="38"/>
    </row>
    <row r="8171" spans="13:13" x14ac:dyDescent="0.35">
      <c r="M8171" s="38"/>
    </row>
    <row r="8172" spans="13:13" x14ac:dyDescent="0.35">
      <c r="M8172" s="38"/>
    </row>
    <row r="8173" spans="13:13" x14ac:dyDescent="0.35">
      <c r="M8173" s="38"/>
    </row>
    <row r="8174" spans="13:13" x14ac:dyDescent="0.35">
      <c r="M8174" s="38"/>
    </row>
    <row r="8175" spans="13:13" x14ac:dyDescent="0.35">
      <c r="M8175" s="38"/>
    </row>
    <row r="8176" spans="13:13" x14ac:dyDescent="0.35">
      <c r="M8176" s="38"/>
    </row>
    <row r="8177" spans="13:13" x14ac:dyDescent="0.35">
      <c r="M8177" s="38"/>
    </row>
    <row r="8178" spans="13:13" x14ac:dyDescent="0.35">
      <c r="M8178" s="38"/>
    </row>
    <row r="8179" spans="13:13" x14ac:dyDescent="0.35">
      <c r="M8179" s="38"/>
    </row>
    <row r="8180" spans="13:13" x14ac:dyDescent="0.35">
      <c r="M8180" s="38"/>
    </row>
    <row r="8181" spans="13:13" x14ac:dyDescent="0.35">
      <c r="M8181" s="38"/>
    </row>
    <row r="8182" spans="13:13" x14ac:dyDescent="0.35">
      <c r="M8182" s="38"/>
    </row>
    <row r="8183" spans="13:13" x14ac:dyDescent="0.35">
      <c r="M8183" s="38"/>
    </row>
    <row r="8184" spans="13:13" x14ac:dyDescent="0.35">
      <c r="M8184" s="38"/>
    </row>
    <row r="8185" spans="13:13" x14ac:dyDescent="0.35">
      <c r="M8185" s="38"/>
    </row>
    <row r="8186" spans="13:13" x14ac:dyDescent="0.35">
      <c r="M8186" s="38"/>
    </row>
    <row r="8187" spans="13:13" x14ac:dyDescent="0.35">
      <c r="M8187" s="38"/>
    </row>
    <row r="8188" spans="13:13" x14ac:dyDescent="0.35">
      <c r="M8188" s="38"/>
    </row>
    <row r="8189" spans="13:13" x14ac:dyDescent="0.35">
      <c r="M8189" s="38"/>
    </row>
    <row r="8190" spans="13:13" x14ac:dyDescent="0.35">
      <c r="M8190" s="38"/>
    </row>
    <row r="8191" spans="13:13" x14ac:dyDescent="0.35">
      <c r="M8191" s="38"/>
    </row>
    <row r="8192" spans="13:13" x14ac:dyDescent="0.35">
      <c r="M8192" s="38"/>
    </row>
    <row r="8193" spans="13:13" x14ac:dyDescent="0.35">
      <c r="M8193" s="38"/>
    </row>
    <row r="8194" spans="13:13" x14ac:dyDescent="0.35">
      <c r="M8194" s="38"/>
    </row>
    <row r="8195" spans="13:13" x14ac:dyDescent="0.35">
      <c r="M8195" s="38"/>
    </row>
    <row r="8196" spans="13:13" x14ac:dyDescent="0.35">
      <c r="M8196" s="38"/>
    </row>
    <row r="8197" spans="13:13" x14ac:dyDescent="0.35">
      <c r="M8197" s="38"/>
    </row>
    <row r="8198" spans="13:13" x14ac:dyDescent="0.35">
      <c r="M8198" s="38"/>
    </row>
    <row r="8199" spans="13:13" x14ac:dyDescent="0.35">
      <c r="M8199" s="38"/>
    </row>
    <row r="8200" spans="13:13" x14ac:dyDescent="0.35">
      <c r="M8200" s="38"/>
    </row>
    <row r="8201" spans="13:13" x14ac:dyDescent="0.35">
      <c r="M8201" s="38"/>
    </row>
    <row r="8202" spans="13:13" x14ac:dyDescent="0.35">
      <c r="M8202" s="38"/>
    </row>
    <row r="8203" spans="13:13" x14ac:dyDescent="0.35">
      <c r="M8203" s="38"/>
    </row>
    <row r="8204" spans="13:13" x14ac:dyDescent="0.35">
      <c r="M8204" s="38"/>
    </row>
    <row r="8205" spans="13:13" x14ac:dyDescent="0.35">
      <c r="M8205" s="38"/>
    </row>
    <row r="8206" spans="13:13" x14ac:dyDescent="0.35">
      <c r="M8206" s="38"/>
    </row>
    <row r="8207" spans="13:13" x14ac:dyDescent="0.35">
      <c r="M8207" s="38"/>
    </row>
    <row r="8208" spans="13:13" x14ac:dyDescent="0.35">
      <c r="M8208" s="38"/>
    </row>
    <row r="8209" spans="13:13" x14ac:dyDescent="0.35">
      <c r="M8209" s="38"/>
    </row>
    <row r="8210" spans="13:13" x14ac:dyDescent="0.35">
      <c r="M8210" s="38"/>
    </row>
    <row r="8211" spans="13:13" x14ac:dyDescent="0.35">
      <c r="M8211" s="38"/>
    </row>
    <row r="8212" spans="13:13" x14ac:dyDescent="0.35">
      <c r="M8212" s="38"/>
    </row>
    <row r="8213" spans="13:13" x14ac:dyDescent="0.35">
      <c r="M8213" s="38"/>
    </row>
    <row r="8214" spans="13:13" x14ac:dyDescent="0.35">
      <c r="M8214" s="38"/>
    </row>
    <row r="8215" spans="13:13" x14ac:dyDescent="0.35">
      <c r="M8215" s="38"/>
    </row>
    <row r="8216" spans="13:13" x14ac:dyDescent="0.35">
      <c r="M8216" s="38"/>
    </row>
    <row r="8217" spans="13:13" x14ac:dyDescent="0.35">
      <c r="M8217" s="38"/>
    </row>
    <row r="8218" spans="13:13" x14ac:dyDescent="0.35">
      <c r="M8218" s="38"/>
    </row>
    <row r="8219" spans="13:13" x14ac:dyDescent="0.35">
      <c r="M8219" s="38"/>
    </row>
    <row r="8220" spans="13:13" x14ac:dyDescent="0.35">
      <c r="M8220" s="38"/>
    </row>
    <row r="8221" spans="13:13" x14ac:dyDescent="0.35">
      <c r="M8221" s="38"/>
    </row>
    <row r="8222" spans="13:13" x14ac:dyDescent="0.35">
      <c r="M8222" s="38"/>
    </row>
    <row r="8223" spans="13:13" x14ac:dyDescent="0.35">
      <c r="M8223" s="38"/>
    </row>
    <row r="8224" spans="13:13" x14ac:dyDescent="0.35">
      <c r="M8224" s="38"/>
    </row>
    <row r="8225" spans="13:13" x14ac:dyDescent="0.35">
      <c r="M8225" s="38"/>
    </row>
    <row r="8226" spans="13:13" x14ac:dyDescent="0.35">
      <c r="M8226" s="38"/>
    </row>
    <row r="8227" spans="13:13" x14ac:dyDescent="0.35">
      <c r="M8227" s="38"/>
    </row>
    <row r="8228" spans="13:13" x14ac:dyDescent="0.35">
      <c r="M8228" s="38"/>
    </row>
    <row r="8229" spans="13:13" x14ac:dyDescent="0.35">
      <c r="M8229" s="38"/>
    </row>
    <row r="8230" spans="13:13" x14ac:dyDescent="0.35">
      <c r="M8230" s="38"/>
    </row>
    <row r="8231" spans="13:13" x14ac:dyDescent="0.35">
      <c r="M8231" s="38"/>
    </row>
    <row r="8232" spans="13:13" x14ac:dyDescent="0.35">
      <c r="M8232" s="38"/>
    </row>
    <row r="8233" spans="13:13" x14ac:dyDescent="0.35">
      <c r="M8233" s="38"/>
    </row>
    <row r="8234" spans="13:13" x14ac:dyDescent="0.35">
      <c r="M8234" s="38"/>
    </row>
    <row r="8235" spans="13:13" x14ac:dyDescent="0.35">
      <c r="M8235" s="38"/>
    </row>
    <row r="8236" spans="13:13" x14ac:dyDescent="0.35">
      <c r="M8236" s="38"/>
    </row>
    <row r="8237" spans="13:13" x14ac:dyDescent="0.35">
      <c r="M8237" s="38"/>
    </row>
    <row r="8238" spans="13:13" x14ac:dyDescent="0.35">
      <c r="M8238" s="38"/>
    </row>
    <row r="8239" spans="13:13" x14ac:dyDescent="0.35">
      <c r="M8239" s="38"/>
    </row>
    <row r="8240" spans="13:13" x14ac:dyDescent="0.35">
      <c r="M8240" s="38"/>
    </row>
    <row r="8241" spans="13:13" x14ac:dyDescent="0.35">
      <c r="M8241" s="38"/>
    </row>
    <row r="8242" spans="13:13" x14ac:dyDescent="0.35">
      <c r="M8242" s="38"/>
    </row>
    <row r="8243" spans="13:13" x14ac:dyDescent="0.35">
      <c r="M8243" s="38"/>
    </row>
    <row r="8244" spans="13:13" x14ac:dyDescent="0.35">
      <c r="M8244" s="38"/>
    </row>
    <row r="8245" spans="13:13" x14ac:dyDescent="0.35">
      <c r="M8245" s="38"/>
    </row>
    <row r="8246" spans="13:13" x14ac:dyDescent="0.35">
      <c r="M8246" s="38"/>
    </row>
    <row r="8247" spans="13:13" x14ac:dyDescent="0.35">
      <c r="M8247" s="38"/>
    </row>
    <row r="8248" spans="13:13" x14ac:dyDescent="0.35">
      <c r="M8248" s="38"/>
    </row>
    <row r="8249" spans="13:13" x14ac:dyDescent="0.35">
      <c r="M8249" s="38"/>
    </row>
    <row r="8250" spans="13:13" x14ac:dyDescent="0.35">
      <c r="M8250" s="38"/>
    </row>
    <row r="8251" spans="13:13" x14ac:dyDescent="0.35">
      <c r="M8251" s="38"/>
    </row>
    <row r="8252" spans="13:13" x14ac:dyDescent="0.35">
      <c r="M8252" s="38"/>
    </row>
    <row r="8253" spans="13:13" x14ac:dyDescent="0.35">
      <c r="M8253" s="38"/>
    </row>
    <row r="8254" spans="13:13" x14ac:dyDescent="0.35">
      <c r="M8254" s="38"/>
    </row>
    <row r="8255" spans="13:13" x14ac:dyDescent="0.35">
      <c r="M8255" s="38"/>
    </row>
    <row r="8256" spans="13:13" x14ac:dyDescent="0.35">
      <c r="M8256" s="38"/>
    </row>
    <row r="8257" spans="13:13" x14ac:dyDescent="0.35">
      <c r="M8257" s="38"/>
    </row>
    <row r="8258" spans="13:13" x14ac:dyDescent="0.35">
      <c r="M8258" s="38"/>
    </row>
    <row r="8259" spans="13:13" x14ac:dyDescent="0.35">
      <c r="M8259" s="38"/>
    </row>
    <row r="8260" spans="13:13" x14ac:dyDescent="0.35">
      <c r="M8260" s="38"/>
    </row>
    <row r="8261" spans="13:13" x14ac:dyDescent="0.35">
      <c r="M8261" s="38"/>
    </row>
    <row r="8262" spans="13:13" x14ac:dyDescent="0.35">
      <c r="M8262" s="38"/>
    </row>
    <row r="8263" spans="13:13" x14ac:dyDescent="0.35">
      <c r="M8263" s="38"/>
    </row>
    <row r="8264" spans="13:13" x14ac:dyDescent="0.35">
      <c r="M8264" s="38"/>
    </row>
    <row r="8265" spans="13:13" x14ac:dyDescent="0.35">
      <c r="M8265" s="38"/>
    </row>
    <row r="8266" spans="13:13" x14ac:dyDescent="0.35">
      <c r="M8266" s="38"/>
    </row>
    <row r="8267" spans="13:13" x14ac:dyDescent="0.35">
      <c r="M8267" s="38"/>
    </row>
    <row r="8268" spans="13:13" x14ac:dyDescent="0.35">
      <c r="M8268" s="38"/>
    </row>
    <row r="8269" spans="13:13" x14ac:dyDescent="0.35">
      <c r="M8269" s="38"/>
    </row>
    <row r="8270" spans="13:13" x14ac:dyDescent="0.35">
      <c r="M8270" s="38"/>
    </row>
    <row r="8271" spans="13:13" x14ac:dyDescent="0.35">
      <c r="M8271" s="38"/>
    </row>
    <row r="8272" spans="13:13" x14ac:dyDescent="0.35">
      <c r="M8272" s="38"/>
    </row>
    <row r="8273" spans="13:13" x14ac:dyDescent="0.35">
      <c r="M8273" s="38"/>
    </row>
    <row r="8274" spans="13:13" x14ac:dyDescent="0.35">
      <c r="M8274" s="38"/>
    </row>
    <row r="8275" spans="13:13" x14ac:dyDescent="0.35">
      <c r="M8275" s="38"/>
    </row>
    <row r="8276" spans="13:13" x14ac:dyDescent="0.35">
      <c r="M8276" s="38"/>
    </row>
    <row r="8277" spans="13:13" x14ac:dyDescent="0.35">
      <c r="M8277" s="38"/>
    </row>
    <row r="8278" spans="13:13" x14ac:dyDescent="0.35">
      <c r="M8278" s="38"/>
    </row>
    <row r="8279" spans="13:13" x14ac:dyDescent="0.35">
      <c r="M8279" s="38"/>
    </row>
    <row r="8280" spans="13:13" x14ac:dyDescent="0.35">
      <c r="M8280" s="38"/>
    </row>
    <row r="8281" spans="13:13" x14ac:dyDescent="0.35">
      <c r="M8281" s="38"/>
    </row>
    <row r="8282" spans="13:13" x14ac:dyDescent="0.35">
      <c r="M8282" s="38"/>
    </row>
    <row r="8283" spans="13:13" x14ac:dyDescent="0.35">
      <c r="M8283" s="38"/>
    </row>
    <row r="8284" spans="13:13" x14ac:dyDescent="0.35">
      <c r="M8284" s="38"/>
    </row>
    <row r="8285" spans="13:13" x14ac:dyDescent="0.35">
      <c r="M8285" s="38"/>
    </row>
    <row r="8286" spans="13:13" x14ac:dyDescent="0.35">
      <c r="M8286" s="38"/>
    </row>
    <row r="8287" spans="13:13" x14ac:dyDescent="0.35">
      <c r="M8287" s="38"/>
    </row>
    <row r="8288" spans="13:13" x14ac:dyDescent="0.35">
      <c r="M8288" s="38"/>
    </row>
    <row r="8289" spans="13:13" x14ac:dyDescent="0.35">
      <c r="M8289" s="38"/>
    </row>
    <row r="8290" spans="13:13" x14ac:dyDescent="0.35">
      <c r="M8290" s="38"/>
    </row>
    <row r="8291" spans="13:13" x14ac:dyDescent="0.35">
      <c r="M8291" s="38"/>
    </row>
    <row r="8292" spans="13:13" x14ac:dyDescent="0.35">
      <c r="M8292" s="38"/>
    </row>
    <row r="8293" spans="13:13" x14ac:dyDescent="0.35">
      <c r="M8293" s="38"/>
    </row>
    <row r="8294" spans="13:13" x14ac:dyDescent="0.35">
      <c r="M8294" s="38"/>
    </row>
    <row r="8295" spans="13:13" x14ac:dyDescent="0.35">
      <c r="M8295" s="38"/>
    </row>
    <row r="8296" spans="13:13" x14ac:dyDescent="0.35">
      <c r="M8296" s="38"/>
    </row>
    <row r="8297" spans="13:13" x14ac:dyDescent="0.35">
      <c r="M8297" s="38"/>
    </row>
    <row r="8298" spans="13:13" x14ac:dyDescent="0.35">
      <c r="M8298" s="38"/>
    </row>
    <row r="8299" spans="13:13" x14ac:dyDescent="0.35">
      <c r="M8299" s="38"/>
    </row>
    <row r="8300" spans="13:13" x14ac:dyDescent="0.35">
      <c r="M8300" s="38"/>
    </row>
    <row r="8301" spans="13:13" x14ac:dyDescent="0.35">
      <c r="M8301" s="38"/>
    </row>
    <row r="8302" spans="13:13" x14ac:dyDescent="0.35">
      <c r="M8302" s="38"/>
    </row>
    <row r="8303" spans="13:13" x14ac:dyDescent="0.35">
      <c r="M8303" s="38"/>
    </row>
    <row r="8304" spans="13:13" x14ac:dyDescent="0.35">
      <c r="M8304" s="38"/>
    </row>
    <row r="8305" spans="13:13" x14ac:dyDescent="0.35">
      <c r="M8305" s="38"/>
    </row>
    <row r="8306" spans="13:13" x14ac:dyDescent="0.35">
      <c r="M8306" s="38"/>
    </row>
    <row r="8307" spans="13:13" x14ac:dyDescent="0.35">
      <c r="M8307" s="38"/>
    </row>
    <row r="8308" spans="13:13" x14ac:dyDescent="0.35">
      <c r="M8308" s="38"/>
    </row>
    <row r="8309" spans="13:13" x14ac:dyDescent="0.35">
      <c r="M8309" s="38"/>
    </row>
    <row r="8310" spans="13:13" x14ac:dyDescent="0.35">
      <c r="M8310" s="38"/>
    </row>
    <row r="8311" spans="13:13" x14ac:dyDescent="0.35">
      <c r="M8311" s="38"/>
    </row>
    <row r="8312" spans="13:13" x14ac:dyDescent="0.35">
      <c r="M8312" s="38"/>
    </row>
    <row r="8313" spans="13:13" x14ac:dyDescent="0.35">
      <c r="M8313" s="38"/>
    </row>
    <row r="8314" spans="13:13" x14ac:dyDescent="0.35">
      <c r="M8314" s="38"/>
    </row>
    <row r="8315" spans="13:13" x14ac:dyDescent="0.35">
      <c r="M8315" s="38"/>
    </row>
    <row r="8316" spans="13:13" x14ac:dyDescent="0.35">
      <c r="M8316" s="38"/>
    </row>
    <row r="8317" spans="13:13" x14ac:dyDescent="0.35">
      <c r="M8317" s="38"/>
    </row>
    <row r="8318" spans="13:13" x14ac:dyDescent="0.35">
      <c r="M8318" s="38"/>
    </row>
    <row r="8319" spans="13:13" x14ac:dyDescent="0.35">
      <c r="M8319" s="38"/>
    </row>
    <row r="8320" spans="13:13" x14ac:dyDescent="0.35">
      <c r="M8320" s="38"/>
    </row>
    <row r="8321" spans="13:13" x14ac:dyDescent="0.35">
      <c r="M8321" s="38"/>
    </row>
    <row r="8322" spans="13:13" x14ac:dyDescent="0.35">
      <c r="M8322" s="38"/>
    </row>
    <row r="8323" spans="13:13" x14ac:dyDescent="0.35">
      <c r="M8323" s="38"/>
    </row>
    <row r="8324" spans="13:13" x14ac:dyDescent="0.35">
      <c r="M8324" s="38"/>
    </row>
    <row r="8325" spans="13:13" x14ac:dyDescent="0.35">
      <c r="M8325" s="38"/>
    </row>
    <row r="8326" spans="13:13" x14ac:dyDescent="0.35">
      <c r="M8326" s="38"/>
    </row>
    <row r="8327" spans="13:13" x14ac:dyDescent="0.35">
      <c r="M8327" s="38"/>
    </row>
    <row r="8328" spans="13:13" x14ac:dyDescent="0.35">
      <c r="M8328" s="38"/>
    </row>
    <row r="8329" spans="13:13" x14ac:dyDescent="0.35">
      <c r="M8329" s="38"/>
    </row>
    <row r="8330" spans="13:13" x14ac:dyDescent="0.35">
      <c r="M8330" s="38"/>
    </row>
    <row r="8331" spans="13:13" x14ac:dyDescent="0.35">
      <c r="M8331" s="38"/>
    </row>
    <row r="8332" spans="13:13" x14ac:dyDescent="0.35">
      <c r="M8332" s="38"/>
    </row>
    <row r="8333" spans="13:13" x14ac:dyDescent="0.35">
      <c r="M8333" s="38"/>
    </row>
    <row r="8334" spans="13:13" x14ac:dyDescent="0.35">
      <c r="M8334" s="38"/>
    </row>
    <row r="8335" spans="13:13" x14ac:dyDescent="0.35">
      <c r="M8335" s="38"/>
    </row>
    <row r="8336" spans="13:13" x14ac:dyDescent="0.35">
      <c r="M8336" s="38"/>
    </row>
    <row r="8337" spans="13:13" x14ac:dyDescent="0.35">
      <c r="M8337" s="38"/>
    </row>
    <row r="8338" spans="13:13" x14ac:dyDescent="0.35">
      <c r="M8338" s="38"/>
    </row>
    <row r="8339" spans="13:13" x14ac:dyDescent="0.35">
      <c r="M8339" s="38"/>
    </row>
    <row r="8340" spans="13:13" x14ac:dyDescent="0.35">
      <c r="M8340" s="38"/>
    </row>
    <row r="8341" spans="13:13" x14ac:dyDescent="0.35">
      <c r="M8341" s="38"/>
    </row>
    <row r="8342" spans="13:13" x14ac:dyDescent="0.35">
      <c r="M8342" s="38"/>
    </row>
    <row r="8343" spans="13:13" x14ac:dyDescent="0.35">
      <c r="M8343" s="38"/>
    </row>
    <row r="8344" spans="13:13" x14ac:dyDescent="0.35">
      <c r="M8344" s="38"/>
    </row>
    <row r="8345" spans="13:13" x14ac:dyDescent="0.35">
      <c r="M8345" s="38"/>
    </row>
    <row r="8346" spans="13:13" x14ac:dyDescent="0.35">
      <c r="M8346" s="38"/>
    </row>
    <row r="8347" spans="13:13" x14ac:dyDescent="0.35">
      <c r="M8347" s="38"/>
    </row>
    <row r="8348" spans="13:13" x14ac:dyDescent="0.35">
      <c r="M8348" s="38"/>
    </row>
    <row r="8349" spans="13:13" x14ac:dyDescent="0.35">
      <c r="M8349" s="38"/>
    </row>
    <row r="8350" spans="13:13" x14ac:dyDescent="0.35">
      <c r="M8350" s="38"/>
    </row>
    <row r="8351" spans="13:13" x14ac:dyDescent="0.35">
      <c r="M8351" s="38"/>
    </row>
    <row r="8352" spans="13:13" x14ac:dyDescent="0.35">
      <c r="M8352" s="38"/>
    </row>
    <row r="8353" spans="13:13" x14ac:dyDescent="0.35">
      <c r="M8353" s="38"/>
    </row>
    <row r="8354" spans="13:13" x14ac:dyDescent="0.35">
      <c r="M8354" s="38"/>
    </row>
    <row r="8355" spans="13:13" x14ac:dyDescent="0.35">
      <c r="M8355" s="38"/>
    </row>
    <row r="8356" spans="13:13" x14ac:dyDescent="0.35">
      <c r="M8356" s="38"/>
    </row>
    <row r="8357" spans="13:13" x14ac:dyDescent="0.35">
      <c r="M8357" s="38"/>
    </row>
    <row r="8358" spans="13:13" x14ac:dyDescent="0.35">
      <c r="M8358" s="38"/>
    </row>
    <row r="8359" spans="13:13" x14ac:dyDescent="0.35">
      <c r="M8359" s="38"/>
    </row>
    <row r="8360" spans="13:13" x14ac:dyDescent="0.35">
      <c r="M8360" s="38"/>
    </row>
    <row r="8361" spans="13:13" x14ac:dyDescent="0.35">
      <c r="M8361" s="38"/>
    </row>
    <row r="8362" spans="13:13" x14ac:dyDescent="0.35">
      <c r="M8362" s="38"/>
    </row>
    <row r="8363" spans="13:13" x14ac:dyDescent="0.35">
      <c r="M8363" s="38"/>
    </row>
    <row r="8364" spans="13:13" x14ac:dyDescent="0.35">
      <c r="M8364" s="38"/>
    </row>
    <row r="8365" spans="13:13" x14ac:dyDescent="0.35">
      <c r="M8365" s="38"/>
    </row>
    <row r="8366" spans="13:13" x14ac:dyDescent="0.35">
      <c r="M8366" s="38"/>
    </row>
    <row r="8367" spans="13:13" x14ac:dyDescent="0.35">
      <c r="M8367" s="38"/>
    </row>
    <row r="8368" spans="13:13" x14ac:dyDescent="0.35">
      <c r="M8368" s="38"/>
    </row>
    <row r="8369" spans="13:13" x14ac:dyDescent="0.35">
      <c r="M8369" s="38"/>
    </row>
    <row r="8370" spans="13:13" x14ac:dyDescent="0.35">
      <c r="M8370" s="38"/>
    </row>
    <row r="8371" spans="13:13" x14ac:dyDescent="0.35">
      <c r="M8371" s="38"/>
    </row>
    <row r="8372" spans="13:13" x14ac:dyDescent="0.35">
      <c r="M8372" s="38"/>
    </row>
    <row r="8373" spans="13:13" x14ac:dyDescent="0.35">
      <c r="M8373" s="38"/>
    </row>
    <row r="8374" spans="13:13" x14ac:dyDescent="0.35">
      <c r="M8374" s="38"/>
    </row>
    <row r="8375" spans="13:13" x14ac:dyDescent="0.35">
      <c r="M8375" s="38"/>
    </row>
    <row r="8376" spans="13:13" x14ac:dyDescent="0.35">
      <c r="M8376" s="38"/>
    </row>
    <row r="8377" spans="13:13" x14ac:dyDescent="0.35">
      <c r="M8377" s="38"/>
    </row>
    <row r="8378" spans="13:13" x14ac:dyDescent="0.35">
      <c r="M8378" s="38"/>
    </row>
    <row r="8379" spans="13:13" x14ac:dyDescent="0.35">
      <c r="M8379" s="38"/>
    </row>
    <row r="8380" spans="13:13" x14ac:dyDescent="0.35">
      <c r="M8380" s="38"/>
    </row>
    <row r="8381" spans="13:13" x14ac:dyDescent="0.35">
      <c r="M8381" s="38"/>
    </row>
    <row r="8382" spans="13:13" x14ac:dyDescent="0.35">
      <c r="M8382" s="38"/>
    </row>
    <row r="8383" spans="13:13" x14ac:dyDescent="0.35">
      <c r="M8383" s="38"/>
    </row>
    <row r="8384" spans="13:13" x14ac:dyDescent="0.35">
      <c r="M8384" s="38"/>
    </row>
    <row r="8385" spans="13:13" x14ac:dyDescent="0.35">
      <c r="M8385" s="38"/>
    </row>
    <row r="8386" spans="13:13" x14ac:dyDescent="0.35">
      <c r="M8386" s="38"/>
    </row>
    <row r="8387" spans="13:13" x14ac:dyDescent="0.35">
      <c r="M8387" s="38"/>
    </row>
    <row r="8388" spans="13:13" x14ac:dyDescent="0.35">
      <c r="M8388" s="38"/>
    </row>
    <row r="8389" spans="13:13" x14ac:dyDescent="0.35">
      <c r="M8389" s="38"/>
    </row>
    <row r="8390" spans="13:13" x14ac:dyDescent="0.35">
      <c r="M8390" s="38"/>
    </row>
    <row r="8391" spans="13:13" x14ac:dyDescent="0.35">
      <c r="M8391" s="38"/>
    </row>
    <row r="8392" spans="13:13" x14ac:dyDescent="0.35">
      <c r="M8392" s="38"/>
    </row>
    <row r="8393" spans="13:13" x14ac:dyDescent="0.35">
      <c r="M8393" s="38"/>
    </row>
    <row r="8394" spans="13:13" x14ac:dyDescent="0.35">
      <c r="M8394" s="38"/>
    </row>
    <row r="8395" spans="13:13" x14ac:dyDescent="0.35">
      <c r="M8395" s="38"/>
    </row>
    <row r="8396" spans="13:13" x14ac:dyDescent="0.35">
      <c r="M8396" s="38"/>
    </row>
    <row r="8397" spans="13:13" x14ac:dyDescent="0.35">
      <c r="M8397" s="38"/>
    </row>
    <row r="8398" spans="13:13" x14ac:dyDescent="0.35">
      <c r="M8398" s="38"/>
    </row>
    <row r="8399" spans="13:13" x14ac:dyDescent="0.35">
      <c r="M8399" s="38"/>
    </row>
    <row r="8400" spans="13:13" x14ac:dyDescent="0.35">
      <c r="M8400" s="38"/>
    </row>
    <row r="8401" spans="13:13" x14ac:dyDescent="0.35">
      <c r="M8401" s="38"/>
    </row>
    <row r="8402" spans="13:13" x14ac:dyDescent="0.35">
      <c r="M8402" s="38"/>
    </row>
    <row r="8403" spans="13:13" x14ac:dyDescent="0.35">
      <c r="M8403" s="38"/>
    </row>
    <row r="8404" spans="13:13" x14ac:dyDescent="0.35">
      <c r="M8404" s="38"/>
    </row>
    <row r="8405" spans="13:13" x14ac:dyDescent="0.35">
      <c r="M8405" s="38"/>
    </row>
    <row r="8406" spans="13:13" x14ac:dyDescent="0.35">
      <c r="M8406" s="38"/>
    </row>
    <row r="8407" spans="13:13" x14ac:dyDescent="0.35">
      <c r="M8407" s="38"/>
    </row>
    <row r="8408" spans="13:13" x14ac:dyDescent="0.35">
      <c r="M8408" s="38"/>
    </row>
    <row r="8409" spans="13:13" x14ac:dyDescent="0.35">
      <c r="M8409" s="38"/>
    </row>
    <row r="8410" spans="13:13" x14ac:dyDescent="0.35">
      <c r="M8410" s="38"/>
    </row>
    <row r="8411" spans="13:13" x14ac:dyDescent="0.35">
      <c r="M8411" s="38"/>
    </row>
    <row r="8412" spans="13:13" x14ac:dyDescent="0.35">
      <c r="M8412" s="38"/>
    </row>
    <row r="8413" spans="13:13" x14ac:dyDescent="0.35">
      <c r="M8413" s="38"/>
    </row>
    <row r="8414" spans="13:13" x14ac:dyDescent="0.35">
      <c r="M8414" s="38"/>
    </row>
    <row r="8415" spans="13:13" x14ac:dyDescent="0.35">
      <c r="M8415" s="38"/>
    </row>
    <row r="8416" spans="13:13" x14ac:dyDescent="0.35">
      <c r="M8416" s="38"/>
    </row>
    <row r="8417" spans="13:13" x14ac:dyDescent="0.35">
      <c r="M8417" s="38"/>
    </row>
    <row r="8418" spans="13:13" x14ac:dyDescent="0.35">
      <c r="M8418" s="38"/>
    </row>
    <row r="8419" spans="13:13" x14ac:dyDescent="0.35">
      <c r="M8419" s="38"/>
    </row>
    <row r="8420" spans="13:13" x14ac:dyDescent="0.35">
      <c r="M8420" s="38"/>
    </row>
    <row r="8421" spans="13:13" x14ac:dyDescent="0.35">
      <c r="M8421" s="38"/>
    </row>
    <row r="8422" spans="13:13" x14ac:dyDescent="0.35">
      <c r="M8422" s="38"/>
    </row>
    <row r="8423" spans="13:13" x14ac:dyDescent="0.35">
      <c r="M8423" s="38"/>
    </row>
    <row r="8424" spans="13:13" x14ac:dyDescent="0.35">
      <c r="M8424" s="38"/>
    </row>
    <row r="8425" spans="13:13" x14ac:dyDescent="0.35">
      <c r="M8425" s="38"/>
    </row>
    <row r="8426" spans="13:13" x14ac:dyDescent="0.35">
      <c r="M8426" s="38"/>
    </row>
    <row r="8427" spans="13:13" x14ac:dyDescent="0.35">
      <c r="M8427" s="38"/>
    </row>
    <row r="8428" spans="13:13" x14ac:dyDescent="0.35">
      <c r="M8428" s="38"/>
    </row>
    <row r="8429" spans="13:13" x14ac:dyDescent="0.35">
      <c r="M8429" s="38"/>
    </row>
    <row r="8430" spans="13:13" x14ac:dyDescent="0.35">
      <c r="M8430" s="38"/>
    </row>
    <row r="8431" spans="13:13" x14ac:dyDescent="0.35">
      <c r="M8431" s="38"/>
    </row>
    <row r="8432" spans="13:13" x14ac:dyDescent="0.35">
      <c r="M8432" s="38"/>
    </row>
    <row r="8433" spans="13:13" x14ac:dyDescent="0.35">
      <c r="M8433" s="38"/>
    </row>
    <row r="8434" spans="13:13" x14ac:dyDescent="0.35">
      <c r="M8434" s="38"/>
    </row>
    <row r="8435" spans="13:13" x14ac:dyDescent="0.35">
      <c r="M8435" s="38"/>
    </row>
    <row r="8436" spans="13:13" x14ac:dyDescent="0.35">
      <c r="M8436" s="38"/>
    </row>
    <row r="8437" spans="13:13" x14ac:dyDescent="0.35">
      <c r="M8437" s="38"/>
    </row>
    <row r="8438" spans="13:13" x14ac:dyDescent="0.35">
      <c r="M8438" s="38"/>
    </row>
    <row r="8439" spans="13:13" x14ac:dyDescent="0.35">
      <c r="M8439" s="38"/>
    </row>
    <row r="8440" spans="13:13" x14ac:dyDescent="0.35">
      <c r="M8440" s="38"/>
    </row>
    <row r="8441" spans="13:13" x14ac:dyDescent="0.35">
      <c r="M8441" s="38"/>
    </row>
    <row r="8442" spans="13:13" x14ac:dyDescent="0.35">
      <c r="M8442" s="38"/>
    </row>
    <row r="8443" spans="13:13" x14ac:dyDescent="0.35">
      <c r="M8443" s="38"/>
    </row>
    <row r="8444" spans="13:13" x14ac:dyDescent="0.35">
      <c r="M8444" s="38"/>
    </row>
    <row r="8445" spans="13:13" x14ac:dyDescent="0.35">
      <c r="M8445" s="38"/>
    </row>
    <row r="8446" spans="13:13" x14ac:dyDescent="0.35">
      <c r="M8446" s="38"/>
    </row>
    <row r="8447" spans="13:13" x14ac:dyDescent="0.35">
      <c r="M8447" s="38"/>
    </row>
    <row r="8448" spans="13:13" x14ac:dyDescent="0.35">
      <c r="M8448" s="38"/>
    </row>
    <row r="8449" spans="13:13" x14ac:dyDescent="0.35">
      <c r="M8449" s="38"/>
    </row>
    <row r="8450" spans="13:13" x14ac:dyDescent="0.35">
      <c r="M8450" s="38"/>
    </row>
    <row r="8451" spans="13:13" x14ac:dyDescent="0.35">
      <c r="M8451" s="38"/>
    </row>
    <row r="8452" spans="13:13" x14ac:dyDescent="0.35">
      <c r="M8452" s="38"/>
    </row>
    <row r="8453" spans="13:13" x14ac:dyDescent="0.35">
      <c r="M8453" s="38"/>
    </row>
    <row r="8454" spans="13:13" x14ac:dyDescent="0.35">
      <c r="M8454" s="38"/>
    </row>
    <row r="8455" spans="13:13" x14ac:dyDescent="0.35">
      <c r="M8455" s="38"/>
    </row>
    <row r="8456" spans="13:13" x14ac:dyDescent="0.35">
      <c r="M8456" s="38"/>
    </row>
    <row r="8457" spans="13:13" x14ac:dyDescent="0.35">
      <c r="M8457" s="38"/>
    </row>
    <row r="8458" spans="13:13" x14ac:dyDescent="0.35">
      <c r="M8458" s="38"/>
    </row>
    <row r="8459" spans="13:13" x14ac:dyDescent="0.35">
      <c r="M8459" s="38"/>
    </row>
    <row r="8460" spans="13:13" x14ac:dyDescent="0.35">
      <c r="M8460" s="38"/>
    </row>
    <row r="8461" spans="13:13" x14ac:dyDescent="0.35">
      <c r="M8461" s="38"/>
    </row>
    <row r="8462" spans="13:13" x14ac:dyDescent="0.35">
      <c r="M8462" s="38"/>
    </row>
    <row r="8463" spans="13:13" x14ac:dyDescent="0.35">
      <c r="M8463" s="38"/>
    </row>
    <row r="8464" spans="13:13" x14ac:dyDescent="0.35">
      <c r="M8464" s="38"/>
    </row>
    <row r="8465" spans="13:13" x14ac:dyDescent="0.35">
      <c r="M8465" s="38"/>
    </row>
    <row r="8466" spans="13:13" x14ac:dyDescent="0.35">
      <c r="M8466" s="38"/>
    </row>
    <row r="8467" spans="13:13" x14ac:dyDescent="0.35">
      <c r="M8467" s="38"/>
    </row>
    <row r="8468" spans="13:13" x14ac:dyDescent="0.35">
      <c r="M8468" s="38"/>
    </row>
    <row r="8469" spans="13:13" x14ac:dyDescent="0.35">
      <c r="M8469" s="38"/>
    </row>
    <row r="8470" spans="13:13" x14ac:dyDescent="0.35">
      <c r="M8470" s="38"/>
    </row>
    <row r="8471" spans="13:13" x14ac:dyDescent="0.35">
      <c r="M8471" s="38"/>
    </row>
    <row r="8472" spans="13:13" x14ac:dyDescent="0.35">
      <c r="M8472" s="38"/>
    </row>
    <row r="8473" spans="13:13" x14ac:dyDescent="0.35">
      <c r="M8473" s="38"/>
    </row>
    <row r="8474" spans="13:13" x14ac:dyDescent="0.35">
      <c r="M8474" s="38"/>
    </row>
    <row r="8475" spans="13:13" x14ac:dyDescent="0.35">
      <c r="M8475" s="38"/>
    </row>
    <row r="8476" spans="13:13" x14ac:dyDescent="0.35">
      <c r="M8476" s="38"/>
    </row>
    <row r="8477" spans="13:13" x14ac:dyDescent="0.35">
      <c r="M8477" s="38"/>
    </row>
    <row r="8478" spans="13:13" x14ac:dyDescent="0.35">
      <c r="M8478" s="38"/>
    </row>
    <row r="8479" spans="13:13" x14ac:dyDescent="0.35">
      <c r="M8479" s="38"/>
    </row>
    <row r="8480" spans="13:13" x14ac:dyDescent="0.35">
      <c r="M8480" s="38"/>
    </row>
    <row r="8481" spans="13:13" x14ac:dyDescent="0.35">
      <c r="M8481" s="38"/>
    </row>
    <row r="8482" spans="13:13" x14ac:dyDescent="0.35">
      <c r="M8482" s="38"/>
    </row>
    <row r="8483" spans="13:13" x14ac:dyDescent="0.35">
      <c r="M8483" s="38"/>
    </row>
    <row r="8484" spans="13:13" x14ac:dyDescent="0.35">
      <c r="M8484" s="38"/>
    </row>
    <row r="8485" spans="13:13" x14ac:dyDescent="0.35">
      <c r="M8485" s="38"/>
    </row>
    <row r="8486" spans="13:13" x14ac:dyDescent="0.35">
      <c r="M8486" s="38"/>
    </row>
    <row r="8487" spans="13:13" x14ac:dyDescent="0.35">
      <c r="M8487" s="38"/>
    </row>
    <row r="8488" spans="13:13" x14ac:dyDescent="0.35">
      <c r="M8488" s="38"/>
    </row>
    <row r="8489" spans="13:13" x14ac:dyDescent="0.35">
      <c r="M8489" s="38"/>
    </row>
    <row r="8490" spans="13:13" x14ac:dyDescent="0.35">
      <c r="M8490" s="38"/>
    </row>
    <row r="8491" spans="13:13" x14ac:dyDescent="0.35">
      <c r="M8491" s="38"/>
    </row>
    <row r="8492" spans="13:13" x14ac:dyDescent="0.35">
      <c r="M8492" s="38"/>
    </row>
    <row r="8493" spans="13:13" x14ac:dyDescent="0.35">
      <c r="M8493" s="38"/>
    </row>
    <row r="8494" spans="13:13" x14ac:dyDescent="0.35">
      <c r="M8494" s="38"/>
    </row>
    <row r="8495" spans="13:13" x14ac:dyDescent="0.35">
      <c r="M8495" s="38"/>
    </row>
    <row r="8496" spans="13:13" x14ac:dyDescent="0.35">
      <c r="M8496" s="38"/>
    </row>
    <row r="8497" spans="13:13" x14ac:dyDescent="0.35">
      <c r="M8497" s="38"/>
    </row>
    <row r="8498" spans="13:13" x14ac:dyDescent="0.35">
      <c r="M8498" s="38"/>
    </row>
    <row r="8499" spans="13:13" x14ac:dyDescent="0.35">
      <c r="M8499" s="38"/>
    </row>
    <row r="8500" spans="13:13" x14ac:dyDescent="0.35">
      <c r="M8500" s="38"/>
    </row>
    <row r="8501" spans="13:13" x14ac:dyDescent="0.35">
      <c r="M8501" s="38"/>
    </row>
    <row r="8502" spans="13:13" x14ac:dyDescent="0.35">
      <c r="M8502" s="38"/>
    </row>
    <row r="8503" spans="13:13" x14ac:dyDescent="0.35">
      <c r="M8503" s="38"/>
    </row>
    <row r="8504" spans="13:13" x14ac:dyDescent="0.35">
      <c r="M8504" s="38"/>
    </row>
    <row r="8505" spans="13:13" x14ac:dyDescent="0.35">
      <c r="M8505" s="38"/>
    </row>
    <row r="8506" spans="13:13" x14ac:dyDescent="0.35">
      <c r="M8506" s="38"/>
    </row>
    <row r="8507" spans="13:13" x14ac:dyDescent="0.35">
      <c r="M8507" s="38"/>
    </row>
    <row r="8508" spans="13:13" x14ac:dyDescent="0.35">
      <c r="M8508" s="38"/>
    </row>
    <row r="8509" spans="13:13" x14ac:dyDescent="0.35">
      <c r="M8509" s="38"/>
    </row>
    <row r="8510" spans="13:13" x14ac:dyDescent="0.35">
      <c r="M8510" s="38"/>
    </row>
    <row r="8511" spans="13:13" x14ac:dyDescent="0.35">
      <c r="M8511" s="38"/>
    </row>
    <row r="8512" spans="13:13" x14ac:dyDescent="0.35">
      <c r="M8512" s="38"/>
    </row>
    <row r="8513" spans="13:13" x14ac:dyDescent="0.35">
      <c r="M8513" s="38"/>
    </row>
    <row r="8514" spans="13:13" x14ac:dyDescent="0.35">
      <c r="M8514" s="38"/>
    </row>
    <row r="8515" spans="13:13" x14ac:dyDescent="0.35">
      <c r="M8515" s="38"/>
    </row>
    <row r="8516" spans="13:13" x14ac:dyDescent="0.35">
      <c r="M8516" s="38"/>
    </row>
    <row r="8517" spans="13:13" x14ac:dyDescent="0.35">
      <c r="M8517" s="38"/>
    </row>
    <row r="8518" spans="13:13" x14ac:dyDescent="0.35">
      <c r="M8518" s="38"/>
    </row>
    <row r="8519" spans="13:13" x14ac:dyDescent="0.35">
      <c r="M8519" s="38"/>
    </row>
    <row r="8520" spans="13:13" x14ac:dyDescent="0.35">
      <c r="M8520" s="38"/>
    </row>
    <row r="8521" spans="13:13" x14ac:dyDescent="0.35">
      <c r="M8521" s="38"/>
    </row>
    <row r="8522" spans="13:13" x14ac:dyDescent="0.35">
      <c r="M8522" s="38"/>
    </row>
    <row r="8523" spans="13:13" x14ac:dyDescent="0.35">
      <c r="M8523" s="38"/>
    </row>
    <row r="8524" spans="13:13" x14ac:dyDescent="0.35">
      <c r="M8524" s="38"/>
    </row>
    <row r="8525" spans="13:13" x14ac:dyDescent="0.35">
      <c r="M8525" s="38"/>
    </row>
    <row r="8526" spans="13:13" x14ac:dyDescent="0.35">
      <c r="M8526" s="38"/>
    </row>
    <row r="8527" spans="13:13" x14ac:dyDescent="0.35">
      <c r="M8527" s="38"/>
    </row>
    <row r="8528" spans="13:13" x14ac:dyDescent="0.35">
      <c r="M8528" s="38"/>
    </row>
    <row r="8529" spans="13:13" x14ac:dyDescent="0.35">
      <c r="M8529" s="38"/>
    </row>
    <row r="8530" spans="13:13" x14ac:dyDescent="0.35">
      <c r="M8530" s="38"/>
    </row>
    <row r="8531" spans="13:13" x14ac:dyDescent="0.35">
      <c r="M8531" s="38"/>
    </row>
    <row r="8532" spans="13:13" x14ac:dyDescent="0.35">
      <c r="M8532" s="38"/>
    </row>
    <row r="8533" spans="13:13" x14ac:dyDescent="0.35">
      <c r="M8533" s="38"/>
    </row>
    <row r="8534" spans="13:13" x14ac:dyDescent="0.35">
      <c r="M8534" s="38"/>
    </row>
    <row r="8535" spans="13:13" x14ac:dyDescent="0.35">
      <c r="M8535" s="38"/>
    </row>
    <row r="8536" spans="13:13" x14ac:dyDescent="0.35">
      <c r="M8536" s="38"/>
    </row>
    <row r="8537" spans="13:13" x14ac:dyDescent="0.35">
      <c r="M8537" s="38"/>
    </row>
    <row r="8538" spans="13:13" x14ac:dyDescent="0.35">
      <c r="M8538" s="38"/>
    </row>
    <row r="8539" spans="13:13" x14ac:dyDescent="0.35">
      <c r="M8539" s="38"/>
    </row>
    <row r="8540" spans="13:13" x14ac:dyDescent="0.35">
      <c r="M8540" s="38"/>
    </row>
    <row r="8541" spans="13:13" x14ac:dyDescent="0.35">
      <c r="M8541" s="38"/>
    </row>
    <row r="8542" spans="13:13" x14ac:dyDescent="0.35">
      <c r="M8542" s="38"/>
    </row>
    <row r="8543" spans="13:13" x14ac:dyDescent="0.35">
      <c r="M8543" s="38"/>
    </row>
    <row r="8544" spans="13:13" x14ac:dyDescent="0.35">
      <c r="M8544" s="38"/>
    </row>
    <row r="8545" spans="13:13" x14ac:dyDescent="0.35">
      <c r="M8545" s="38"/>
    </row>
    <row r="8546" spans="13:13" x14ac:dyDescent="0.35">
      <c r="M8546" s="38"/>
    </row>
    <row r="8547" spans="13:13" x14ac:dyDescent="0.35">
      <c r="M8547" s="38"/>
    </row>
    <row r="8548" spans="13:13" x14ac:dyDescent="0.35">
      <c r="M8548" s="38"/>
    </row>
    <row r="8549" spans="13:13" x14ac:dyDescent="0.35">
      <c r="M8549" s="38"/>
    </row>
    <row r="8550" spans="13:13" x14ac:dyDescent="0.35">
      <c r="M8550" s="38"/>
    </row>
    <row r="8551" spans="13:13" x14ac:dyDescent="0.35">
      <c r="M8551" s="38"/>
    </row>
    <row r="8552" spans="13:13" x14ac:dyDescent="0.35">
      <c r="M8552" s="38"/>
    </row>
    <row r="8553" spans="13:13" x14ac:dyDescent="0.35">
      <c r="M8553" s="38"/>
    </row>
    <row r="8554" spans="13:13" x14ac:dyDescent="0.35">
      <c r="M8554" s="38"/>
    </row>
    <row r="8555" spans="13:13" x14ac:dyDescent="0.35">
      <c r="M8555" s="38"/>
    </row>
    <row r="8556" spans="13:13" x14ac:dyDescent="0.35">
      <c r="M8556" s="38"/>
    </row>
    <row r="8557" spans="13:13" x14ac:dyDescent="0.35">
      <c r="M8557" s="38"/>
    </row>
    <row r="8558" spans="13:13" x14ac:dyDescent="0.35">
      <c r="M8558" s="38"/>
    </row>
    <row r="8559" spans="13:13" x14ac:dyDescent="0.35">
      <c r="M8559" s="38"/>
    </row>
    <row r="8560" spans="13:13" x14ac:dyDescent="0.35">
      <c r="M8560" s="38"/>
    </row>
    <row r="8561" spans="13:13" x14ac:dyDescent="0.35">
      <c r="M8561" s="38"/>
    </row>
    <row r="8562" spans="13:13" x14ac:dyDescent="0.35">
      <c r="M8562" s="38"/>
    </row>
    <row r="8563" spans="13:13" x14ac:dyDescent="0.35">
      <c r="M8563" s="38"/>
    </row>
    <row r="8564" spans="13:13" x14ac:dyDescent="0.35">
      <c r="M8564" s="38"/>
    </row>
    <row r="8565" spans="13:13" x14ac:dyDescent="0.35">
      <c r="M8565" s="38"/>
    </row>
    <row r="8566" spans="13:13" x14ac:dyDescent="0.35">
      <c r="M8566" s="38"/>
    </row>
    <row r="8567" spans="13:13" x14ac:dyDescent="0.35">
      <c r="M8567" s="38"/>
    </row>
    <row r="8568" spans="13:13" x14ac:dyDescent="0.35">
      <c r="M8568" s="38"/>
    </row>
    <row r="8569" spans="13:13" x14ac:dyDescent="0.35">
      <c r="M8569" s="38"/>
    </row>
    <row r="8570" spans="13:13" x14ac:dyDescent="0.35">
      <c r="M8570" s="38"/>
    </row>
    <row r="8571" spans="13:13" x14ac:dyDescent="0.35">
      <c r="M8571" s="38"/>
    </row>
    <row r="8572" spans="13:13" x14ac:dyDescent="0.35">
      <c r="M8572" s="38"/>
    </row>
    <row r="8573" spans="13:13" x14ac:dyDescent="0.35">
      <c r="M8573" s="38"/>
    </row>
    <row r="8574" spans="13:13" x14ac:dyDescent="0.35">
      <c r="M8574" s="38"/>
    </row>
    <row r="8575" spans="13:13" x14ac:dyDescent="0.35">
      <c r="M8575" s="38"/>
    </row>
    <row r="8576" spans="13:13" x14ac:dyDescent="0.35">
      <c r="M8576" s="38"/>
    </row>
    <row r="8577" spans="13:13" x14ac:dyDescent="0.35">
      <c r="M8577" s="38"/>
    </row>
    <row r="8578" spans="13:13" x14ac:dyDescent="0.35">
      <c r="M8578" s="38"/>
    </row>
    <row r="8579" spans="13:13" x14ac:dyDescent="0.35">
      <c r="M8579" s="38"/>
    </row>
    <row r="8580" spans="13:13" x14ac:dyDescent="0.35">
      <c r="M8580" s="38"/>
    </row>
    <row r="8581" spans="13:13" x14ac:dyDescent="0.35">
      <c r="M8581" s="38"/>
    </row>
    <row r="8582" spans="13:13" x14ac:dyDescent="0.35">
      <c r="M8582" s="38"/>
    </row>
    <row r="8583" spans="13:13" x14ac:dyDescent="0.35">
      <c r="M8583" s="38"/>
    </row>
    <row r="8584" spans="13:13" x14ac:dyDescent="0.35">
      <c r="M8584" s="38"/>
    </row>
    <row r="8585" spans="13:13" x14ac:dyDescent="0.35">
      <c r="M8585" s="38"/>
    </row>
    <row r="8586" spans="13:13" x14ac:dyDescent="0.35">
      <c r="M8586" s="38"/>
    </row>
    <row r="8587" spans="13:13" x14ac:dyDescent="0.35">
      <c r="M8587" s="38"/>
    </row>
    <row r="8588" spans="13:13" x14ac:dyDescent="0.35">
      <c r="M8588" s="38"/>
    </row>
    <row r="8589" spans="13:13" x14ac:dyDescent="0.35">
      <c r="M8589" s="38"/>
    </row>
    <row r="8590" spans="13:13" x14ac:dyDescent="0.35">
      <c r="M8590" s="38"/>
    </row>
    <row r="8591" spans="13:13" x14ac:dyDescent="0.35">
      <c r="M8591" s="38"/>
    </row>
    <row r="8592" spans="13:13" x14ac:dyDescent="0.35">
      <c r="M8592" s="38"/>
    </row>
    <row r="8593" spans="13:13" x14ac:dyDescent="0.35">
      <c r="M8593" s="38"/>
    </row>
    <row r="8594" spans="13:13" x14ac:dyDescent="0.35">
      <c r="M8594" s="38"/>
    </row>
    <row r="8595" spans="13:13" x14ac:dyDescent="0.35">
      <c r="M8595" s="38"/>
    </row>
    <row r="8596" spans="13:13" x14ac:dyDescent="0.35">
      <c r="M8596" s="38"/>
    </row>
    <row r="8597" spans="13:13" x14ac:dyDescent="0.35">
      <c r="M8597" s="38"/>
    </row>
    <row r="8598" spans="13:13" x14ac:dyDescent="0.35">
      <c r="M8598" s="38"/>
    </row>
    <row r="8599" spans="13:13" x14ac:dyDescent="0.35">
      <c r="M8599" s="38"/>
    </row>
    <row r="8600" spans="13:13" x14ac:dyDescent="0.35">
      <c r="M8600" s="38"/>
    </row>
    <row r="8601" spans="13:13" x14ac:dyDescent="0.35">
      <c r="M8601" s="38"/>
    </row>
    <row r="8602" spans="13:13" x14ac:dyDescent="0.35">
      <c r="M8602" s="38"/>
    </row>
    <row r="8603" spans="13:13" x14ac:dyDescent="0.35">
      <c r="M8603" s="38"/>
    </row>
    <row r="8604" spans="13:13" x14ac:dyDescent="0.35">
      <c r="M8604" s="38"/>
    </row>
    <row r="8605" spans="13:13" x14ac:dyDescent="0.35">
      <c r="M8605" s="38"/>
    </row>
    <row r="8606" spans="13:13" x14ac:dyDescent="0.35">
      <c r="M8606" s="38"/>
    </row>
    <row r="8607" spans="13:13" x14ac:dyDescent="0.35">
      <c r="M8607" s="38"/>
    </row>
    <row r="8608" spans="13:13" x14ac:dyDescent="0.35">
      <c r="M8608" s="38"/>
    </row>
    <row r="8609" spans="13:13" x14ac:dyDescent="0.35">
      <c r="M8609" s="38"/>
    </row>
    <row r="8610" spans="13:13" x14ac:dyDescent="0.35">
      <c r="M8610" s="38"/>
    </row>
    <row r="8611" spans="13:13" x14ac:dyDescent="0.35">
      <c r="M8611" s="38"/>
    </row>
    <row r="8612" spans="13:13" x14ac:dyDescent="0.35">
      <c r="M8612" s="38"/>
    </row>
    <row r="8613" spans="13:13" x14ac:dyDescent="0.35">
      <c r="M8613" s="38"/>
    </row>
    <row r="8614" spans="13:13" x14ac:dyDescent="0.35">
      <c r="M8614" s="38"/>
    </row>
    <row r="8615" spans="13:13" x14ac:dyDescent="0.35">
      <c r="M8615" s="38"/>
    </row>
    <row r="8616" spans="13:13" x14ac:dyDescent="0.35">
      <c r="M8616" s="38"/>
    </row>
    <row r="8617" spans="13:13" x14ac:dyDescent="0.35">
      <c r="M8617" s="38"/>
    </row>
    <row r="8618" spans="13:13" x14ac:dyDescent="0.35">
      <c r="M8618" s="38"/>
    </row>
    <row r="8619" spans="13:13" x14ac:dyDescent="0.35">
      <c r="M8619" s="38"/>
    </row>
    <row r="8620" spans="13:13" x14ac:dyDescent="0.35">
      <c r="M8620" s="38"/>
    </row>
    <row r="8621" spans="13:13" x14ac:dyDescent="0.35">
      <c r="M8621" s="38"/>
    </row>
    <row r="8622" spans="13:13" x14ac:dyDescent="0.35">
      <c r="M8622" s="38"/>
    </row>
    <row r="8623" spans="13:13" x14ac:dyDescent="0.35">
      <c r="M8623" s="38"/>
    </row>
    <row r="8624" spans="13:13" x14ac:dyDescent="0.35">
      <c r="M8624" s="38"/>
    </row>
    <row r="8625" spans="13:13" x14ac:dyDescent="0.35">
      <c r="M8625" s="38"/>
    </row>
    <row r="8626" spans="13:13" x14ac:dyDescent="0.35">
      <c r="M8626" s="38"/>
    </row>
    <row r="8627" spans="13:13" x14ac:dyDescent="0.35">
      <c r="M8627" s="38"/>
    </row>
    <row r="8628" spans="13:13" x14ac:dyDescent="0.35">
      <c r="M8628" s="38"/>
    </row>
    <row r="8629" spans="13:13" x14ac:dyDescent="0.35">
      <c r="M8629" s="38"/>
    </row>
    <row r="8630" spans="13:13" x14ac:dyDescent="0.35">
      <c r="M8630" s="38"/>
    </row>
    <row r="8631" spans="13:13" x14ac:dyDescent="0.35">
      <c r="M8631" s="38"/>
    </row>
    <row r="8632" spans="13:13" x14ac:dyDescent="0.35">
      <c r="M8632" s="38"/>
    </row>
    <row r="8633" spans="13:13" x14ac:dyDescent="0.35">
      <c r="M8633" s="38"/>
    </row>
    <row r="8634" spans="13:13" x14ac:dyDescent="0.35">
      <c r="M8634" s="38"/>
    </row>
    <row r="8635" spans="13:13" x14ac:dyDescent="0.35">
      <c r="M8635" s="38"/>
    </row>
    <row r="8636" spans="13:13" x14ac:dyDescent="0.35">
      <c r="M8636" s="38"/>
    </row>
    <row r="8637" spans="13:13" x14ac:dyDescent="0.35">
      <c r="M8637" s="38"/>
    </row>
    <row r="8638" spans="13:13" x14ac:dyDescent="0.35">
      <c r="M8638" s="38"/>
    </row>
    <row r="8639" spans="13:13" x14ac:dyDescent="0.35">
      <c r="M8639" s="38"/>
    </row>
    <row r="8640" spans="13:13" x14ac:dyDescent="0.35">
      <c r="M8640" s="38"/>
    </row>
    <row r="8641" spans="13:13" x14ac:dyDescent="0.35">
      <c r="M8641" s="38"/>
    </row>
    <row r="8642" spans="13:13" x14ac:dyDescent="0.35">
      <c r="M8642" s="38"/>
    </row>
    <row r="8643" spans="13:13" x14ac:dyDescent="0.35">
      <c r="M8643" s="38"/>
    </row>
    <row r="8644" spans="13:13" x14ac:dyDescent="0.35">
      <c r="M8644" s="38"/>
    </row>
    <row r="8645" spans="13:13" x14ac:dyDescent="0.35">
      <c r="M8645" s="38"/>
    </row>
    <row r="8646" spans="13:13" x14ac:dyDescent="0.35">
      <c r="M8646" s="38"/>
    </row>
    <row r="8647" spans="13:13" x14ac:dyDescent="0.35">
      <c r="M8647" s="38"/>
    </row>
    <row r="8648" spans="13:13" x14ac:dyDescent="0.35">
      <c r="M8648" s="38"/>
    </row>
    <row r="8649" spans="13:13" x14ac:dyDescent="0.35">
      <c r="M8649" s="38"/>
    </row>
    <row r="8650" spans="13:13" x14ac:dyDescent="0.35">
      <c r="M8650" s="38"/>
    </row>
    <row r="8651" spans="13:13" x14ac:dyDescent="0.35">
      <c r="M8651" s="38"/>
    </row>
    <row r="8652" spans="13:13" x14ac:dyDescent="0.35">
      <c r="M8652" s="38"/>
    </row>
    <row r="8653" spans="13:13" x14ac:dyDescent="0.35">
      <c r="M8653" s="38"/>
    </row>
    <row r="8654" spans="13:13" x14ac:dyDescent="0.35">
      <c r="M8654" s="38"/>
    </row>
    <row r="8655" spans="13:13" x14ac:dyDescent="0.35">
      <c r="M8655" s="38"/>
    </row>
    <row r="8656" spans="13:13" x14ac:dyDescent="0.35">
      <c r="M8656" s="38"/>
    </row>
    <row r="8657" spans="13:13" x14ac:dyDescent="0.35">
      <c r="M8657" s="38"/>
    </row>
    <row r="8658" spans="13:13" x14ac:dyDescent="0.35">
      <c r="M8658" s="38"/>
    </row>
    <row r="8659" spans="13:13" x14ac:dyDescent="0.35">
      <c r="M8659" s="38"/>
    </row>
    <row r="8660" spans="13:13" x14ac:dyDescent="0.35">
      <c r="M8660" s="38"/>
    </row>
    <row r="8661" spans="13:13" x14ac:dyDescent="0.35">
      <c r="M8661" s="38"/>
    </row>
    <row r="8662" spans="13:13" x14ac:dyDescent="0.35">
      <c r="M8662" s="38"/>
    </row>
    <row r="8663" spans="13:13" x14ac:dyDescent="0.35">
      <c r="M8663" s="38"/>
    </row>
    <row r="8664" spans="13:13" x14ac:dyDescent="0.35">
      <c r="M8664" s="38"/>
    </row>
    <row r="8665" spans="13:13" x14ac:dyDescent="0.35">
      <c r="M8665" s="38"/>
    </row>
    <row r="8666" spans="13:13" x14ac:dyDescent="0.35">
      <c r="M8666" s="38"/>
    </row>
    <row r="8667" spans="13:13" x14ac:dyDescent="0.35">
      <c r="M8667" s="38"/>
    </row>
    <row r="8668" spans="13:13" x14ac:dyDescent="0.35">
      <c r="M8668" s="38"/>
    </row>
    <row r="8669" spans="13:13" x14ac:dyDescent="0.35">
      <c r="M8669" s="38"/>
    </row>
    <row r="8670" spans="13:13" x14ac:dyDescent="0.35">
      <c r="M8670" s="38"/>
    </row>
    <row r="8671" spans="13:13" x14ac:dyDescent="0.35">
      <c r="M8671" s="38"/>
    </row>
    <row r="8672" spans="13:13" x14ac:dyDescent="0.35">
      <c r="M8672" s="38"/>
    </row>
    <row r="8673" spans="13:13" x14ac:dyDescent="0.35">
      <c r="M8673" s="38"/>
    </row>
    <row r="8674" spans="13:13" x14ac:dyDescent="0.35">
      <c r="M8674" s="38"/>
    </row>
    <row r="8675" spans="13:13" x14ac:dyDescent="0.35">
      <c r="M8675" s="38"/>
    </row>
    <row r="8676" spans="13:13" x14ac:dyDescent="0.35">
      <c r="M8676" s="38"/>
    </row>
    <row r="8677" spans="13:13" x14ac:dyDescent="0.35">
      <c r="M8677" s="38"/>
    </row>
    <row r="8678" spans="13:13" x14ac:dyDescent="0.35">
      <c r="M8678" s="38"/>
    </row>
    <row r="8679" spans="13:13" x14ac:dyDescent="0.35">
      <c r="M8679" s="38"/>
    </row>
    <row r="8680" spans="13:13" x14ac:dyDescent="0.35">
      <c r="M8680" s="38"/>
    </row>
    <row r="8681" spans="13:13" x14ac:dyDescent="0.35">
      <c r="M8681" s="38"/>
    </row>
    <row r="8682" spans="13:13" x14ac:dyDescent="0.35">
      <c r="M8682" s="38"/>
    </row>
    <row r="8683" spans="13:13" x14ac:dyDescent="0.35">
      <c r="M8683" s="38"/>
    </row>
    <row r="8684" spans="13:13" x14ac:dyDescent="0.35">
      <c r="M8684" s="38"/>
    </row>
    <row r="8685" spans="13:13" x14ac:dyDescent="0.35">
      <c r="M8685" s="38"/>
    </row>
    <row r="8686" spans="13:13" x14ac:dyDescent="0.35">
      <c r="M8686" s="38"/>
    </row>
    <row r="8687" spans="13:13" x14ac:dyDescent="0.35">
      <c r="M8687" s="38"/>
    </row>
    <row r="8688" spans="13:13" x14ac:dyDescent="0.35">
      <c r="M8688" s="38"/>
    </row>
    <row r="8689" spans="13:13" x14ac:dyDescent="0.35">
      <c r="M8689" s="38"/>
    </row>
    <row r="8690" spans="13:13" x14ac:dyDescent="0.35">
      <c r="M8690" s="38"/>
    </row>
    <row r="8691" spans="13:13" x14ac:dyDescent="0.35">
      <c r="M8691" s="38"/>
    </row>
    <row r="8692" spans="13:13" x14ac:dyDescent="0.35">
      <c r="M8692" s="38"/>
    </row>
    <row r="8693" spans="13:13" x14ac:dyDescent="0.35">
      <c r="M8693" s="38"/>
    </row>
    <row r="8694" spans="13:13" x14ac:dyDescent="0.35">
      <c r="M8694" s="38"/>
    </row>
    <row r="8695" spans="13:13" x14ac:dyDescent="0.35">
      <c r="M8695" s="38"/>
    </row>
    <row r="8696" spans="13:13" x14ac:dyDescent="0.35">
      <c r="M8696" s="38"/>
    </row>
    <row r="8697" spans="13:13" x14ac:dyDescent="0.35">
      <c r="M8697" s="38"/>
    </row>
    <row r="8698" spans="13:13" x14ac:dyDescent="0.35">
      <c r="M8698" s="38"/>
    </row>
    <row r="8699" spans="13:13" x14ac:dyDescent="0.35">
      <c r="M8699" s="38"/>
    </row>
    <row r="8700" spans="13:13" x14ac:dyDescent="0.35">
      <c r="M8700" s="38"/>
    </row>
    <row r="8701" spans="13:13" x14ac:dyDescent="0.35">
      <c r="M8701" s="38"/>
    </row>
    <row r="8702" spans="13:13" x14ac:dyDescent="0.35">
      <c r="M8702" s="38"/>
    </row>
    <row r="8703" spans="13:13" x14ac:dyDescent="0.35">
      <c r="M8703" s="38"/>
    </row>
    <row r="8704" spans="13:13" x14ac:dyDescent="0.35">
      <c r="M8704" s="38"/>
    </row>
    <row r="8705" spans="13:13" x14ac:dyDescent="0.35">
      <c r="M8705" s="38"/>
    </row>
    <row r="8706" spans="13:13" x14ac:dyDescent="0.35">
      <c r="M8706" s="38"/>
    </row>
    <row r="8707" spans="13:13" x14ac:dyDescent="0.35">
      <c r="M8707" s="38"/>
    </row>
    <row r="8708" spans="13:13" x14ac:dyDescent="0.35">
      <c r="M8708" s="38"/>
    </row>
    <row r="8709" spans="13:13" x14ac:dyDescent="0.35">
      <c r="M8709" s="38"/>
    </row>
    <row r="8710" spans="13:13" x14ac:dyDescent="0.35">
      <c r="M8710" s="38"/>
    </row>
    <row r="8711" spans="13:13" x14ac:dyDescent="0.35">
      <c r="M8711" s="38"/>
    </row>
    <row r="8712" spans="13:13" x14ac:dyDescent="0.35">
      <c r="M8712" s="38"/>
    </row>
    <row r="8713" spans="13:13" x14ac:dyDescent="0.35">
      <c r="M8713" s="38"/>
    </row>
    <row r="8714" spans="13:13" x14ac:dyDescent="0.35">
      <c r="M8714" s="38"/>
    </row>
    <row r="8715" spans="13:13" x14ac:dyDescent="0.35">
      <c r="M8715" s="38"/>
    </row>
    <row r="8716" spans="13:13" x14ac:dyDescent="0.35">
      <c r="M8716" s="38"/>
    </row>
    <row r="8717" spans="13:13" x14ac:dyDescent="0.35">
      <c r="M8717" s="38"/>
    </row>
    <row r="8718" spans="13:13" x14ac:dyDescent="0.35">
      <c r="M8718" s="38"/>
    </row>
    <row r="8719" spans="13:13" x14ac:dyDescent="0.35">
      <c r="M8719" s="38"/>
    </row>
    <row r="8720" spans="13:13" x14ac:dyDescent="0.35">
      <c r="M8720" s="38"/>
    </row>
    <row r="8721" spans="13:13" x14ac:dyDescent="0.35">
      <c r="M8721" s="38"/>
    </row>
    <row r="8722" spans="13:13" x14ac:dyDescent="0.35">
      <c r="M8722" s="38"/>
    </row>
    <row r="8723" spans="13:13" x14ac:dyDescent="0.35">
      <c r="M8723" s="38"/>
    </row>
    <row r="8724" spans="13:13" x14ac:dyDescent="0.35">
      <c r="M8724" s="38"/>
    </row>
    <row r="8725" spans="13:13" x14ac:dyDescent="0.35">
      <c r="M8725" s="38"/>
    </row>
    <row r="8726" spans="13:13" x14ac:dyDescent="0.35">
      <c r="M8726" s="38"/>
    </row>
    <row r="8727" spans="13:13" x14ac:dyDescent="0.35">
      <c r="M8727" s="38"/>
    </row>
    <row r="8728" spans="13:13" x14ac:dyDescent="0.35">
      <c r="M8728" s="38"/>
    </row>
    <row r="8729" spans="13:13" x14ac:dyDescent="0.35">
      <c r="M8729" s="38"/>
    </row>
    <row r="8730" spans="13:13" x14ac:dyDescent="0.35">
      <c r="M8730" s="38"/>
    </row>
    <row r="8731" spans="13:13" x14ac:dyDescent="0.35">
      <c r="M8731" s="38"/>
    </row>
    <row r="8732" spans="13:13" x14ac:dyDescent="0.35">
      <c r="M8732" s="38"/>
    </row>
    <row r="8733" spans="13:13" x14ac:dyDescent="0.35">
      <c r="M8733" s="38"/>
    </row>
    <row r="8734" spans="13:13" x14ac:dyDescent="0.35">
      <c r="M8734" s="38"/>
    </row>
    <row r="8735" spans="13:13" x14ac:dyDescent="0.35">
      <c r="M8735" s="38"/>
    </row>
    <row r="8736" spans="13:13" x14ac:dyDescent="0.35">
      <c r="M8736" s="38"/>
    </row>
    <row r="8737" spans="13:13" x14ac:dyDescent="0.35">
      <c r="M8737" s="38"/>
    </row>
    <row r="8738" spans="13:13" x14ac:dyDescent="0.35">
      <c r="M8738" s="38"/>
    </row>
    <row r="8739" spans="13:13" x14ac:dyDescent="0.35">
      <c r="M8739" s="38"/>
    </row>
    <row r="8740" spans="13:13" x14ac:dyDescent="0.35">
      <c r="M8740" s="38"/>
    </row>
    <row r="8741" spans="13:13" x14ac:dyDescent="0.35">
      <c r="M8741" s="38"/>
    </row>
    <row r="8742" spans="13:13" x14ac:dyDescent="0.35">
      <c r="M8742" s="38"/>
    </row>
    <row r="8743" spans="13:13" x14ac:dyDescent="0.35">
      <c r="M8743" s="38"/>
    </row>
    <row r="8744" spans="13:13" x14ac:dyDescent="0.35">
      <c r="M8744" s="38"/>
    </row>
    <row r="8745" spans="13:13" x14ac:dyDescent="0.35">
      <c r="M8745" s="38"/>
    </row>
    <row r="8746" spans="13:13" x14ac:dyDescent="0.35">
      <c r="M8746" s="38"/>
    </row>
    <row r="8747" spans="13:13" x14ac:dyDescent="0.35">
      <c r="M8747" s="38"/>
    </row>
    <row r="8748" spans="13:13" x14ac:dyDescent="0.35">
      <c r="M8748" s="38"/>
    </row>
    <row r="8749" spans="13:13" x14ac:dyDescent="0.35">
      <c r="M8749" s="38"/>
    </row>
    <row r="8750" spans="13:13" x14ac:dyDescent="0.35">
      <c r="M8750" s="38"/>
    </row>
    <row r="8751" spans="13:13" x14ac:dyDescent="0.35">
      <c r="M8751" s="38"/>
    </row>
    <row r="8752" spans="13:13" x14ac:dyDescent="0.35">
      <c r="M8752" s="38"/>
    </row>
    <row r="8753" spans="13:13" x14ac:dyDescent="0.35">
      <c r="M8753" s="38"/>
    </row>
    <row r="8754" spans="13:13" x14ac:dyDescent="0.35">
      <c r="M8754" s="38"/>
    </row>
    <row r="8755" spans="13:13" x14ac:dyDescent="0.35">
      <c r="M8755" s="38"/>
    </row>
    <row r="8756" spans="13:13" x14ac:dyDescent="0.35">
      <c r="M8756" s="38"/>
    </row>
    <row r="8757" spans="13:13" x14ac:dyDescent="0.35">
      <c r="M8757" s="38"/>
    </row>
    <row r="8758" spans="13:13" x14ac:dyDescent="0.35">
      <c r="M8758" s="38"/>
    </row>
    <row r="8759" spans="13:13" x14ac:dyDescent="0.35">
      <c r="M8759" s="38"/>
    </row>
    <row r="8760" spans="13:13" x14ac:dyDescent="0.35">
      <c r="M8760" s="38"/>
    </row>
    <row r="8761" spans="13:13" x14ac:dyDescent="0.35">
      <c r="M8761" s="38"/>
    </row>
    <row r="8762" spans="13:13" x14ac:dyDescent="0.35">
      <c r="M8762" s="38"/>
    </row>
    <row r="8763" spans="13:13" x14ac:dyDescent="0.35">
      <c r="M8763" s="38"/>
    </row>
    <row r="8764" spans="13:13" x14ac:dyDescent="0.35">
      <c r="M8764" s="38"/>
    </row>
    <row r="8765" spans="13:13" x14ac:dyDescent="0.35">
      <c r="M8765" s="38"/>
    </row>
    <row r="8766" spans="13:13" x14ac:dyDescent="0.35">
      <c r="M8766" s="38"/>
    </row>
    <row r="8767" spans="13:13" x14ac:dyDescent="0.35">
      <c r="M8767" s="38"/>
    </row>
    <row r="8768" spans="13:13" x14ac:dyDescent="0.35">
      <c r="M8768" s="38"/>
    </row>
    <row r="8769" spans="13:13" x14ac:dyDescent="0.35">
      <c r="M8769" s="38"/>
    </row>
    <row r="8770" spans="13:13" x14ac:dyDescent="0.35">
      <c r="M8770" s="38"/>
    </row>
    <row r="8771" spans="13:13" x14ac:dyDescent="0.35">
      <c r="M8771" s="38"/>
    </row>
    <row r="8772" spans="13:13" x14ac:dyDescent="0.35">
      <c r="M8772" s="38"/>
    </row>
    <row r="8773" spans="13:13" x14ac:dyDescent="0.35">
      <c r="M8773" s="38"/>
    </row>
    <row r="8774" spans="13:13" x14ac:dyDescent="0.35">
      <c r="M8774" s="38"/>
    </row>
    <row r="8775" spans="13:13" x14ac:dyDescent="0.35">
      <c r="M8775" s="38"/>
    </row>
    <row r="8776" spans="13:13" x14ac:dyDescent="0.35">
      <c r="M8776" s="38"/>
    </row>
    <row r="8777" spans="13:13" x14ac:dyDescent="0.35">
      <c r="M8777" s="38"/>
    </row>
    <row r="8778" spans="13:13" x14ac:dyDescent="0.35">
      <c r="M8778" s="38"/>
    </row>
    <row r="8779" spans="13:13" x14ac:dyDescent="0.35">
      <c r="M8779" s="38"/>
    </row>
    <row r="8780" spans="13:13" x14ac:dyDescent="0.35">
      <c r="M8780" s="38"/>
    </row>
    <row r="8781" spans="13:13" x14ac:dyDescent="0.35">
      <c r="M8781" s="38"/>
    </row>
    <row r="8782" spans="13:13" x14ac:dyDescent="0.35">
      <c r="M8782" s="38"/>
    </row>
    <row r="8783" spans="13:13" x14ac:dyDescent="0.35">
      <c r="M8783" s="38"/>
    </row>
    <row r="8784" spans="13:13" x14ac:dyDescent="0.35">
      <c r="M8784" s="38"/>
    </row>
    <row r="8785" spans="13:13" x14ac:dyDescent="0.35">
      <c r="M8785" s="38"/>
    </row>
    <row r="8786" spans="13:13" x14ac:dyDescent="0.35">
      <c r="M8786" s="38"/>
    </row>
    <row r="8787" spans="13:13" x14ac:dyDescent="0.35">
      <c r="M8787" s="38"/>
    </row>
    <row r="8788" spans="13:13" x14ac:dyDescent="0.35">
      <c r="M8788" s="38"/>
    </row>
    <row r="8789" spans="13:13" x14ac:dyDescent="0.35">
      <c r="M8789" s="38"/>
    </row>
    <row r="8790" spans="13:13" x14ac:dyDescent="0.35">
      <c r="M8790" s="38"/>
    </row>
    <row r="8791" spans="13:13" x14ac:dyDescent="0.35">
      <c r="M8791" s="38"/>
    </row>
    <row r="8792" spans="13:13" x14ac:dyDescent="0.35">
      <c r="M8792" s="38"/>
    </row>
    <row r="8793" spans="13:13" x14ac:dyDescent="0.35">
      <c r="M8793" s="38"/>
    </row>
    <row r="8794" spans="13:13" x14ac:dyDescent="0.35">
      <c r="M8794" s="38"/>
    </row>
    <row r="8795" spans="13:13" x14ac:dyDescent="0.35">
      <c r="M8795" s="38"/>
    </row>
    <row r="8796" spans="13:13" x14ac:dyDescent="0.35">
      <c r="M8796" s="38"/>
    </row>
    <row r="8797" spans="13:13" x14ac:dyDescent="0.35">
      <c r="M8797" s="38"/>
    </row>
    <row r="8798" spans="13:13" x14ac:dyDescent="0.35">
      <c r="M8798" s="38"/>
    </row>
    <row r="8799" spans="13:13" x14ac:dyDescent="0.35">
      <c r="M8799" s="38"/>
    </row>
    <row r="8800" spans="13:13" x14ac:dyDescent="0.35">
      <c r="M8800" s="38"/>
    </row>
    <row r="8801" spans="13:13" x14ac:dyDescent="0.35">
      <c r="M8801" s="38"/>
    </row>
    <row r="8802" spans="13:13" x14ac:dyDescent="0.35">
      <c r="M8802" s="38"/>
    </row>
    <row r="8803" spans="13:13" x14ac:dyDescent="0.35">
      <c r="M8803" s="38"/>
    </row>
    <row r="8804" spans="13:13" x14ac:dyDescent="0.35">
      <c r="M8804" s="38"/>
    </row>
    <row r="8805" spans="13:13" x14ac:dyDescent="0.35">
      <c r="M8805" s="38"/>
    </row>
    <row r="8806" spans="13:13" x14ac:dyDescent="0.35">
      <c r="M8806" s="38"/>
    </row>
    <row r="8807" spans="13:13" x14ac:dyDescent="0.35">
      <c r="M8807" s="38"/>
    </row>
    <row r="8808" spans="13:13" x14ac:dyDescent="0.35">
      <c r="M8808" s="38"/>
    </row>
    <row r="8809" spans="13:13" x14ac:dyDescent="0.35">
      <c r="M8809" s="38"/>
    </row>
    <row r="8810" spans="13:13" x14ac:dyDescent="0.35">
      <c r="M8810" s="38"/>
    </row>
    <row r="8811" spans="13:13" x14ac:dyDescent="0.35">
      <c r="M8811" s="38"/>
    </row>
    <row r="8812" spans="13:13" x14ac:dyDescent="0.35">
      <c r="M8812" s="38"/>
    </row>
    <row r="8813" spans="13:13" x14ac:dyDescent="0.35">
      <c r="M8813" s="38"/>
    </row>
    <row r="8814" spans="13:13" x14ac:dyDescent="0.35">
      <c r="M8814" s="38"/>
    </row>
    <row r="8815" spans="13:13" x14ac:dyDescent="0.35">
      <c r="M8815" s="38"/>
    </row>
    <row r="8816" spans="13:13" x14ac:dyDescent="0.35">
      <c r="M8816" s="38"/>
    </row>
    <row r="8817" spans="13:13" x14ac:dyDescent="0.35">
      <c r="M8817" s="38"/>
    </row>
    <row r="8818" spans="13:13" x14ac:dyDescent="0.35">
      <c r="M8818" s="38"/>
    </row>
    <row r="8819" spans="13:13" x14ac:dyDescent="0.35">
      <c r="M8819" s="38"/>
    </row>
    <row r="8820" spans="13:13" x14ac:dyDescent="0.35">
      <c r="M8820" s="38"/>
    </row>
    <row r="8821" spans="13:13" x14ac:dyDescent="0.35">
      <c r="M8821" s="38"/>
    </row>
    <row r="8822" spans="13:13" x14ac:dyDescent="0.35">
      <c r="M8822" s="38"/>
    </row>
    <row r="8823" spans="13:13" x14ac:dyDescent="0.35">
      <c r="M8823" s="38"/>
    </row>
    <row r="8824" spans="13:13" x14ac:dyDescent="0.35">
      <c r="M8824" s="38"/>
    </row>
    <row r="8825" spans="13:13" x14ac:dyDescent="0.35">
      <c r="M8825" s="38"/>
    </row>
    <row r="8826" spans="13:13" x14ac:dyDescent="0.35">
      <c r="M8826" s="38"/>
    </row>
    <row r="8827" spans="13:13" x14ac:dyDescent="0.35">
      <c r="M8827" s="38"/>
    </row>
    <row r="8828" spans="13:13" x14ac:dyDescent="0.35">
      <c r="M8828" s="38"/>
    </row>
    <row r="8829" spans="13:13" x14ac:dyDescent="0.35">
      <c r="M8829" s="38"/>
    </row>
    <row r="8830" spans="13:13" x14ac:dyDescent="0.35">
      <c r="M8830" s="38"/>
    </row>
    <row r="8831" spans="13:13" x14ac:dyDescent="0.35">
      <c r="M8831" s="38"/>
    </row>
    <row r="8832" spans="13:13" x14ac:dyDescent="0.35">
      <c r="M8832" s="38"/>
    </row>
    <row r="8833" spans="13:13" x14ac:dyDescent="0.35">
      <c r="M8833" s="38"/>
    </row>
    <row r="8834" spans="13:13" x14ac:dyDescent="0.35">
      <c r="M8834" s="38"/>
    </row>
    <row r="8835" spans="13:13" x14ac:dyDescent="0.35">
      <c r="M8835" s="38"/>
    </row>
    <row r="8836" spans="13:13" x14ac:dyDescent="0.35">
      <c r="M8836" s="38"/>
    </row>
    <row r="8837" spans="13:13" x14ac:dyDescent="0.35">
      <c r="M8837" s="38"/>
    </row>
    <row r="8838" spans="13:13" x14ac:dyDescent="0.35">
      <c r="M8838" s="38"/>
    </row>
    <row r="8839" spans="13:13" x14ac:dyDescent="0.35">
      <c r="M8839" s="38"/>
    </row>
    <row r="8840" spans="13:13" x14ac:dyDescent="0.35">
      <c r="M8840" s="38"/>
    </row>
    <row r="8841" spans="13:13" x14ac:dyDescent="0.35">
      <c r="M8841" s="38"/>
    </row>
    <row r="8842" spans="13:13" x14ac:dyDescent="0.35">
      <c r="M8842" s="38"/>
    </row>
    <row r="8843" spans="13:13" x14ac:dyDescent="0.35">
      <c r="M8843" s="38"/>
    </row>
    <row r="8844" spans="13:13" x14ac:dyDescent="0.35">
      <c r="M8844" s="38"/>
    </row>
    <row r="8845" spans="13:13" x14ac:dyDescent="0.35">
      <c r="M8845" s="38"/>
    </row>
    <row r="8846" spans="13:13" x14ac:dyDescent="0.35">
      <c r="M8846" s="38"/>
    </row>
    <row r="8847" spans="13:13" x14ac:dyDescent="0.35">
      <c r="M8847" s="38"/>
    </row>
    <row r="8848" spans="13:13" x14ac:dyDescent="0.35">
      <c r="M8848" s="38"/>
    </row>
    <row r="8849" spans="13:13" x14ac:dyDescent="0.35">
      <c r="M8849" s="38"/>
    </row>
    <row r="8850" spans="13:13" x14ac:dyDescent="0.35">
      <c r="M8850" s="38"/>
    </row>
    <row r="8851" spans="13:13" x14ac:dyDescent="0.35">
      <c r="M8851" s="38"/>
    </row>
    <row r="8852" spans="13:13" x14ac:dyDescent="0.35">
      <c r="M8852" s="38"/>
    </row>
    <row r="8853" spans="13:13" x14ac:dyDescent="0.35">
      <c r="M8853" s="38"/>
    </row>
    <row r="8854" spans="13:13" x14ac:dyDescent="0.35">
      <c r="M8854" s="38"/>
    </row>
    <row r="8855" spans="13:13" x14ac:dyDescent="0.35">
      <c r="M8855" s="38"/>
    </row>
    <row r="8856" spans="13:13" x14ac:dyDescent="0.35">
      <c r="M8856" s="38"/>
    </row>
    <row r="8857" spans="13:13" x14ac:dyDescent="0.35">
      <c r="M8857" s="38"/>
    </row>
    <row r="8858" spans="13:13" x14ac:dyDescent="0.35">
      <c r="M8858" s="38"/>
    </row>
    <row r="8859" spans="13:13" x14ac:dyDescent="0.35">
      <c r="M8859" s="38"/>
    </row>
    <row r="8860" spans="13:13" x14ac:dyDescent="0.35">
      <c r="M8860" s="38"/>
    </row>
    <row r="8861" spans="13:13" x14ac:dyDescent="0.35">
      <c r="M8861" s="38"/>
    </row>
    <row r="8862" spans="13:13" x14ac:dyDescent="0.35">
      <c r="M8862" s="38"/>
    </row>
    <row r="8863" spans="13:13" x14ac:dyDescent="0.35">
      <c r="M8863" s="38"/>
    </row>
    <row r="8864" spans="13:13" x14ac:dyDescent="0.35">
      <c r="M8864" s="38"/>
    </row>
    <row r="8865" spans="13:13" x14ac:dyDescent="0.35">
      <c r="M8865" s="38"/>
    </row>
    <row r="8866" spans="13:13" x14ac:dyDescent="0.35">
      <c r="M8866" s="38"/>
    </row>
    <row r="8867" spans="13:13" x14ac:dyDescent="0.35">
      <c r="M8867" s="38"/>
    </row>
    <row r="8868" spans="13:13" x14ac:dyDescent="0.35">
      <c r="M8868" s="38"/>
    </row>
    <row r="8869" spans="13:13" x14ac:dyDescent="0.35">
      <c r="M8869" s="38"/>
    </row>
    <row r="8870" spans="13:13" x14ac:dyDescent="0.35">
      <c r="M8870" s="38"/>
    </row>
    <row r="8871" spans="13:13" x14ac:dyDescent="0.35">
      <c r="M8871" s="38"/>
    </row>
    <row r="8872" spans="13:13" x14ac:dyDescent="0.35">
      <c r="M8872" s="38"/>
    </row>
    <row r="8873" spans="13:13" x14ac:dyDescent="0.35">
      <c r="M8873" s="38"/>
    </row>
    <row r="8874" spans="13:13" x14ac:dyDescent="0.35">
      <c r="M8874" s="38"/>
    </row>
    <row r="8875" spans="13:13" x14ac:dyDescent="0.35">
      <c r="M8875" s="38"/>
    </row>
    <row r="8876" spans="13:13" x14ac:dyDescent="0.35">
      <c r="M8876" s="38"/>
    </row>
    <row r="8877" spans="13:13" x14ac:dyDescent="0.35">
      <c r="M8877" s="38"/>
    </row>
    <row r="8878" spans="13:13" x14ac:dyDescent="0.35">
      <c r="M8878" s="38"/>
    </row>
    <row r="8879" spans="13:13" x14ac:dyDescent="0.35">
      <c r="M8879" s="38"/>
    </row>
    <row r="8880" spans="13:13" x14ac:dyDescent="0.35">
      <c r="M8880" s="38"/>
    </row>
    <row r="8881" spans="13:13" x14ac:dyDescent="0.35">
      <c r="M8881" s="38"/>
    </row>
    <row r="8882" spans="13:13" x14ac:dyDescent="0.35">
      <c r="M8882" s="38"/>
    </row>
    <row r="8883" spans="13:13" x14ac:dyDescent="0.35">
      <c r="M8883" s="38"/>
    </row>
    <row r="8884" spans="13:13" x14ac:dyDescent="0.35">
      <c r="M8884" s="38"/>
    </row>
    <row r="8885" spans="13:13" x14ac:dyDescent="0.35">
      <c r="M8885" s="38"/>
    </row>
    <row r="8886" spans="13:13" x14ac:dyDescent="0.35">
      <c r="M8886" s="38"/>
    </row>
    <row r="8887" spans="13:13" x14ac:dyDescent="0.35">
      <c r="M8887" s="38"/>
    </row>
    <row r="8888" spans="13:13" x14ac:dyDescent="0.35">
      <c r="M8888" s="38"/>
    </row>
    <row r="8889" spans="13:13" x14ac:dyDescent="0.35">
      <c r="M8889" s="38"/>
    </row>
    <row r="8890" spans="13:13" x14ac:dyDescent="0.35">
      <c r="M8890" s="38"/>
    </row>
    <row r="8891" spans="13:13" x14ac:dyDescent="0.35">
      <c r="M8891" s="38"/>
    </row>
    <row r="8892" spans="13:13" x14ac:dyDescent="0.35">
      <c r="M8892" s="38"/>
    </row>
    <row r="8893" spans="13:13" x14ac:dyDescent="0.35">
      <c r="M8893" s="38"/>
    </row>
    <row r="8894" spans="13:13" x14ac:dyDescent="0.35">
      <c r="M8894" s="38"/>
    </row>
    <row r="8895" spans="13:13" x14ac:dyDescent="0.35">
      <c r="M8895" s="38"/>
    </row>
    <row r="8896" spans="13:13" x14ac:dyDescent="0.35">
      <c r="M8896" s="38"/>
    </row>
    <row r="8897" spans="13:13" x14ac:dyDescent="0.35">
      <c r="M8897" s="38"/>
    </row>
    <row r="8898" spans="13:13" x14ac:dyDescent="0.35">
      <c r="M8898" s="38"/>
    </row>
    <row r="8899" spans="13:13" x14ac:dyDescent="0.35">
      <c r="M8899" s="38"/>
    </row>
    <row r="8900" spans="13:13" x14ac:dyDescent="0.35">
      <c r="M8900" s="38"/>
    </row>
    <row r="8901" spans="13:13" x14ac:dyDescent="0.35">
      <c r="M8901" s="38"/>
    </row>
    <row r="8902" spans="13:13" x14ac:dyDescent="0.35">
      <c r="M8902" s="38"/>
    </row>
    <row r="8903" spans="13:13" x14ac:dyDescent="0.35">
      <c r="M8903" s="38"/>
    </row>
    <row r="8904" spans="13:13" x14ac:dyDescent="0.35">
      <c r="M8904" s="38"/>
    </row>
    <row r="8905" spans="13:13" x14ac:dyDescent="0.35">
      <c r="M8905" s="38"/>
    </row>
    <row r="8906" spans="13:13" x14ac:dyDescent="0.35">
      <c r="M8906" s="38"/>
    </row>
    <row r="8907" spans="13:13" x14ac:dyDescent="0.35">
      <c r="M8907" s="38"/>
    </row>
    <row r="8908" spans="13:13" x14ac:dyDescent="0.35">
      <c r="M8908" s="38"/>
    </row>
    <row r="8909" spans="13:13" x14ac:dyDescent="0.35">
      <c r="M8909" s="38"/>
    </row>
    <row r="8910" spans="13:13" x14ac:dyDescent="0.35">
      <c r="M8910" s="38"/>
    </row>
    <row r="8911" spans="13:13" x14ac:dyDescent="0.35">
      <c r="M8911" s="38"/>
    </row>
    <row r="8912" spans="13:13" x14ac:dyDescent="0.35">
      <c r="M8912" s="38"/>
    </row>
    <row r="8913" spans="13:13" x14ac:dyDescent="0.35">
      <c r="M8913" s="38"/>
    </row>
    <row r="8914" spans="13:13" x14ac:dyDescent="0.35">
      <c r="M8914" s="38"/>
    </row>
    <row r="8915" spans="13:13" x14ac:dyDescent="0.35">
      <c r="M8915" s="38"/>
    </row>
    <row r="8916" spans="13:13" x14ac:dyDescent="0.35">
      <c r="M8916" s="38"/>
    </row>
    <row r="8917" spans="13:13" x14ac:dyDescent="0.35">
      <c r="M8917" s="38"/>
    </row>
    <row r="8918" spans="13:13" x14ac:dyDescent="0.35">
      <c r="M8918" s="38"/>
    </row>
    <row r="8919" spans="13:13" x14ac:dyDescent="0.35">
      <c r="M8919" s="38"/>
    </row>
    <row r="8920" spans="13:13" x14ac:dyDescent="0.35">
      <c r="M8920" s="38"/>
    </row>
    <row r="8921" spans="13:13" x14ac:dyDescent="0.35">
      <c r="M8921" s="38"/>
    </row>
    <row r="8922" spans="13:13" x14ac:dyDescent="0.35">
      <c r="M8922" s="38"/>
    </row>
    <row r="8923" spans="13:13" x14ac:dyDescent="0.35">
      <c r="M8923" s="38"/>
    </row>
    <row r="8924" spans="13:13" x14ac:dyDescent="0.35">
      <c r="M8924" s="38"/>
    </row>
    <row r="8925" spans="13:13" x14ac:dyDescent="0.35">
      <c r="M8925" s="38"/>
    </row>
    <row r="8926" spans="13:13" x14ac:dyDescent="0.35">
      <c r="M8926" s="38"/>
    </row>
    <row r="8927" spans="13:13" x14ac:dyDescent="0.35">
      <c r="M8927" s="38"/>
    </row>
    <row r="8928" spans="13:13" x14ac:dyDescent="0.35">
      <c r="M8928" s="38"/>
    </row>
    <row r="8929" spans="13:13" x14ac:dyDescent="0.35">
      <c r="M8929" s="38"/>
    </row>
    <row r="8930" spans="13:13" x14ac:dyDescent="0.35">
      <c r="M8930" s="38"/>
    </row>
    <row r="8931" spans="13:13" x14ac:dyDescent="0.35">
      <c r="M8931" s="38"/>
    </row>
    <row r="8932" spans="13:13" x14ac:dyDescent="0.35">
      <c r="M8932" s="38"/>
    </row>
    <row r="8933" spans="13:13" x14ac:dyDescent="0.35">
      <c r="M8933" s="38"/>
    </row>
    <row r="8934" spans="13:13" x14ac:dyDescent="0.35">
      <c r="M8934" s="38"/>
    </row>
    <row r="8935" spans="13:13" x14ac:dyDescent="0.35">
      <c r="M8935" s="38"/>
    </row>
    <row r="8936" spans="13:13" x14ac:dyDescent="0.35">
      <c r="M8936" s="38"/>
    </row>
    <row r="8937" spans="13:13" x14ac:dyDescent="0.35">
      <c r="M8937" s="38"/>
    </row>
    <row r="8938" spans="13:13" x14ac:dyDescent="0.35">
      <c r="M8938" s="38"/>
    </row>
    <row r="8939" spans="13:13" x14ac:dyDescent="0.35">
      <c r="M8939" s="38"/>
    </row>
    <row r="8940" spans="13:13" x14ac:dyDescent="0.35">
      <c r="M8940" s="38"/>
    </row>
    <row r="8941" spans="13:13" x14ac:dyDescent="0.35">
      <c r="M8941" s="38"/>
    </row>
    <row r="8942" spans="13:13" x14ac:dyDescent="0.35">
      <c r="M8942" s="38"/>
    </row>
    <row r="8943" spans="13:13" x14ac:dyDescent="0.35">
      <c r="M8943" s="38"/>
    </row>
    <row r="8944" spans="13:13" x14ac:dyDescent="0.35">
      <c r="M8944" s="38"/>
    </row>
    <row r="8945" spans="13:13" x14ac:dyDescent="0.35">
      <c r="M8945" s="38"/>
    </row>
    <row r="8946" spans="13:13" x14ac:dyDescent="0.35">
      <c r="M8946" s="38"/>
    </row>
    <row r="8947" spans="13:13" x14ac:dyDescent="0.35">
      <c r="M8947" s="38"/>
    </row>
    <row r="8948" spans="13:13" x14ac:dyDescent="0.35">
      <c r="M8948" s="38"/>
    </row>
    <row r="8949" spans="13:13" x14ac:dyDescent="0.35">
      <c r="M8949" s="38"/>
    </row>
    <row r="8950" spans="13:13" x14ac:dyDescent="0.35">
      <c r="M8950" s="38"/>
    </row>
    <row r="8951" spans="13:13" x14ac:dyDescent="0.35">
      <c r="M8951" s="38"/>
    </row>
    <row r="8952" spans="13:13" x14ac:dyDescent="0.35">
      <c r="M8952" s="38"/>
    </row>
    <row r="8953" spans="13:13" x14ac:dyDescent="0.35">
      <c r="M8953" s="38"/>
    </row>
    <row r="8954" spans="13:13" x14ac:dyDescent="0.35">
      <c r="M8954" s="38"/>
    </row>
    <row r="8955" spans="13:13" x14ac:dyDescent="0.35">
      <c r="M8955" s="38"/>
    </row>
    <row r="8956" spans="13:13" x14ac:dyDescent="0.35">
      <c r="M8956" s="38"/>
    </row>
    <row r="8957" spans="13:13" x14ac:dyDescent="0.35">
      <c r="M8957" s="38"/>
    </row>
    <row r="8958" spans="13:13" x14ac:dyDescent="0.35">
      <c r="M8958" s="38"/>
    </row>
    <row r="8959" spans="13:13" x14ac:dyDescent="0.35">
      <c r="M8959" s="38"/>
    </row>
    <row r="8960" spans="13:13" x14ac:dyDescent="0.35">
      <c r="M8960" s="38"/>
    </row>
    <row r="8961" spans="13:13" x14ac:dyDescent="0.35">
      <c r="M8961" s="38"/>
    </row>
    <row r="8962" spans="13:13" x14ac:dyDescent="0.35">
      <c r="M8962" s="38"/>
    </row>
    <row r="8963" spans="13:13" x14ac:dyDescent="0.35">
      <c r="M8963" s="38"/>
    </row>
    <row r="8964" spans="13:13" x14ac:dyDescent="0.35">
      <c r="M8964" s="38"/>
    </row>
    <row r="8965" spans="13:13" x14ac:dyDescent="0.35">
      <c r="M8965" s="38"/>
    </row>
    <row r="8966" spans="13:13" x14ac:dyDescent="0.35">
      <c r="M8966" s="38"/>
    </row>
    <row r="8967" spans="13:13" x14ac:dyDescent="0.35">
      <c r="M8967" s="38"/>
    </row>
    <row r="8968" spans="13:13" x14ac:dyDescent="0.35">
      <c r="M8968" s="38"/>
    </row>
    <row r="8969" spans="13:13" x14ac:dyDescent="0.35">
      <c r="M8969" s="38"/>
    </row>
    <row r="8970" spans="13:13" x14ac:dyDescent="0.35">
      <c r="M8970" s="38"/>
    </row>
    <row r="8971" spans="13:13" x14ac:dyDescent="0.35">
      <c r="M8971" s="38"/>
    </row>
    <row r="8972" spans="13:13" x14ac:dyDescent="0.35">
      <c r="M8972" s="38"/>
    </row>
    <row r="8973" spans="13:13" x14ac:dyDescent="0.35">
      <c r="M8973" s="38"/>
    </row>
    <row r="8974" spans="13:13" x14ac:dyDescent="0.35">
      <c r="M8974" s="38"/>
    </row>
    <row r="8975" spans="13:13" x14ac:dyDescent="0.35">
      <c r="M8975" s="38"/>
    </row>
    <row r="8976" spans="13:13" x14ac:dyDescent="0.35">
      <c r="M8976" s="38"/>
    </row>
    <row r="8977" spans="13:13" x14ac:dyDescent="0.35">
      <c r="M8977" s="38"/>
    </row>
    <row r="8978" spans="13:13" x14ac:dyDescent="0.35">
      <c r="M8978" s="38"/>
    </row>
    <row r="8979" spans="13:13" x14ac:dyDescent="0.35">
      <c r="M8979" s="38"/>
    </row>
    <row r="8980" spans="13:13" x14ac:dyDescent="0.35">
      <c r="M8980" s="38"/>
    </row>
    <row r="8981" spans="13:13" x14ac:dyDescent="0.35">
      <c r="M8981" s="38"/>
    </row>
    <row r="8982" spans="13:13" x14ac:dyDescent="0.35">
      <c r="M8982" s="38"/>
    </row>
    <row r="8983" spans="13:13" x14ac:dyDescent="0.35">
      <c r="M8983" s="38"/>
    </row>
    <row r="8984" spans="13:13" x14ac:dyDescent="0.35">
      <c r="M8984" s="38"/>
    </row>
    <row r="8985" spans="13:13" x14ac:dyDescent="0.35">
      <c r="M8985" s="38"/>
    </row>
    <row r="8986" spans="13:13" x14ac:dyDescent="0.35">
      <c r="M8986" s="38"/>
    </row>
    <row r="8987" spans="13:13" x14ac:dyDescent="0.35">
      <c r="M8987" s="38"/>
    </row>
    <row r="8988" spans="13:13" x14ac:dyDescent="0.35">
      <c r="M8988" s="38"/>
    </row>
    <row r="8989" spans="13:13" x14ac:dyDescent="0.35">
      <c r="M8989" s="38"/>
    </row>
    <row r="8990" spans="13:13" x14ac:dyDescent="0.35">
      <c r="M8990" s="38"/>
    </row>
    <row r="8991" spans="13:13" x14ac:dyDescent="0.35">
      <c r="M8991" s="38"/>
    </row>
    <row r="8992" spans="13:13" x14ac:dyDescent="0.35">
      <c r="M8992" s="38"/>
    </row>
    <row r="8993" spans="13:13" x14ac:dyDescent="0.35">
      <c r="M8993" s="38"/>
    </row>
    <row r="8994" spans="13:13" x14ac:dyDescent="0.35">
      <c r="M8994" s="38"/>
    </row>
    <row r="8995" spans="13:13" x14ac:dyDescent="0.35">
      <c r="M8995" s="38"/>
    </row>
    <row r="8996" spans="13:13" x14ac:dyDescent="0.35">
      <c r="M8996" s="38"/>
    </row>
    <row r="8997" spans="13:13" x14ac:dyDescent="0.35">
      <c r="M8997" s="38"/>
    </row>
    <row r="8998" spans="13:13" x14ac:dyDescent="0.35">
      <c r="M8998" s="38"/>
    </row>
    <row r="8999" spans="13:13" x14ac:dyDescent="0.35">
      <c r="M8999" s="38"/>
    </row>
    <row r="9000" spans="13:13" x14ac:dyDescent="0.35">
      <c r="M9000" s="38"/>
    </row>
    <row r="9001" spans="13:13" x14ac:dyDescent="0.35">
      <c r="M9001" s="38"/>
    </row>
    <row r="9002" spans="13:13" x14ac:dyDescent="0.35">
      <c r="M9002" s="38"/>
    </row>
    <row r="9003" spans="13:13" x14ac:dyDescent="0.35">
      <c r="M9003" s="38"/>
    </row>
    <row r="9004" spans="13:13" x14ac:dyDescent="0.35">
      <c r="M9004" s="38"/>
    </row>
    <row r="9005" spans="13:13" x14ac:dyDescent="0.35">
      <c r="M9005" s="38"/>
    </row>
    <row r="9006" spans="13:13" x14ac:dyDescent="0.35">
      <c r="M9006" s="38"/>
    </row>
    <row r="9007" spans="13:13" x14ac:dyDescent="0.35">
      <c r="M9007" s="38"/>
    </row>
    <row r="9008" spans="13:13" x14ac:dyDescent="0.35">
      <c r="M9008" s="38"/>
    </row>
    <row r="9009" spans="13:13" x14ac:dyDescent="0.35">
      <c r="M9009" s="38"/>
    </row>
    <row r="9010" spans="13:13" x14ac:dyDescent="0.35">
      <c r="M9010" s="38"/>
    </row>
    <row r="9011" spans="13:13" x14ac:dyDescent="0.35">
      <c r="M9011" s="38"/>
    </row>
    <row r="9012" spans="13:13" x14ac:dyDescent="0.35">
      <c r="M9012" s="38"/>
    </row>
    <row r="9013" spans="13:13" x14ac:dyDescent="0.35">
      <c r="M9013" s="38"/>
    </row>
    <row r="9014" spans="13:13" x14ac:dyDescent="0.35">
      <c r="M9014" s="38"/>
    </row>
    <row r="9015" spans="13:13" x14ac:dyDescent="0.35">
      <c r="M9015" s="38"/>
    </row>
    <row r="9016" spans="13:13" x14ac:dyDescent="0.35">
      <c r="M9016" s="38"/>
    </row>
    <row r="9017" spans="13:13" x14ac:dyDescent="0.35">
      <c r="M9017" s="38"/>
    </row>
    <row r="9018" spans="13:13" x14ac:dyDescent="0.35">
      <c r="M9018" s="38"/>
    </row>
    <row r="9019" spans="13:13" x14ac:dyDescent="0.35">
      <c r="M9019" s="38"/>
    </row>
    <row r="9020" spans="13:13" x14ac:dyDescent="0.35">
      <c r="M9020" s="38"/>
    </row>
    <row r="9021" spans="13:13" x14ac:dyDescent="0.35">
      <c r="M9021" s="38"/>
    </row>
    <row r="9022" spans="13:13" x14ac:dyDescent="0.35">
      <c r="M9022" s="38"/>
    </row>
    <row r="9023" spans="13:13" x14ac:dyDescent="0.35">
      <c r="M9023" s="38"/>
    </row>
    <row r="9024" spans="13:13" x14ac:dyDescent="0.35">
      <c r="M9024" s="38"/>
    </row>
    <row r="9025" spans="13:13" x14ac:dyDescent="0.35">
      <c r="M9025" s="38"/>
    </row>
    <row r="9026" spans="13:13" x14ac:dyDescent="0.35">
      <c r="M9026" s="38"/>
    </row>
    <row r="9027" spans="13:13" x14ac:dyDescent="0.35">
      <c r="M9027" s="38"/>
    </row>
    <row r="9028" spans="13:13" x14ac:dyDescent="0.35">
      <c r="M9028" s="38"/>
    </row>
    <row r="9029" spans="13:13" x14ac:dyDescent="0.35">
      <c r="M9029" s="38"/>
    </row>
    <row r="9030" spans="13:13" x14ac:dyDescent="0.35">
      <c r="M9030" s="38"/>
    </row>
    <row r="9031" spans="13:13" x14ac:dyDescent="0.35">
      <c r="M9031" s="38"/>
    </row>
    <row r="9032" spans="13:13" x14ac:dyDescent="0.35">
      <c r="M9032" s="38"/>
    </row>
    <row r="9033" spans="13:13" x14ac:dyDescent="0.35">
      <c r="M9033" s="38"/>
    </row>
    <row r="9034" spans="13:13" x14ac:dyDescent="0.35">
      <c r="M9034" s="38"/>
    </row>
    <row r="9035" spans="13:13" x14ac:dyDescent="0.35">
      <c r="M9035" s="38"/>
    </row>
    <row r="9036" spans="13:13" x14ac:dyDescent="0.35">
      <c r="M9036" s="38"/>
    </row>
    <row r="9037" spans="13:13" x14ac:dyDescent="0.35">
      <c r="M9037" s="38"/>
    </row>
    <row r="9038" spans="13:13" x14ac:dyDescent="0.35">
      <c r="M9038" s="38"/>
    </row>
    <row r="9039" spans="13:13" x14ac:dyDescent="0.35">
      <c r="M9039" s="38"/>
    </row>
    <row r="9040" spans="13:13" x14ac:dyDescent="0.35">
      <c r="M9040" s="38"/>
    </row>
    <row r="9041" spans="13:13" x14ac:dyDescent="0.35">
      <c r="M9041" s="38"/>
    </row>
    <row r="9042" spans="13:13" x14ac:dyDescent="0.35">
      <c r="M9042" s="38"/>
    </row>
    <row r="9043" spans="13:13" x14ac:dyDescent="0.35">
      <c r="M9043" s="38"/>
    </row>
    <row r="9044" spans="13:13" x14ac:dyDescent="0.35">
      <c r="M9044" s="38"/>
    </row>
    <row r="9045" spans="13:13" x14ac:dyDescent="0.35">
      <c r="M9045" s="38"/>
    </row>
    <row r="9046" spans="13:13" x14ac:dyDescent="0.35">
      <c r="M9046" s="38"/>
    </row>
    <row r="9047" spans="13:13" x14ac:dyDescent="0.35">
      <c r="M9047" s="38"/>
    </row>
    <row r="9048" spans="13:13" x14ac:dyDescent="0.35">
      <c r="M9048" s="38"/>
    </row>
    <row r="9049" spans="13:13" x14ac:dyDescent="0.35">
      <c r="M9049" s="38"/>
    </row>
    <row r="9050" spans="13:13" x14ac:dyDescent="0.35">
      <c r="M9050" s="38"/>
    </row>
    <row r="9051" spans="13:13" x14ac:dyDescent="0.35">
      <c r="M9051" s="38"/>
    </row>
    <row r="9052" spans="13:13" x14ac:dyDescent="0.35">
      <c r="M9052" s="38"/>
    </row>
    <row r="9053" spans="13:13" x14ac:dyDescent="0.35">
      <c r="M9053" s="38"/>
    </row>
    <row r="9054" spans="13:13" x14ac:dyDescent="0.35">
      <c r="M9054" s="38"/>
    </row>
    <row r="9055" spans="13:13" x14ac:dyDescent="0.35">
      <c r="M9055" s="38"/>
    </row>
    <row r="9056" spans="13:13" x14ac:dyDescent="0.35">
      <c r="M9056" s="38"/>
    </row>
    <row r="9057" spans="13:13" x14ac:dyDescent="0.35">
      <c r="M9057" s="38"/>
    </row>
    <row r="9058" spans="13:13" x14ac:dyDescent="0.35">
      <c r="M9058" s="38"/>
    </row>
    <row r="9059" spans="13:13" x14ac:dyDescent="0.35">
      <c r="M9059" s="38"/>
    </row>
    <row r="9060" spans="13:13" x14ac:dyDescent="0.35">
      <c r="M9060" s="38"/>
    </row>
    <row r="9061" spans="13:13" x14ac:dyDescent="0.35">
      <c r="M9061" s="38"/>
    </row>
    <row r="9062" spans="13:13" x14ac:dyDescent="0.35">
      <c r="M9062" s="38"/>
    </row>
    <row r="9063" spans="13:13" x14ac:dyDescent="0.35">
      <c r="M9063" s="38"/>
    </row>
    <row r="9064" spans="13:13" x14ac:dyDescent="0.35">
      <c r="M9064" s="38"/>
    </row>
    <row r="9065" spans="13:13" x14ac:dyDescent="0.35">
      <c r="M9065" s="38"/>
    </row>
    <row r="9066" spans="13:13" x14ac:dyDescent="0.35">
      <c r="M9066" s="38"/>
    </row>
    <row r="9067" spans="13:13" x14ac:dyDescent="0.35">
      <c r="M9067" s="38"/>
    </row>
    <row r="9068" spans="13:13" x14ac:dyDescent="0.35">
      <c r="M9068" s="38"/>
    </row>
    <row r="9069" spans="13:13" x14ac:dyDescent="0.35">
      <c r="M9069" s="38"/>
    </row>
    <row r="9070" spans="13:13" x14ac:dyDescent="0.35">
      <c r="M9070" s="38"/>
    </row>
    <row r="9071" spans="13:13" x14ac:dyDescent="0.35">
      <c r="M9071" s="38"/>
    </row>
    <row r="9072" spans="13:13" x14ac:dyDescent="0.35">
      <c r="M9072" s="38"/>
    </row>
    <row r="9073" spans="13:13" x14ac:dyDescent="0.35">
      <c r="M9073" s="38"/>
    </row>
    <row r="9074" spans="13:13" x14ac:dyDescent="0.35">
      <c r="M9074" s="38"/>
    </row>
    <row r="9075" spans="13:13" x14ac:dyDescent="0.35">
      <c r="M9075" s="38"/>
    </row>
    <row r="9076" spans="13:13" x14ac:dyDescent="0.35">
      <c r="M9076" s="38"/>
    </row>
    <row r="9077" spans="13:13" x14ac:dyDescent="0.35">
      <c r="M9077" s="38"/>
    </row>
    <row r="9078" spans="13:13" x14ac:dyDescent="0.35">
      <c r="M9078" s="38"/>
    </row>
    <row r="9079" spans="13:13" x14ac:dyDescent="0.35">
      <c r="M9079" s="38"/>
    </row>
    <row r="9080" spans="13:13" x14ac:dyDescent="0.35">
      <c r="M9080" s="38"/>
    </row>
    <row r="9081" spans="13:13" x14ac:dyDescent="0.35">
      <c r="M9081" s="38"/>
    </row>
    <row r="9082" spans="13:13" x14ac:dyDescent="0.35">
      <c r="M9082" s="38"/>
    </row>
    <row r="9083" spans="13:13" x14ac:dyDescent="0.35">
      <c r="M9083" s="38"/>
    </row>
    <row r="9084" spans="13:13" x14ac:dyDescent="0.35">
      <c r="M9084" s="38"/>
    </row>
    <row r="9085" spans="13:13" x14ac:dyDescent="0.35">
      <c r="M9085" s="38"/>
    </row>
    <row r="9086" spans="13:13" x14ac:dyDescent="0.35">
      <c r="M9086" s="38"/>
    </row>
    <row r="9087" spans="13:13" x14ac:dyDescent="0.35">
      <c r="M9087" s="38"/>
    </row>
    <row r="9088" spans="13:13" x14ac:dyDescent="0.35">
      <c r="M9088" s="38"/>
    </row>
    <row r="9089" spans="13:13" x14ac:dyDescent="0.35">
      <c r="M9089" s="38"/>
    </row>
    <row r="9090" spans="13:13" x14ac:dyDescent="0.35">
      <c r="M9090" s="38"/>
    </row>
    <row r="9091" spans="13:13" x14ac:dyDescent="0.35">
      <c r="M9091" s="38"/>
    </row>
    <row r="9092" spans="13:13" x14ac:dyDescent="0.35">
      <c r="M9092" s="38"/>
    </row>
    <row r="9093" spans="13:13" x14ac:dyDescent="0.35">
      <c r="M9093" s="38"/>
    </row>
    <row r="9094" spans="13:13" x14ac:dyDescent="0.35">
      <c r="M9094" s="38"/>
    </row>
    <row r="9095" spans="13:13" x14ac:dyDescent="0.35">
      <c r="M9095" s="38"/>
    </row>
    <row r="9096" spans="13:13" x14ac:dyDescent="0.35">
      <c r="M9096" s="38"/>
    </row>
    <row r="9097" spans="13:13" x14ac:dyDescent="0.35">
      <c r="M9097" s="38"/>
    </row>
    <row r="9098" spans="13:13" x14ac:dyDescent="0.35">
      <c r="M9098" s="38"/>
    </row>
    <row r="9099" spans="13:13" x14ac:dyDescent="0.35">
      <c r="M9099" s="38"/>
    </row>
    <row r="9100" spans="13:13" x14ac:dyDescent="0.35">
      <c r="M9100" s="38"/>
    </row>
    <row r="9101" spans="13:13" x14ac:dyDescent="0.35">
      <c r="M9101" s="38"/>
    </row>
    <row r="9102" spans="13:13" x14ac:dyDescent="0.35">
      <c r="M9102" s="38"/>
    </row>
    <row r="9103" spans="13:13" x14ac:dyDescent="0.35">
      <c r="M9103" s="38"/>
    </row>
    <row r="9104" spans="13:13" x14ac:dyDescent="0.35">
      <c r="M9104" s="38"/>
    </row>
    <row r="9105" spans="13:13" x14ac:dyDescent="0.35">
      <c r="M9105" s="38"/>
    </row>
    <row r="9106" spans="13:13" x14ac:dyDescent="0.35">
      <c r="M9106" s="38"/>
    </row>
    <row r="9107" spans="13:13" x14ac:dyDescent="0.35">
      <c r="M9107" s="38"/>
    </row>
    <row r="9108" spans="13:13" x14ac:dyDescent="0.35">
      <c r="M9108" s="38"/>
    </row>
    <row r="9109" spans="13:13" x14ac:dyDescent="0.35">
      <c r="M9109" s="38"/>
    </row>
    <row r="9110" spans="13:13" x14ac:dyDescent="0.35">
      <c r="M9110" s="38"/>
    </row>
    <row r="9111" spans="13:13" x14ac:dyDescent="0.35">
      <c r="M9111" s="38"/>
    </row>
    <row r="9112" spans="13:13" x14ac:dyDescent="0.35">
      <c r="M9112" s="38"/>
    </row>
    <row r="9113" spans="13:13" x14ac:dyDescent="0.35">
      <c r="M9113" s="38"/>
    </row>
    <row r="9114" spans="13:13" x14ac:dyDescent="0.35">
      <c r="M9114" s="38"/>
    </row>
    <row r="9115" spans="13:13" x14ac:dyDescent="0.35">
      <c r="M9115" s="38"/>
    </row>
    <row r="9116" spans="13:13" x14ac:dyDescent="0.35">
      <c r="M9116" s="38"/>
    </row>
    <row r="9117" spans="13:13" x14ac:dyDescent="0.35">
      <c r="M9117" s="38"/>
    </row>
    <row r="9118" spans="13:13" x14ac:dyDescent="0.35">
      <c r="M9118" s="38"/>
    </row>
    <row r="9119" spans="13:13" x14ac:dyDescent="0.35">
      <c r="M9119" s="38"/>
    </row>
    <row r="9120" spans="13:13" x14ac:dyDescent="0.35">
      <c r="M9120" s="38"/>
    </row>
    <row r="9121" spans="13:13" x14ac:dyDescent="0.35">
      <c r="M9121" s="38"/>
    </row>
    <row r="9122" spans="13:13" x14ac:dyDescent="0.35">
      <c r="M9122" s="38"/>
    </row>
    <row r="9123" spans="13:13" x14ac:dyDescent="0.35">
      <c r="M9123" s="38"/>
    </row>
    <row r="9124" spans="13:13" x14ac:dyDescent="0.35">
      <c r="M9124" s="38"/>
    </row>
    <row r="9125" spans="13:13" x14ac:dyDescent="0.35">
      <c r="M9125" s="38"/>
    </row>
    <row r="9126" spans="13:13" x14ac:dyDescent="0.35">
      <c r="M9126" s="38"/>
    </row>
    <row r="9127" spans="13:13" x14ac:dyDescent="0.35">
      <c r="M9127" s="38"/>
    </row>
    <row r="9128" spans="13:13" x14ac:dyDescent="0.35">
      <c r="M9128" s="38"/>
    </row>
    <row r="9129" spans="13:13" x14ac:dyDescent="0.35">
      <c r="M9129" s="38"/>
    </row>
    <row r="9130" spans="13:13" x14ac:dyDescent="0.35">
      <c r="M9130" s="38"/>
    </row>
    <row r="9131" spans="13:13" x14ac:dyDescent="0.35">
      <c r="M9131" s="38"/>
    </row>
    <row r="9132" spans="13:13" x14ac:dyDescent="0.35">
      <c r="M9132" s="38"/>
    </row>
    <row r="9133" spans="13:13" x14ac:dyDescent="0.35">
      <c r="M9133" s="38"/>
    </row>
    <row r="9134" spans="13:13" x14ac:dyDescent="0.35">
      <c r="M9134" s="38"/>
    </row>
    <row r="9135" spans="13:13" x14ac:dyDescent="0.35">
      <c r="M9135" s="38"/>
    </row>
    <row r="9136" spans="13:13" x14ac:dyDescent="0.35">
      <c r="M9136" s="38"/>
    </row>
    <row r="9137" spans="13:13" x14ac:dyDescent="0.35">
      <c r="M9137" s="38"/>
    </row>
    <row r="9138" spans="13:13" x14ac:dyDescent="0.35">
      <c r="M9138" s="38"/>
    </row>
    <row r="9139" spans="13:13" x14ac:dyDescent="0.35">
      <c r="M9139" s="38"/>
    </row>
    <row r="9140" spans="13:13" x14ac:dyDescent="0.35">
      <c r="M9140" s="38"/>
    </row>
    <row r="9141" spans="13:13" x14ac:dyDescent="0.35">
      <c r="M9141" s="38"/>
    </row>
    <row r="9142" spans="13:13" x14ac:dyDescent="0.35">
      <c r="M9142" s="38"/>
    </row>
    <row r="9143" spans="13:13" x14ac:dyDescent="0.35">
      <c r="M9143" s="38"/>
    </row>
    <row r="9144" spans="13:13" x14ac:dyDescent="0.35">
      <c r="M9144" s="38"/>
    </row>
    <row r="9145" spans="13:13" x14ac:dyDescent="0.35">
      <c r="M9145" s="38"/>
    </row>
    <row r="9146" spans="13:13" x14ac:dyDescent="0.35">
      <c r="M9146" s="38"/>
    </row>
    <row r="9147" spans="13:13" x14ac:dyDescent="0.35">
      <c r="M9147" s="38"/>
    </row>
    <row r="9148" spans="13:13" x14ac:dyDescent="0.35">
      <c r="M9148" s="38"/>
    </row>
    <row r="9149" spans="13:13" x14ac:dyDescent="0.35">
      <c r="M9149" s="38"/>
    </row>
    <row r="9150" spans="13:13" x14ac:dyDescent="0.35">
      <c r="M9150" s="38"/>
    </row>
    <row r="9151" spans="13:13" x14ac:dyDescent="0.35">
      <c r="M9151" s="38"/>
    </row>
    <row r="9152" spans="13:13" x14ac:dyDescent="0.35">
      <c r="M9152" s="38"/>
    </row>
    <row r="9153" spans="13:13" x14ac:dyDescent="0.35">
      <c r="M9153" s="38"/>
    </row>
    <row r="9154" spans="13:13" x14ac:dyDescent="0.35">
      <c r="M9154" s="38"/>
    </row>
    <row r="9155" spans="13:13" x14ac:dyDescent="0.35">
      <c r="M9155" s="38"/>
    </row>
    <row r="9156" spans="13:13" x14ac:dyDescent="0.35">
      <c r="M9156" s="38"/>
    </row>
    <row r="9157" spans="13:13" x14ac:dyDescent="0.35">
      <c r="M9157" s="38"/>
    </row>
    <row r="9158" spans="13:13" x14ac:dyDescent="0.35">
      <c r="M9158" s="38"/>
    </row>
    <row r="9159" spans="13:13" x14ac:dyDescent="0.35">
      <c r="M9159" s="38"/>
    </row>
    <row r="9160" spans="13:13" x14ac:dyDescent="0.35">
      <c r="M9160" s="38"/>
    </row>
    <row r="9161" spans="13:13" x14ac:dyDescent="0.35">
      <c r="M9161" s="38"/>
    </row>
    <row r="9162" spans="13:13" x14ac:dyDescent="0.35">
      <c r="M9162" s="38"/>
    </row>
    <row r="9163" spans="13:13" x14ac:dyDescent="0.35">
      <c r="M9163" s="38"/>
    </row>
    <row r="9164" spans="13:13" x14ac:dyDescent="0.35">
      <c r="M9164" s="38"/>
    </row>
    <row r="9165" spans="13:13" x14ac:dyDescent="0.35">
      <c r="M9165" s="38"/>
    </row>
    <row r="9166" spans="13:13" x14ac:dyDescent="0.35">
      <c r="M9166" s="38"/>
    </row>
    <row r="9167" spans="13:13" x14ac:dyDescent="0.35">
      <c r="M9167" s="38"/>
    </row>
    <row r="9168" spans="13:13" x14ac:dyDescent="0.35">
      <c r="M9168" s="38"/>
    </row>
    <row r="9169" spans="13:13" x14ac:dyDescent="0.35">
      <c r="M9169" s="38"/>
    </row>
    <row r="9170" spans="13:13" x14ac:dyDescent="0.35">
      <c r="M9170" s="38"/>
    </row>
    <row r="9171" spans="13:13" x14ac:dyDescent="0.35">
      <c r="M9171" s="38"/>
    </row>
    <row r="9172" spans="13:13" x14ac:dyDescent="0.35">
      <c r="M9172" s="38"/>
    </row>
    <row r="9173" spans="13:13" x14ac:dyDescent="0.35">
      <c r="M9173" s="38"/>
    </row>
    <row r="9174" spans="13:13" x14ac:dyDescent="0.35">
      <c r="M9174" s="38"/>
    </row>
    <row r="9175" spans="13:13" x14ac:dyDescent="0.35">
      <c r="M9175" s="38"/>
    </row>
    <row r="9176" spans="13:13" x14ac:dyDescent="0.35">
      <c r="M9176" s="38"/>
    </row>
    <row r="9177" spans="13:13" x14ac:dyDescent="0.35">
      <c r="M9177" s="38"/>
    </row>
    <row r="9178" spans="13:13" x14ac:dyDescent="0.35">
      <c r="M9178" s="38"/>
    </row>
    <row r="9179" spans="13:13" x14ac:dyDescent="0.35">
      <c r="M9179" s="38"/>
    </row>
    <row r="9180" spans="13:13" x14ac:dyDescent="0.35">
      <c r="M9180" s="38"/>
    </row>
    <row r="9181" spans="13:13" x14ac:dyDescent="0.35">
      <c r="M9181" s="38"/>
    </row>
    <row r="9182" spans="13:13" x14ac:dyDescent="0.35">
      <c r="M9182" s="38"/>
    </row>
    <row r="9183" spans="13:13" x14ac:dyDescent="0.35">
      <c r="M9183" s="38"/>
    </row>
    <row r="9184" spans="13:13" x14ac:dyDescent="0.35">
      <c r="M9184" s="38"/>
    </row>
    <row r="9185" spans="13:13" x14ac:dyDescent="0.35">
      <c r="M9185" s="38"/>
    </row>
    <row r="9186" spans="13:13" x14ac:dyDescent="0.35">
      <c r="M9186" s="38"/>
    </row>
    <row r="9187" spans="13:13" x14ac:dyDescent="0.35">
      <c r="M9187" s="38"/>
    </row>
    <row r="9188" spans="13:13" x14ac:dyDescent="0.35">
      <c r="M9188" s="38"/>
    </row>
    <row r="9189" spans="13:13" x14ac:dyDescent="0.35">
      <c r="M9189" s="38"/>
    </row>
    <row r="9190" spans="13:13" x14ac:dyDescent="0.35">
      <c r="M9190" s="38"/>
    </row>
    <row r="9191" spans="13:13" x14ac:dyDescent="0.35">
      <c r="M9191" s="38"/>
    </row>
    <row r="9192" spans="13:13" x14ac:dyDescent="0.35">
      <c r="M9192" s="38"/>
    </row>
    <row r="9193" spans="13:13" x14ac:dyDescent="0.35">
      <c r="M9193" s="38"/>
    </row>
    <row r="9194" spans="13:13" x14ac:dyDescent="0.35">
      <c r="M9194" s="38"/>
    </row>
    <row r="9195" spans="13:13" x14ac:dyDescent="0.35">
      <c r="M9195" s="38"/>
    </row>
    <row r="9196" spans="13:13" x14ac:dyDescent="0.35">
      <c r="M9196" s="38"/>
    </row>
    <row r="9197" spans="13:13" x14ac:dyDescent="0.35">
      <c r="M9197" s="38"/>
    </row>
    <row r="9198" spans="13:13" x14ac:dyDescent="0.35">
      <c r="M9198" s="38"/>
    </row>
    <row r="9199" spans="13:13" x14ac:dyDescent="0.35">
      <c r="M9199" s="38"/>
    </row>
    <row r="9200" spans="13:13" x14ac:dyDescent="0.35">
      <c r="M9200" s="38"/>
    </row>
    <row r="9201" spans="13:13" x14ac:dyDescent="0.35">
      <c r="M9201" s="38"/>
    </row>
    <row r="9202" spans="13:13" x14ac:dyDescent="0.35">
      <c r="M9202" s="38"/>
    </row>
    <row r="9203" spans="13:13" x14ac:dyDescent="0.35">
      <c r="M9203" s="38"/>
    </row>
    <row r="9204" spans="13:13" x14ac:dyDescent="0.35">
      <c r="M9204" s="38"/>
    </row>
    <row r="9205" spans="13:13" x14ac:dyDescent="0.35">
      <c r="M9205" s="38"/>
    </row>
    <row r="9206" spans="13:13" x14ac:dyDescent="0.35">
      <c r="M9206" s="38"/>
    </row>
    <row r="9207" spans="13:13" x14ac:dyDescent="0.35">
      <c r="M9207" s="38"/>
    </row>
    <row r="9208" spans="13:13" x14ac:dyDescent="0.35">
      <c r="M9208" s="38"/>
    </row>
    <row r="9209" spans="13:13" x14ac:dyDescent="0.35">
      <c r="M9209" s="38"/>
    </row>
    <row r="9210" spans="13:13" x14ac:dyDescent="0.35">
      <c r="M9210" s="38"/>
    </row>
    <row r="9211" spans="13:13" x14ac:dyDescent="0.35">
      <c r="M9211" s="38"/>
    </row>
    <row r="9212" spans="13:13" x14ac:dyDescent="0.35">
      <c r="M9212" s="38"/>
    </row>
    <row r="9213" spans="13:13" x14ac:dyDescent="0.35">
      <c r="M9213" s="38"/>
    </row>
    <row r="9214" spans="13:13" x14ac:dyDescent="0.35">
      <c r="M9214" s="38"/>
    </row>
    <row r="9215" spans="13:13" x14ac:dyDescent="0.35">
      <c r="M9215" s="38"/>
    </row>
    <row r="9216" spans="13:13" x14ac:dyDescent="0.35">
      <c r="M9216" s="38"/>
    </row>
    <row r="9217" spans="13:13" x14ac:dyDescent="0.35">
      <c r="M9217" s="38"/>
    </row>
    <row r="9218" spans="13:13" x14ac:dyDescent="0.35">
      <c r="M9218" s="38"/>
    </row>
    <row r="9219" spans="13:13" x14ac:dyDescent="0.35">
      <c r="M9219" s="38"/>
    </row>
    <row r="9220" spans="13:13" x14ac:dyDescent="0.35">
      <c r="M9220" s="38"/>
    </row>
    <row r="9221" spans="13:13" x14ac:dyDescent="0.35">
      <c r="M9221" s="38"/>
    </row>
    <row r="9222" spans="13:13" x14ac:dyDescent="0.35">
      <c r="M9222" s="38"/>
    </row>
    <row r="9223" spans="13:13" x14ac:dyDescent="0.35">
      <c r="M9223" s="38"/>
    </row>
    <row r="9224" spans="13:13" x14ac:dyDescent="0.35">
      <c r="M9224" s="38"/>
    </row>
    <row r="9225" spans="13:13" x14ac:dyDescent="0.35">
      <c r="M9225" s="38"/>
    </row>
    <row r="9226" spans="13:13" x14ac:dyDescent="0.35">
      <c r="M9226" s="38"/>
    </row>
    <row r="9227" spans="13:13" x14ac:dyDescent="0.35">
      <c r="M9227" s="38"/>
    </row>
    <row r="9228" spans="13:13" x14ac:dyDescent="0.35">
      <c r="M9228" s="38"/>
    </row>
    <row r="9229" spans="13:13" x14ac:dyDescent="0.35">
      <c r="M9229" s="38"/>
    </row>
    <row r="9230" spans="13:13" x14ac:dyDescent="0.35">
      <c r="M9230" s="38"/>
    </row>
    <row r="9231" spans="13:13" x14ac:dyDescent="0.35">
      <c r="M9231" s="38"/>
    </row>
    <row r="9232" spans="13:13" x14ac:dyDescent="0.35">
      <c r="M9232" s="38"/>
    </row>
    <row r="9233" spans="13:13" x14ac:dyDescent="0.35">
      <c r="M9233" s="38"/>
    </row>
    <row r="9234" spans="13:13" x14ac:dyDescent="0.35">
      <c r="M9234" s="38"/>
    </row>
    <row r="9235" spans="13:13" x14ac:dyDescent="0.35">
      <c r="M9235" s="38"/>
    </row>
    <row r="9236" spans="13:13" x14ac:dyDescent="0.35">
      <c r="M9236" s="38"/>
    </row>
    <row r="9237" spans="13:13" x14ac:dyDescent="0.35">
      <c r="M9237" s="38"/>
    </row>
    <row r="9238" spans="13:13" x14ac:dyDescent="0.35">
      <c r="M9238" s="38"/>
    </row>
    <row r="9239" spans="13:13" x14ac:dyDescent="0.35">
      <c r="M9239" s="38"/>
    </row>
    <row r="9240" spans="13:13" x14ac:dyDescent="0.35">
      <c r="M9240" s="38"/>
    </row>
    <row r="9241" spans="13:13" x14ac:dyDescent="0.35">
      <c r="M9241" s="38"/>
    </row>
    <row r="9242" spans="13:13" x14ac:dyDescent="0.35">
      <c r="M9242" s="38"/>
    </row>
    <row r="9243" spans="13:13" x14ac:dyDescent="0.35">
      <c r="M9243" s="38"/>
    </row>
    <row r="9244" spans="13:13" x14ac:dyDescent="0.35">
      <c r="M9244" s="38"/>
    </row>
    <row r="9245" spans="13:13" x14ac:dyDescent="0.35">
      <c r="M9245" s="38"/>
    </row>
    <row r="9246" spans="13:13" x14ac:dyDescent="0.35">
      <c r="M9246" s="38"/>
    </row>
    <row r="9247" spans="13:13" x14ac:dyDescent="0.35">
      <c r="M9247" s="38"/>
    </row>
    <row r="9248" spans="13:13" x14ac:dyDescent="0.35">
      <c r="M9248" s="38"/>
    </row>
    <row r="9249" spans="13:13" x14ac:dyDescent="0.35">
      <c r="M9249" s="38"/>
    </row>
    <row r="9250" spans="13:13" x14ac:dyDescent="0.35">
      <c r="M9250" s="38"/>
    </row>
    <row r="9251" spans="13:13" x14ac:dyDescent="0.35">
      <c r="M9251" s="38"/>
    </row>
    <row r="9252" spans="13:13" x14ac:dyDescent="0.35">
      <c r="M9252" s="38"/>
    </row>
    <row r="9253" spans="13:13" x14ac:dyDescent="0.35">
      <c r="M9253" s="38"/>
    </row>
    <row r="9254" spans="13:13" x14ac:dyDescent="0.35">
      <c r="M9254" s="38"/>
    </row>
    <row r="9255" spans="13:13" x14ac:dyDescent="0.35">
      <c r="M9255" s="38"/>
    </row>
    <row r="9256" spans="13:13" x14ac:dyDescent="0.35">
      <c r="M9256" s="38"/>
    </row>
    <row r="9257" spans="13:13" x14ac:dyDescent="0.35">
      <c r="M9257" s="38"/>
    </row>
    <row r="9258" spans="13:13" x14ac:dyDescent="0.35">
      <c r="M9258" s="38"/>
    </row>
    <row r="9259" spans="13:13" x14ac:dyDescent="0.35">
      <c r="M9259" s="38"/>
    </row>
    <row r="9260" spans="13:13" x14ac:dyDescent="0.35">
      <c r="M9260" s="38"/>
    </row>
    <row r="9261" spans="13:13" x14ac:dyDescent="0.35">
      <c r="M9261" s="38"/>
    </row>
    <row r="9262" spans="13:13" x14ac:dyDescent="0.35">
      <c r="M9262" s="38"/>
    </row>
    <row r="9263" spans="13:13" x14ac:dyDescent="0.35">
      <c r="M9263" s="38"/>
    </row>
    <row r="9264" spans="13:13" x14ac:dyDescent="0.35">
      <c r="M9264" s="38"/>
    </row>
    <row r="9265" spans="13:13" x14ac:dyDescent="0.35">
      <c r="M9265" s="38"/>
    </row>
    <row r="9266" spans="13:13" x14ac:dyDescent="0.35">
      <c r="M9266" s="38"/>
    </row>
    <row r="9267" spans="13:13" x14ac:dyDescent="0.35">
      <c r="M9267" s="38"/>
    </row>
    <row r="9268" spans="13:13" x14ac:dyDescent="0.35">
      <c r="M9268" s="38"/>
    </row>
    <row r="9269" spans="13:13" x14ac:dyDescent="0.35">
      <c r="M9269" s="38"/>
    </row>
    <row r="9270" spans="13:13" x14ac:dyDescent="0.35">
      <c r="M9270" s="38"/>
    </row>
    <row r="9271" spans="13:13" x14ac:dyDescent="0.35">
      <c r="M9271" s="38"/>
    </row>
    <row r="9272" spans="13:13" x14ac:dyDescent="0.35">
      <c r="M9272" s="38"/>
    </row>
    <row r="9273" spans="13:13" x14ac:dyDescent="0.35">
      <c r="M9273" s="38"/>
    </row>
    <row r="9274" spans="13:13" x14ac:dyDescent="0.35">
      <c r="M9274" s="38"/>
    </row>
    <row r="9275" spans="13:13" x14ac:dyDescent="0.35">
      <c r="M9275" s="38"/>
    </row>
    <row r="9276" spans="13:13" x14ac:dyDescent="0.35">
      <c r="M9276" s="38"/>
    </row>
    <row r="9277" spans="13:13" x14ac:dyDescent="0.35">
      <c r="M9277" s="38"/>
    </row>
    <row r="9278" spans="13:13" x14ac:dyDescent="0.35">
      <c r="M9278" s="38"/>
    </row>
    <row r="9279" spans="13:13" x14ac:dyDescent="0.35">
      <c r="M9279" s="38"/>
    </row>
    <row r="9280" spans="13:13" x14ac:dyDescent="0.35">
      <c r="M9280" s="38"/>
    </row>
    <row r="9281" spans="13:13" x14ac:dyDescent="0.35">
      <c r="M9281" s="38"/>
    </row>
    <row r="9282" spans="13:13" x14ac:dyDescent="0.35">
      <c r="M9282" s="38"/>
    </row>
    <row r="9283" spans="13:13" x14ac:dyDescent="0.35">
      <c r="M9283" s="38"/>
    </row>
    <row r="9284" spans="13:13" x14ac:dyDescent="0.35">
      <c r="M9284" s="38"/>
    </row>
    <row r="9285" spans="13:13" x14ac:dyDescent="0.35">
      <c r="M9285" s="38"/>
    </row>
    <row r="9286" spans="13:13" x14ac:dyDescent="0.35">
      <c r="M9286" s="38"/>
    </row>
    <row r="9287" spans="13:13" x14ac:dyDescent="0.35">
      <c r="M9287" s="38"/>
    </row>
    <row r="9288" spans="13:13" x14ac:dyDescent="0.35">
      <c r="M9288" s="38"/>
    </row>
    <row r="9289" spans="13:13" x14ac:dyDescent="0.35">
      <c r="M9289" s="38"/>
    </row>
    <row r="9290" spans="13:13" x14ac:dyDescent="0.35">
      <c r="M9290" s="38"/>
    </row>
    <row r="9291" spans="13:13" x14ac:dyDescent="0.35">
      <c r="M9291" s="38"/>
    </row>
    <row r="9292" spans="13:13" x14ac:dyDescent="0.35">
      <c r="M9292" s="38"/>
    </row>
    <row r="9293" spans="13:13" x14ac:dyDescent="0.35">
      <c r="M9293" s="38"/>
    </row>
    <row r="9294" spans="13:13" x14ac:dyDescent="0.35">
      <c r="M9294" s="38"/>
    </row>
    <row r="9295" spans="13:13" x14ac:dyDescent="0.35">
      <c r="M9295" s="38"/>
    </row>
    <row r="9296" spans="13:13" x14ac:dyDescent="0.35">
      <c r="M9296" s="38"/>
    </row>
    <row r="9297" spans="13:13" x14ac:dyDescent="0.35">
      <c r="M9297" s="38"/>
    </row>
    <row r="9298" spans="13:13" x14ac:dyDescent="0.35">
      <c r="M9298" s="38"/>
    </row>
    <row r="9299" spans="13:13" x14ac:dyDescent="0.35">
      <c r="M9299" s="38"/>
    </row>
    <row r="9300" spans="13:13" x14ac:dyDescent="0.35">
      <c r="M9300" s="38"/>
    </row>
    <row r="9301" spans="13:13" x14ac:dyDescent="0.35">
      <c r="M9301" s="38"/>
    </row>
    <row r="9302" spans="13:13" x14ac:dyDescent="0.35">
      <c r="M9302" s="38"/>
    </row>
    <row r="9303" spans="13:13" x14ac:dyDescent="0.35">
      <c r="M9303" s="38"/>
    </row>
    <row r="9304" spans="13:13" x14ac:dyDescent="0.35">
      <c r="M9304" s="38"/>
    </row>
    <row r="9305" spans="13:13" x14ac:dyDescent="0.35">
      <c r="M9305" s="38"/>
    </row>
    <row r="9306" spans="13:13" x14ac:dyDescent="0.35">
      <c r="M9306" s="38"/>
    </row>
    <row r="9307" spans="13:13" x14ac:dyDescent="0.35">
      <c r="M9307" s="38"/>
    </row>
    <row r="9308" spans="13:13" x14ac:dyDescent="0.35">
      <c r="M9308" s="38"/>
    </row>
    <row r="9309" spans="13:13" x14ac:dyDescent="0.35">
      <c r="M9309" s="38"/>
    </row>
    <row r="9310" spans="13:13" x14ac:dyDescent="0.35">
      <c r="M9310" s="38"/>
    </row>
    <row r="9311" spans="13:13" x14ac:dyDescent="0.35">
      <c r="M9311" s="38"/>
    </row>
    <row r="9312" spans="13:13" x14ac:dyDescent="0.35">
      <c r="M9312" s="38"/>
    </row>
    <row r="9313" spans="13:13" x14ac:dyDescent="0.35">
      <c r="M9313" s="38"/>
    </row>
    <row r="9314" spans="13:13" x14ac:dyDescent="0.35">
      <c r="M9314" s="38"/>
    </row>
    <row r="9315" spans="13:13" x14ac:dyDescent="0.35">
      <c r="M9315" s="38"/>
    </row>
    <row r="9316" spans="13:13" x14ac:dyDescent="0.35">
      <c r="M9316" s="38"/>
    </row>
    <row r="9317" spans="13:13" x14ac:dyDescent="0.35">
      <c r="M9317" s="38"/>
    </row>
    <row r="9318" spans="13:13" x14ac:dyDescent="0.35">
      <c r="M9318" s="38"/>
    </row>
    <row r="9319" spans="13:13" x14ac:dyDescent="0.35">
      <c r="M9319" s="38"/>
    </row>
    <row r="9320" spans="13:13" x14ac:dyDescent="0.35">
      <c r="M9320" s="38"/>
    </row>
    <row r="9321" spans="13:13" x14ac:dyDescent="0.35">
      <c r="M9321" s="38"/>
    </row>
    <row r="9322" spans="13:13" x14ac:dyDescent="0.35">
      <c r="M9322" s="38"/>
    </row>
    <row r="9323" spans="13:13" x14ac:dyDescent="0.35">
      <c r="M9323" s="38"/>
    </row>
    <row r="9324" spans="13:13" x14ac:dyDescent="0.35">
      <c r="M9324" s="38"/>
    </row>
    <row r="9325" spans="13:13" x14ac:dyDescent="0.35">
      <c r="M9325" s="38"/>
    </row>
    <row r="9326" spans="13:13" x14ac:dyDescent="0.35">
      <c r="M9326" s="38"/>
    </row>
    <row r="9327" spans="13:13" x14ac:dyDescent="0.35">
      <c r="M9327" s="38"/>
    </row>
    <row r="9328" spans="13:13" x14ac:dyDescent="0.35">
      <c r="M9328" s="38"/>
    </row>
    <row r="9329" spans="13:13" x14ac:dyDescent="0.35">
      <c r="M9329" s="38"/>
    </row>
    <row r="9330" spans="13:13" x14ac:dyDescent="0.35">
      <c r="M9330" s="38"/>
    </row>
    <row r="9331" spans="13:13" x14ac:dyDescent="0.35">
      <c r="M9331" s="38"/>
    </row>
    <row r="9332" spans="13:13" x14ac:dyDescent="0.35">
      <c r="M9332" s="38"/>
    </row>
    <row r="9333" spans="13:13" x14ac:dyDescent="0.35">
      <c r="M9333" s="38"/>
    </row>
    <row r="9334" spans="13:13" x14ac:dyDescent="0.35">
      <c r="M9334" s="38"/>
    </row>
    <row r="9335" spans="13:13" x14ac:dyDescent="0.35">
      <c r="M9335" s="38"/>
    </row>
    <row r="9336" spans="13:13" x14ac:dyDescent="0.35">
      <c r="M9336" s="38"/>
    </row>
    <row r="9337" spans="13:13" x14ac:dyDescent="0.35">
      <c r="M9337" s="38"/>
    </row>
    <row r="9338" spans="13:13" x14ac:dyDescent="0.35">
      <c r="M9338" s="38"/>
    </row>
    <row r="9339" spans="13:13" x14ac:dyDescent="0.35">
      <c r="M9339" s="38"/>
    </row>
    <row r="9340" spans="13:13" x14ac:dyDescent="0.35">
      <c r="M9340" s="38"/>
    </row>
    <row r="9341" spans="13:13" x14ac:dyDescent="0.35">
      <c r="M9341" s="38"/>
    </row>
    <row r="9342" spans="13:13" x14ac:dyDescent="0.35">
      <c r="M9342" s="38"/>
    </row>
    <row r="9343" spans="13:13" x14ac:dyDescent="0.35">
      <c r="M9343" s="38"/>
    </row>
    <row r="9344" spans="13:13" x14ac:dyDescent="0.35">
      <c r="M9344" s="38"/>
    </row>
    <row r="9345" spans="13:13" x14ac:dyDescent="0.35">
      <c r="M9345" s="38"/>
    </row>
    <row r="9346" spans="13:13" x14ac:dyDescent="0.35">
      <c r="M9346" s="38"/>
    </row>
    <row r="9347" spans="13:13" x14ac:dyDescent="0.35">
      <c r="M9347" s="38"/>
    </row>
    <row r="9348" spans="13:13" x14ac:dyDescent="0.35">
      <c r="M9348" s="38"/>
    </row>
    <row r="9349" spans="13:13" x14ac:dyDescent="0.35">
      <c r="M9349" s="38"/>
    </row>
    <row r="9350" spans="13:13" x14ac:dyDescent="0.35">
      <c r="M9350" s="38"/>
    </row>
    <row r="9351" spans="13:13" x14ac:dyDescent="0.35">
      <c r="M9351" s="38"/>
    </row>
    <row r="9352" spans="13:13" x14ac:dyDescent="0.35">
      <c r="M9352" s="38"/>
    </row>
    <row r="9353" spans="13:13" x14ac:dyDescent="0.35">
      <c r="M9353" s="38"/>
    </row>
    <row r="9354" spans="13:13" x14ac:dyDescent="0.35">
      <c r="M9354" s="38"/>
    </row>
    <row r="9355" spans="13:13" x14ac:dyDescent="0.35">
      <c r="M9355" s="38"/>
    </row>
    <row r="9356" spans="13:13" x14ac:dyDescent="0.35">
      <c r="M9356" s="38"/>
    </row>
    <row r="9357" spans="13:13" x14ac:dyDescent="0.35">
      <c r="M9357" s="38"/>
    </row>
    <row r="9358" spans="13:13" x14ac:dyDescent="0.35">
      <c r="M9358" s="38"/>
    </row>
    <row r="9359" spans="13:13" x14ac:dyDescent="0.35">
      <c r="M9359" s="38"/>
    </row>
    <row r="9360" spans="13:13" x14ac:dyDescent="0.35">
      <c r="M9360" s="38"/>
    </row>
    <row r="9361" spans="13:13" x14ac:dyDescent="0.35">
      <c r="M9361" s="38"/>
    </row>
    <row r="9362" spans="13:13" x14ac:dyDescent="0.35">
      <c r="M9362" s="38"/>
    </row>
    <row r="9363" spans="13:13" x14ac:dyDescent="0.35">
      <c r="M9363" s="38"/>
    </row>
    <row r="9364" spans="13:13" x14ac:dyDescent="0.35">
      <c r="M9364" s="38"/>
    </row>
    <row r="9365" spans="13:13" x14ac:dyDescent="0.35">
      <c r="M9365" s="38"/>
    </row>
    <row r="9366" spans="13:13" x14ac:dyDescent="0.35">
      <c r="M9366" s="38"/>
    </row>
    <row r="9367" spans="13:13" x14ac:dyDescent="0.35">
      <c r="M9367" s="38"/>
    </row>
    <row r="9368" spans="13:13" x14ac:dyDescent="0.35">
      <c r="M9368" s="38"/>
    </row>
    <row r="9369" spans="13:13" x14ac:dyDescent="0.35">
      <c r="M9369" s="38"/>
    </row>
    <row r="9370" spans="13:13" x14ac:dyDescent="0.35">
      <c r="M9370" s="38"/>
    </row>
    <row r="9371" spans="13:13" x14ac:dyDescent="0.35">
      <c r="M9371" s="38"/>
    </row>
    <row r="9372" spans="13:13" x14ac:dyDescent="0.35">
      <c r="M9372" s="38"/>
    </row>
    <row r="9373" spans="13:13" x14ac:dyDescent="0.35">
      <c r="M9373" s="38"/>
    </row>
    <row r="9374" spans="13:13" x14ac:dyDescent="0.35">
      <c r="M9374" s="38"/>
    </row>
    <row r="9375" spans="13:13" x14ac:dyDescent="0.35">
      <c r="M9375" s="38"/>
    </row>
    <row r="9376" spans="13:13" x14ac:dyDescent="0.35">
      <c r="M9376" s="38"/>
    </row>
    <row r="9377" spans="13:13" x14ac:dyDescent="0.35">
      <c r="M9377" s="38"/>
    </row>
    <row r="9378" spans="13:13" x14ac:dyDescent="0.35">
      <c r="M9378" s="38"/>
    </row>
    <row r="9379" spans="13:13" x14ac:dyDescent="0.35">
      <c r="M9379" s="38"/>
    </row>
    <row r="9380" spans="13:13" x14ac:dyDescent="0.35">
      <c r="M9380" s="38"/>
    </row>
    <row r="9381" spans="13:13" x14ac:dyDescent="0.35">
      <c r="M9381" s="38"/>
    </row>
    <row r="9382" spans="13:13" x14ac:dyDescent="0.35">
      <c r="M9382" s="38"/>
    </row>
    <row r="9383" spans="13:13" x14ac:dyDescent="0.35">
      <c r="M9383" s="38"/>
    </row>
    <row r="9384" spans="13:13" x14ac:dyDescent="0.35">
      <c r="M9384" s="38"/>
    </row>
    <row r="9385" spans="13:13" x14ac:dyDescent="0.35">
      <c r="M9385" s="38"/>
    </row>
    <row r="9386" spans="13:13" x14ac:dyDescent="0.35">
      <c r="M9386" s="38"/>
    </row>
    <row r="9387" spans="13:13" x14ac:dyDescent="0.35">
      <c r="M9387" s="38"/>
    </row>
    <row r="9388" spans="13:13" x14ac:dyDescent="0.35">
      <c r="M9388" s="38"/>
    </row>
    <row r="9389" spans="13:13" x14ac:dyDescent="0.35">
      <c r="M9389" s="38"/>
    </row>
    <row r="9390" spans="13:13" x14ac:dyDescent="0.35">
      <c r="M9390" s="38"/>
    </row>
    <row r="9391" spans="13:13" x14ac:dyDescent="0.35">
      <c r="M9391" s="38"/>
    </row>
    <row r="9392" spans="13:13" x14ac:dyDescent="0.35">
      <c r="M9392" s="38"/>
    </row>
    <row r="9393" spans="13:13" x14ac:dyDescent="0.35">
      <c r="M9393" s="38"/>
    </row>
    <row r="9394" spans="13:13" x14ac:dyDescent="0.35">
      <c r="M9394" s="38"/>
    </row>
    <row r="9395" spans="13:13" x14ac:dyDescent="0.35">
      <c r="M9395" s="38"/>
    </row>
    <row r="9396" spans="13:13" x14ac:dyDescent="0.35">
      <c r="M9396" s="38"/>
    </row>
    <row r="9397" spans="13:13" x14ac:dyDescent="0.35">
      <c r="M9397" s="38"/>
    </row>
    <row r="9398" spans="13:13" x14ac:dyDescent="0.35">
      <c r="M9398" s="38"/>
    </row>
    <row r="9399" spans="13:13" x14ac:dyDescent="0.35">
      <c r="M9399" s="38"/>
    </row>
    <row r="9400" spans="13:13" x14ac:dyDescent="0.35">
      <c r="M9400" s="38"/>
    </row>
    <row r="9401" spans="13:13" x14ac:dyDescent="0.35">
      <c r="M9401" s="38"/>
    </row>
    <row r="9402" spans="13:13" x14ac:dyDescent="0.35">
      <c r="M9402" s="38"/>
    </row>
    <row r="9403" spans="13:13" x14ac:dyDescent="0.35">
      <c r="M9403" s="38"/>
    </row>
    <row r="9404" spans="13:13" x14ac:dyDescent="0.35">
      <c r="M9404" s="38"/>
    </row>
    <row r="9405" spans="13:13" x14ac:dyDescent="0.35">
      <c r="M9405" s="38"/>
    </row>
    <row r="9406" spans="13:13" x14ac:dyDescent="0.35">
      <c r="M9406" s="38"/>
    </row>
    <row r="9407" spans="13:13" x14ac:dyDescent="0.35">
      <c r="M9407" s="38"/>
    </row>
    <row r="9408" spans="13:13" x14ac:dyDescent="0.35">
      <c r="M9408" s="38"/>
    </row>
    <row r="9409" spans="13:13" x14ac:dyDescent="0.35">
      <c r="M9409" s="38"/>
    </row>
    <row r="9410" spans="13:13" x14ac:dyDescent="0.35">
      <c r="M9410" s="38"/>
    </row>
    <row r="9411" spans="13:13" x14ac:dyDescent="0.35">
      <c r="M9411" s="38"/>
    </row>
    <row r="9412" spans="13:13" x14ac:dyDescent="0.35">
      <c r="M9412" s="38"/>
    </row>
    <row r="9413" spans="13:13" x14ac:dyDescent="0.35">
      <c r="M9413" s="38"/>
    </row>
    <row r="9414" spans="13:13" x14ac:dyDescent="0.35">
      <c r="M9414" s="38"/>
    </row>
    <row r="9415" spans="13:13" x14ac:dyDescent="0.35">
      <c r="M9415" s="38"/>
    </row>
    <row r="9416" spans="13:13" x14ac:dyDescent="0.35">
      <c r="M9416" s="38"/>
    </row>
    <row r="9417" spans="13:13" x14ac:dyDescent="0.35">
      <c r="M9417" s="38"/>
    </row>
    <row r="9418" spans="13:13" x14ac:dyDescent="0.35">
      <c r="M9418" s="38"/>
    </row>
    <row r="9419" spans="13:13" x14ac:dyDescent="0.35">
      <c r="M9419" s="38"/>
    </row>
    <row r="9420" spans="13:13" x14ac:dyDescent="0.35">
      <c r="M9420" s="38"/>
    </row>
    <row r="9421" spans="13:13" x14ac:dyDescent="0.35">
      <c r="M9421" s="38"/>
    </row>
    <row r="9422" spans="13:13" x14ac:dyDescent="0.35">
      <c r="M9422" s="38"/>
    </row>
    <row r="9423" spans="13:13" x14ac:dyDescent="0.35">
      <c r="M9423" s="38"/>
    </row>
    <row r="9424" spans="13:13" x14ac:dyDescent="0.35">
      <c r="M9424" s="38"/>
    </row>
    <row r="9425" spans="13:13" x14ac:dyDescent="0.35">
      <c r="M9425" s="38"/>
    </row>
    <row r="9426" spans="13:13" x14ac:dyDescent="0.35">
      <c r="M9426" s="38"/>
    </row>
    <row r="9427" spans="13:13" x14ac:dyDescent="0.35">
      <c r="M9427" s="38"/>
    </row>
    <row r="9428" spans="13:13" x14ac:dyDescent="0.35">
      <c r="M9428" s="38"/>
    </row>
    <row r="9429" spans="13:13" x14ac:dyDescent="0.35">
      <c r="M9429" s="38"/>
    </row>
    <row r="9430" spans="13:13" x14ac:dyDescent="0.35">
      <c r="M9430" s="38"/>
    </row>
    <row r="9431" spans="13:13" x14ac:dyDescent="0.35">
      <c r="M9431" s="38"/>
    </row>
    <row r="9432" spans="13:13" x14ac:dyDescent="0.35">
      <c r="M9432" s="38"/>
    </row>
    <row r="9433" spans="13:13" x14ac:dyDescent="0.35">
      <c r="M9433" s="38"/>
    </row>
    <row r="9434" spans="13:13" x14ac:dyDescent="0.35">
      <c r="M9434" s="38"/>
    </row>
    <row r="9435" spans="13:13" x14ac:dyDescent="0.35">
      <c r="M9435" s="38"/>
    </row>
    <row r="9436" spans="13:13" x14ac:dyDescent="0.35">
      <c r="M9436" s="38"/>
    </row>
    <row r="9437" spans="13:13" x14ac:dyDescent="0.35">
      <c r="M9437" s="38"/>
    </row>
    <row r="9438" spans="13:13" x14ac:dyDescent="0.35">
      <c r="M9438" s="38"/>
    </row>
    <row r="9439" spans="13:13" x14ac:dyDescent="0.35">
      <c r="M9439" s="38"/>
    </row>
    <row r="9440" spans="13:13" x14ac:dyDescent="0.35">
      <c r="M9440" s="38"/>
    </row>
    <row r="9441" spans="13:13" x14ac:dyDescent="0.35">
      <c r="M9441" s="38"/>
    </row>
    <row r="9442" spans="13:13" x14ac:dyDescent="0.35">
      <c r="M9442" s="38"/>
    </row>
    <row r="9443" spans="13:13" x14ac:dyDescent="0.35">
      <c r="M9443" s="38"/>
    </row>
    <row r="9444" spans="13:13" x14ac:dyDescent="0.35">
      <c r="M9444" s="38"/>
    </row>
    <row r="9445" spans="13:13" x14ac:dyDescent="0.35">
      <c r="M9445" s="38"/>
    </row>
    <row r="9446" spans="13:13" x14ac:dyDescent="0.35">
      <c r="M9446" s="38"/>
    </row>
    <row r="9447" spans="13:13" x14ac:dyDescent="0.35">
      <c r="M9447" s="38"/>
    </row>
    <row r="9448" spans="13:13" x14ac:dyDescent="0.35">
      <c r="M9448" s="38"/>
    </row>
    <row r="9449" spans="13:13" x14ac:dyDescent="0.35">
      <c r="M9449" s="38"/>
    </row>
    <row r="9450" spans="13:13" x14ac:dyDescent="0.35">
      <c r="M9450" s="38"/>
    </row>
    <row r="9451" spans="13:13" x14ac:dyDescent="0.35">
      <c r="M9451" s="38"/>
    </row>
    <row r="9452" spans="13:13" x14ac:dyDescent="0.35">
      <c r="M9452" s="38"/>
    </row>
    <row r="9453" spans="13:13" x14ac:dyDescent="0.35">
      <c r="M9453" s="38"/>
    </row>
    <row r="9454" spans="13:13" x14ac:dyDescent="0.35">
      <c r="M9454" s="38"/>
    </row>
    <row r="9455" spans="13:13" x14ac:dyDescent="0.35">
      <c r="M9455" s="38"/>
    </row>
    <row r="9456" spans="13:13" x14ac:dyDescent="0.35">
      <c r="M9456" s="38"/>
    </row>
    <row r="9457" spans="13:13" x14ac:dyDescent="0.35">
      <c r="M9457" s="38"/>
    </row>
    <row r="9458" spans="13:13" x14ac:dyDescent="0.35">
      <c r="M9458" s="38"/>
    </row>
    <row r="9459" spans="13:13" x14ac:dyDescent="0.35">
      <c r="M9459" s="38"/>
    </row>
    <row r="9460" spans="13:13" x14ac:dyDescent="0.35">
      <c r="M9460" s="38"/>
    </row>
    <row r="9461" spans="13:13" x14ac:dyDescent="0.35">
      <c r="M9461" s="38"/>
    </row>
    <row r="9462" spans="13:13" x14ac:dyDescent="0.35">
      <c r="M9462" s="38"/>
    </row>
    <row r="9463" spans="13:13" x14ac:dyDescent="0.35">
      <c r="M9463" s="38"/>
    </row>
    <row r="9464" spans="13:13" x14ac:dyDescent="0.35">
      <c r="M9464" s="38"/>
    </row>
    <row r="9465" spans="13:13" x14ac:dyDescent="0.35">
      <c r="M9465" s="38"/>
    </row>
    <row r="9466" spans="13:13" x14ac:dyDescent="0.35">
      <c r="M9466" s="38"/>
    </row>
    <row r="9467" spans="13:13" x14ac:dyDescent="0.35">
      <c r="M9467" s="38"/>
    </row>
    <row r="9468" spans="13:13" x14ac:dyDescent="0.35">
      <c r="M9468" s="38"/>
    </row>
    <row r="9469" spans="13:13" x14ac:dyDescent="0.35">
      <c r="M9469" s="38"/>
    </row>
    <row r="9470" spans="13:13" x14ac:dyDescent="0.35">
      <c r="M9470" s="38"/>
    </row>
    <row r="9471" spans="13:13" x14ac:dyDescent="0.35">
      <c r="M9471" s="38"/>
    </row>
    <row r="9472" spans="13:13" x14ac:dyDescent="0.35">
      <c r="M9472" s="38"/>
    </row>
    <row r="9473" spans="13:13" x14ac:dyDescent="0.35">
      <c r="M9473" s="38"/>
    </row>
    <row r="9474" spans="13:13" x14ac:dyDescent="0.35">
      <c r="M9474" s="38"/>
    </row>
    <row r="9475" spans="13:13" x14ac:dyDescent="0.35">
      <c r="M9475" s="38"/>
    </row>
    <row r="9476" spans="13:13" x14ac:dyDescent="0.35">
      <c r="M9476" s="38"/>
    </row>
    <row r="9477" spans="13:13" x14ac:dyDescent="0.35">
      <c r="M9477" s="38"/>
    </row>
    <row r="9478" spans="13:13" x14ac:dyDescent="0.35">
      <c r="M9478" s="38"/>
    </row>
    <row r="9479" spans="13:13" x14ac:dyDescent="0.35">
      <c r="M9479" s="38"/>
    </row>
    <row r="9480" spans="13:13" x14ac:dyDescent="0.35">
      <c r="M9480" s="38"/>
    </row>
    <row r="9481" spans="13:13" x14ac:dyDescent="0.35">
      <c r="M9481" s="38"/>
    </row>
    <row r="9482" spans="13:13" x14ac:dyDescent="0.35">
      <c r="M9482" s="38"/>
    </row>
    <row r="9483" spans="13:13" x14ac:dyDescent="0.35">
      <c r="M9483" s="38"/>
    </row>
    <row r="9484" spans="13:13" x14ac:dyDescent="0.35">
      <c r="M9484" s="38"/>
    </row>
    <row r="9485" spans="13:13" x14ac:dyDescent="0.35">
      <c r="M9485" s="38"/>
    </row>
    <row r="9486" spans="13:13" x14ac:dyDescent="0.35">
      <c r="M9486" s="38"/>
    </row>
    <row r="9487" spans="13:13" x14ac:dyDescent="0.35">
      <c r="M9487" s="38"/>
    </row>
    <row r="9488" spans="13:13" x14ac:dyDescent="0.35">
      <c r="M9488" s="38"/>
    </row>
    <row r="9489" spans="13:13" x14ac:dyDescent="0.35">
      <c r="M9489" s="38"/>
    </row>
    <row r="9490" spans="13:13" x14ac:dyDescent="0.35">
      <c r="M9490" s="38"/>
    </row>
    <row r="9491" spans="13:13" x14ac:dyDescent="0.35">
      <c r="M9491" s="38"/>
    </row>
    <row r="9492" spans="13:13" x14ac:dyDescent="0.35">
      <c r="M9492" s="38"/>
    </row>
    <row r="9493" spans="13:13" x14ac:dyDescent="0.35">
      <c r="M9493" s="38"/>
    </row>
    <row r="9494" spans="13:13" x14ac:dyDescent="0.35">
      <c r="M9494" s="38"/>
    </row>
    <row r="9495" spans="13:13" x14ac:dyDescent="0.35">
      <c r="M9495" s="38"/>
    </row>
    <row r="9496" spans="13:13" x14ac:dyDescent="0.35">
      <c r="M9496" s="38"/>
    </row>
    <row r="9497" spans="13:13" x14ac:dyDescent="0.35">
      <c r="M9497" s="38"/>
    </row>
    <row r="9498" spans="13:13" x14ac:dyDescent="0.35">
      <c r="M9498" s="38"/>
    </row>
    <row r="9499" spans="13:13" x14ac:dyDescent="0.35">
      <c r="M9499" s="38"/>
    </row>
    <row r="9500" spans="13:13" x14ac:dyDescent="0.35">
      <c r="M9500" s="38"/>
    </row>
    <row r="9501" spans="13:13" x14ac:dyDescent="0.35">
      <c r="M9501" s="38"/>
    </row>
    <row r="9502" spans="13:13" x14ac:dyDescent="0.35">
      <c r="M9502" s="38"/>
    </row>
    <row r="9503" spans="13:13" x14ac:dyDescent="0.35">
      <c r="M9503" s="38"/>
    </row>
    <row r="9504" spans="13:13" x14ac:dyDescent="0.35">
      <c r="M9504" s="38"/>
    </row>
    <row r="9505" spans="13:13" x14ac:dyDescent="0.35">
      <c r="M9505" s="38"/>
    </row>
    <row r="9506" spans="13:13" x14ac:dyDescent="0.35">
      <c r="M9506" s="38"/>
    </row>
    <row r="9507" spans="13:13" x14ac:dyDescent="0.35">
      <c r="M9507" s="38"/>
    </row>
    <row r="9508" spans="13:13" x14ac:dyDescent="0.35">
      <c r="M9508" s="38"/>
    </row>
    <row r="9509" spans="13:13" x14ac:dyDescent="0.35">
      <c r="M9509" s="38"/>
    </row>
    <row r="9510" spans="13:13" x14ac:dyDescent="0.35">
      <c r="M9510" s="38"/>
    </row>
    <row r="9511" spans="13:13" x14ac:dyDescent="0.35">
      <c r="M9511" s="38"/>
    </row>
    <row r="9512" spans="13:13" x14ac:dyDescent="0.35">
      <c r="M9512" s="38"/>
    </row>
    <row r="9513" spans="13:13" x14ac:dyDescent="0.35">
      <c r="M9513" s="38"/>
    </row>
    <row r="9514" spans="13:13" x14ac:dyDescent="0.35">
      <c r="M9514" s="38"/>
    </row>
    <row r="9515" spans="13:13" x14ac:dyDescent="0.35">
      <c r="M9515" s="38"/>
    </row>
    <row r="9516" spans="13:13" x14ac:dyDescent="0.35">
      <c r="M9516" s="38"/>
    </row>
    <row r="9517" spans="13:13" x14ac:dyDescent="0.35">
      <c r="M9517" s="38"/>
    </row>
    <row r="9518" spans="13:13" x14ac:dyDescent="0.35">
      <c r="M9518" s="38"/>
    </row>
    <row r="9519" spans="13:13" x14ac:dyDescent="0.35">
      <c r="M9519" s="38"/>
    </row>
    <row r="9520" spans="13:13" x14ac:dyDescent="0.35">
      <c r="M9520" s="38"/>
    </row>
    <row r="9521" spans="13:13" x14ac:dyDescent="0.35">
      <c r="M9521" s="38"/>
    </row>
    <row r="9522" spans="13:13" x14ac:dyDescent="0.35">
      <c r="M9522" s="38"/>
    </row>
    <row r="9523" spans="13:13" x14ac:dyDescent="0.35">
      <c r="M9523" s="38"/>
    </row>
    <row r="9524" spans="13:13" x14ac:dyDescent="0.35">
      <c r="M9524" s="38"/>
    </row>
    <row r="9525" spans="13:13" x14ac:dyDescent="0.35">
      <c r="M9525" s="38"/>
    </row>
    <row r="9526" spans="13:13" x14ac:dyDescent="0.35">
      <c r="M9526" s="38"/>
    </row>
    <row r="9527" spans="13:13" x14ac:dyDescent="0.35">
      <c r="M9527" s="38"/>
    </row>
    <row r="9528" spans="13:13" x14ac:dyDescent="0.35">
      <c r="M9528" s="38"/>
    </row>
    <row r="9529" spans="13:13" x14ac:dyDescent="0.35">
      <c r="M9529" s="38"/>
    </row>
    <row r="9530" spans="13:13" x14ac:dyDescent="0.35">
      <c r="M9530" s="38"/>
    </row>
    <row r="9531" spans="13:13" x14ac:dyDescent="0.35">
      <c r="M9531" s="38"/>
    </row>
    <row r="9532" spans="13:13" x14ac:dyDescent="0.35">
      <c r="M9532" s="38"/>
    </row>
    <row r="9533" spans="13:13" x14ac:dyDescent="0.35">
      <c r="M9533" s="38"/>
    </row>
    <row r="9534" spans="13:13" x14ac:dyDescent="0.35">
      <c r="M9534" s="38"/>
    </row>
    <row r="9535" spans="13:13" x14ac:dyDescent="0.35">
      <c r="M9535" s="38"/>
    </row>
    <row r="9536" spans="13:13" x14ac:dyDescent="0.35">
      <c r="M9536" s="38"/>
    </row>
    <row r="9537" spans="13:13" x14ac:dyDescent="0.35">
      <c r="M9537" s="38"/>
    </row>
    <row r="9538" spans="13:13" x14ac:dyDescent="0.35">
      <c r="M9538" s="38"/>
    </row>
    <row r="9539" spans="13:13" x14ac:dyDescent="0.35">
      <c r="M9539" s="38"/>
    </row>
    <row r="9540" spans="13:13" x14ac:dyDescent="0.35">
      <c r="M9540" s="38"/>
    </row>
    <row r="9541" spans="13:13" x14ac:dyDescent="0.35">
      <c r="M9541" s="38"/>
    </row>
    <row r="9542" spans="13:13" x14ac:dyDescent="0.35">
      <c r="M9542" s="38"/>
    </row>
    <row r="9543" spans="13:13" x14ac:dyDescent="0.35">
      <c r="M9543" s="38"/>
    </row>
    <row r="9544" spans="13:13" x14ac:dyDescent="0.35">
      <c r="M9544" s="38"/>
    </row>
    <row r="9545" spans="13:13" x14ac:dyDescent="0.35">
      <c r="M9545" s="38"/>
    </row>
    <row r="9546" spans="13:13" x14ac:dyDescent="0.35">
      <c r="M9546" s="38"/>
    </row>
    <row r="9547" spans="13:13" x14ac:dyDescent="0.35">
      <c r="M9547" s="38"/>
    </row>
    <row r="9548" spans="13:13" x14ac:dyDescent="0.35">
      <c r="M9548" s="38"/>
    </row>
    <row r="9549" spans="13:13" x14ac:dyDescent="0.35">
      <c r="M9549" s="38"/>
    </row>
    <row r="9550" spans="13:13" x14ac:dyDescent="0.35">
      <c r="M9550" s="38"/>
    </row>
    <row r="9551" spans="13:13" x14ac:dyDescent="0.35">
      <c r="M9551" s="38"/>
    </row>
    <row r="9552" spans="13:13" x14ac:dyDescent="0.35">
      <c r="M9552" s="38"/>
    </row>
    <row r="9553" spans="13:13" x14ac:dyDescent="0.35">
      <c r="M9553" s="38"/>
    </row>
    <row r="9554" spans="13:13" x14ac:dyDescent="0.35">
      <c r="M9554" s="38"/>
    </row>
    <row r="9555" spans="13:13" x14ac:dyDescent="0.35">
      <c r="M9555" s="38"/>
    </row>
    <row r="9556" spans="13:13" x14ac:dyDescent="0.35">
      <c r="M9556" s="38"/>
    </row>
    <row r="9557" spans="13:13" x14ac:dyDescent="0.35">
      <c r="M9557" s="38"/>
    </row>
    <row r="9558" spans="13:13" x14ac:dyDescent="0.35">
      <c r="M9558" s="38"/>
    </row>
    <row r="9559" spans="13:13" x14ac:dyDescent="0.35">
      <c r="M9559" s="38"/>
    </row>
    <row r="9560" spans="13:13" x14ac:dyDescent="0.35">
      <c r="M9560" s="38"/>
    </row>
    <row r="9561" spans="13:13" x14ac:dyDescent="0.35">
      <c r="M9561" s="38"/>
    </row>
    <row r="9562" spans="13:13" x14ac:dyDescent="0.35">
      <c r="M9562" s="38"/>
    </row>
    <row r="9563" spans="13:13" x14ac:dyDescent="0.35">
      <c r="M9563" s="38"/>
    </row>
    <row r="9564" spans="13:13" x14ac:dyDescent="0.35">
      <c r="M9564" s="38"/>
    </row>
    <row r="9565" spans="13:13" x14ac:dyDescent="0.35">
      <c r="M9565" s="38"/>
    </row>
    <row r="9566" spans="13:13" x14ac:dyDescent="0.35">
      <c r="M9566" s="38"/>
    </row>
    <row r="9567" spans="13:13" x14ac:dyDescent="0.35">
      <c r="M9567" s="38"/>
    </row>
    <row r="9568" spans="13:13" x14ac:dyDescent="0.35">
      <c r="M9568" s="38"/>
    </row>
    <row r="9569" spans="13:13" x14ac:dyDescent="0.35">
      <c r="M9569" s="38"/>
    </row>
    <row r="9570" spans="13:13" x14ac:dyDescent="0.35">
      <c r="M9570" s="38"/>
    </row>
    <row r="9571" spans="13:13" x14ac:dyDescent="0.35">
      <c r="M9571" s="38"/>
    </row>
    <row r="9572" spans="13:13" x14ac:dyDescent="0.35">
      <c r="M9572" s="38"/>
    </row>
    <row r="9573" spans="13:13" x14ac:dyDescent="0.35">
      <c r="M9573" s="38"/>
    </row>
    <row r="9574" spans="13:13" x14ac:dyDescent="0.35">
      <c r="M9574" s="38"/>
    </row>
    <row r="9575" spans="13:13" x14ac:dyDescent="0.35">
      <c r="M9575" s="38"/>
    </row>
    <row r="9576" spans="13:13" x14ac:dyDescent="0.35">
      <c r="M9576" s="38"/>
    </row>
    <row r="9577" spans="13:13" x14ac:dyDescent="0.35">
      <c r="M9577" s="38"/>
    </row>
    <row r="9578" spans="13:13" x14ac:dyDescent="0.35">
      <c r="M9578" s="38"/>
    </row>
    <row r="9579" spans="13:13" x14ac:dyDescent="0.35">
      <c r="M9579" s="38"/>
    </row>
    <row r="9580" spans="13:13" x14ac:dyDescent="0.35">
      <c r="M9580" s="38"/>
    </row>
    <row r="9581" spans="13:13" x14ac:dyDescent="0.35">
      <c r="M9581" s="38"/>
    </row>
    <row r="9582" spans="13:13" x14ac:dyDescent="0.35">
      <c r="M9582" s="38"/>
    </row>
    <row r="9583" spans="13:13" x14ac:dyDescent="0.35">
      <c r="M9583" s="38"/>
    </row>
    <row r="9584" spans="13:13" x14ac:dyDescent="0.35">
      <c r="M9584" s="38"/>
    </row>
    <row r="9585" spans="13:13" x14ac:dyDescent="0.35">
      <c r="M9585" s="38"/>
    </row>
    <row r="9586" spans="13:13" x14ac:dyDescent="0.35">
      <c r="M9586" s="38"/>
    </row>
    <row r="9587" spans="13:13" x14ac:dyDescent="0.35">
      <c r="M9587" s="38"/>
    </row>
    <row r="9588" spans="13:13" x14ac:dyDescent="0.35">
      <c r="M9588" s="38"/>
    </row>
    <row r="9589" spans="13:13" x14ac:dyDescent="0.35">
      <c r="M9589" s="38"/>
    </row>
    <row r="9590" spans="13:13" x14ac:dyDescent="0.35">
      <c r="M9590" s="38"/>
    </row>
    <row r="9591" spans="13:13" x14ac:dyDescent="0.35">
      <c r="M9591" s="38"/>
    </row>
    <row r="9592" spans="13:13" x14ac:dyDescent="0.35">
      <c r="M9592" s="38"/>
    </row>
    <row r="9593" spans="13:13" x14ac:dyDescent="0.35">
      <c r="M9593" s="38"/>
    </row>
    <row r="9594" spans="13:13" x14ac:dyDescent="0.35">
      <c r="M9594" s="38"/>
    </row>
    <row r="9595" spans="13:13" x14ac:dyDescent="0.35">
      <c r="M9595" s="38"/>
    </row>
    <row r="9596" spans="13:13" x14ac:dyDescent="0.35">
      <c r="M9596" s="38"/>
    </row>
    <row r="9597" spans="13:13" x14ac:dyDescent="0.35">
      <c r="M9597" s="38"/>
    </row>
    <row r="9598" spans="13:13" x14ac:dyDescent="0.35">
      <c r="M9598" s="38"/>
    </row>
    <row r="9599" spans="13:13" x14ac:dyDescent="0.35">
      <c r="M9599" s="38"/>
    </row>
    <row r="9600" spans="13:13" x14ac:dyDescent="0.35">
      <c r="M9600" s="38"/>
    </row>
    <row r="9601" spans="13:13" x14ac:dyDescent="0.35">
      <c r="M9601" s="38"/>
    </row>
    <row r="9602" spans="13:13" x14ac:dyDescent="0.35">
      <c r="M9602" s="38"/>
    </row>
    <row r="9603" spans="13:13" x14ac:dyDescent="0.35">
      <c r="M9603" s="38"/>
    </row>
    <row r="9604" spans="13:13" x14ac:dyDescent="0.35">
      <c r="M9604" s="38"/>
    </row>
    <row r="9605" spans="13:13" x14ac:dyDescent="0.35">
      <c r="M9605" s="38"/>
    </row>
    <row r="9606" spans="13:13" x14ac:dyDescent="0.35">
      <c r="M9606" s="38"/>
    </row>
    <row r="9607" spans="13:13" x14ac:dyDescent="0.35">
      <c r="M9607" s="38"/>
    </row>
    <row r="9608" spans="13:13" x14ac:dyDescent="0.35">
      <c r="M9608" s="38"/>
    </row>
    <row r="9609" spans="13:13" x14ac:dyDescent="0.35">
      <c r="M9609" s="38"/>
    </row>
    <row r="9610" spans="13:13" x14ac:dyDescent="0.35">
      <c r="M9610" s="38"/>
    </row>
    <row r="9611" spans="13:13" x14ac:dyDescent="0.35">
      <c r="M9611" s="38"/>
    </row>
    <row r="9612" spans="13:13" x14ac:dyDescent="0.35">
      <c r="M9612" s="38"/>
    </row>
    <row r="9613" spans="13:13" x14ac:dyDescent="0.35">
      <c r="M9613" s="38"/>
    </row>
    <row r="9614" spans="13:13" x14ac:dyDescent="0.35">
      <c r="M9614" s="38"/>
    </row>
    <row r="9615" spans="13:13" x14ac:dyDescent="0.35">
      <c r="M9615" s="38"/>
    </row>
    <row r="9616" spans="13:13" x14ac:dyDescent="0.35">
      <c r="M9616" s="38"/>
    </row>
    <row r="9617" spans="13:13" x14ac:dyDescent="0.35">
      <c r="M9617" s="38"/>
    </row>
    <row r="9618" spans="13:13" x14ac:dyDescent="0.35">
      <c r="M9618" s="38"/>
    </row>
    <row r="9619" spans="13:13" x14ac:dyDescent="0.35">
      <c r="M9619" s="38"/>
    </row>
    <row r="9620" spans="13:13" x14ac:dyDescent="0.35">
      <c r="M9620" s="38"/>
    </row>
    <row r="9621" spans="13:13" x14ac:dyDescent="0.35">
      <c r="M9621" s="38"/>
    </row>
    <row r="9622" spans="13:13" x14ac:dyDescent="0.35">
      <c r="M9622" s="38"/>
    </row>
    <row r="9623" spans="13:13" x14ac:dyDescent="0.35">
      <c r="M9623" s="38"/>
    </row>
    <row r="9624" spans="13:13" x14ac:dyDescent="0.35">
      <c r="M9624" s="38"/>
    </row>
    <row r="9625" spans="13:13" x14ac:dyDescent="0.35">
      <c r="M9625" s="38"/>
    </row>
    <row r="9626" spans="13:13" x14ac:dyDescent="0.35">
      <c r="M9626" s="38"/>
    </row>
    <row r="9627" spans="13:13" x14ac:dyDescent="0.35">
      <c r="M9627" s="38"/>
    </row>
    <row r="9628" spans="13:13" x14ac:dyDescent="0.35">
      <c r="M9628" s="38"/>
    </row>
    <row r="9629" spans="13:13" x14ac:dyDescent="0.35">
      <c r="M9629" s="38"/>
    </row>
    <row r="9630" spans="13:13" x14ac:dyDescent="0.35">
      <c r="M9630" s="38"/>
    </row>
    <row r="9631" spans="13:13" x14ac:dyDescent="0.35">
      <c r="M9631" s="38"/>
    </row>
    <row r="9632" spans="13:13" x14ac:dyDescent="0.35">
      <c r="M9632" s="38"/>
    </row>
    <row r="9633" spans="13:13" x14ac:dyDescent="0.35">
      <c r="M9633" s="38"/>
    </row>
    <row r="9634" spans="13:13" x14ac:dyDescent="0.35">
      <c r="M9634" s="38"/>
    </row>
    <row r="9635" spans="13:13" x14ac:dyDescent="0.35">
      <c r="M9635" s="38"/>
    </row>
    <row r="9636" spans="13:13" x14ac:dyDescent="0.35">
      <c r="M9636" s="38"/>
    </row>
    <row r="9637" spans="13:13" x14ac:dyDescent="0.35">
      <c r="M9637" s="38"/>
    </row>
    <row r="9638" spans="13:13" x14ac:dyDescent="0.35">
      <c r="M9638" s="38"/>
    </row>
    <row r="9639" spans="13:13" x14ac:dyDescent="0.35">
      <c r="M9639" s="38"/>
    </row>
    <row r="9640" spans="13:13" x14ac:dyDescent="0.35">
      <c r="M9640" s="38"/>
    </row>
    <row r="9641" spans="13:13" x14ac:dyDescent="0.35">
      <c r="M9641" s="38"/>
    </row>
    <row r="9642" spans="13:13" x14ac:dyDescent="0.35">
      <c r="M9642" s="38"/>
    </row>
    <row r="9643" spans="13:13" x14ac:dyDescent="0.35">
      <c r="M9643" s="38"/>
    </row>
    <row r="9644" spans="13:13" x14ac:dyDescent="0.35">
      <c r="M9644" s="38"/>
    </row>
    <row r="9645" spans="13:13" x14ac:dyDescent="0.35">
      <c r="M9645" s="38"/>
    </row>
    <row r="9646" spans="13:13" x14ac:dyDescent="0.35">
      <c r="M9646" s="38"/>
    </row>
    <row r="9647" spans="13:13" x14ac:dyDescent="0.35">
      <c r="M9647" s="38"/>
    </row>
    <row r="9648" spans="13:13" x14ac:dyDescent="0.35">
      <c r="M9648" s="38"/>
    </row>
    <row r="9649" spans="13:13" x14ac:dyDescent="0.35">
      <c r="M9649" s="38"/>
    </row>
    <row r="9650" spans="13:13" x14ac:dyDescent="0.35">
      <c r="M9650" s="38"/>
    </row>
    <row r="9651" spans="13:13" x14ac:dyDescent="0.35">
      <c r="M9651" s="38"/>
    </row>
    <row r="9652" spans="13:13" x14ac:dyDescent="0.35">
      <c r="M9652" s="38"/>
    </row>
    <row r="9653" spans="13:13" x14ac:dyDescent="0.35">
      <c r="M9653" s="38"/>
    </row>
    <row r="9654" spans="13:13" x14ac:dyDescent="0.35">
      <c r="M9654" s="38"/>
    </row>
    <row r="9655" spans="13:13" x14ac:dyDescent="0.35">
      <c r="M9655" s="38"/>
    </row>
    <row r="9656" spans="13:13" x14ac:dyDescent="0.35">
      <c r="M9656" s="38"/>
    </row>
    <row r="9657" spans="13:13" x14ac:dyDescent="0.35">
      <c r="M9657" s="38"/>
    </row>
    <row r="9658" spans="13:13" x14ac:dyDescent="0.35">
      <c r="M9658" s="38"/>
    </row>
    <row r="9659" spans="13:13" x14ac:dyDescent="0.35">
      <c r="M9659" s="38"/>
    </row>
    <row r="9660" spans="13:13" x14ac:dyDescent="0.35">
      <c r="M9660" s="38"/>
    </row>
    <row r="9661" spans="13:13" x14ac:dyDescent="0.35">
      <c r="M9661" s="38"/>
    </row>
    <row r="9662" spans="13:13" x14ac:dyDescent="0.35">
      <c r="M9662" s="38"/>
    </row>
    <row r="9663" spans="13:13" x14ac:dyDescent="0.35">
      <c r="M9663" s="38"/>
    </row>
    <row r="9664" spans="13:13" x14ac:dyDescent="0.35">
      <c r="M9664" s="38"/>
    </row>
    <row r="9665" spans="13:13" x14ac:dyDescent="0.35">
      <c r="M9665" s="38"/>
    </row>
    <row r="9666" spans="13:13" x14ac:dyDescent="0.35">
      <c r="M9666" s="38"/>
    </row>
    <row r="9667" spans="13:13" x14ac:dyDescent="0.35">
      <c r="M9667" s="38"/>
    </row>
    <row r="9668" spans="13:13" x14ac:dyDescent="0.35">
      <c r="M9668" s="38"/>
    </row>
    <row r="9669" spans="13:13" x14ac:dyDescent="0.35">
      <c r="M9669" s="38"/>
    </row>
    <row r="9670" spans="13:13" x14ac:dyDescent="0.35">
      <c r="M9670" s="38"/>
    </row>
    <row r="9671" spans="13:13" x14ac:dyDescent="0.35">
      <c r="M9671" s="38"/>
    </row>
    <row r="9672" spans="13:13" x14ac:dyDescent="0.35">
      <c r="M9672" s="38"/>
    </row>
    <row r="9673" spans="13:13" x14ac:dyDescent="0.35">
      <c r="M9673" s="38"/>
    </row>
    <row r="9674" spans="13:13" x14ac:dyDescent="0.35">
      <c r="M9674" s="38"/>
    </row>
    <row r="9675" spans="13:13" x14ac:dyDescent="0.35">
      <c r="M9675" s="38"/>
    </row>
    <row r="9676" spans="13:13" x14ac:dyDescent="0.35">
      <c r="M9676" s="38"/>
    </row>
    <row r="9677" spans="13:13" x14ac:dyDescent="0.35">
      <c r="M9677" s="38"/>
    </row>
    <row r="9678" spans="13:13" x14ac:dyDescent="0.35">
      <c r="M9678" s="38"/>
    </row>
    <row r="9679" spans="13:13" x14ac:dyDescent="0.35">
      <c r="M9679" s="38"/>
    </row>
    <row r="9680" spans="13:13" x14ac:dyDescent="0.35">
      <c r="M9680" s="38"/>
    </row>
    <row r="9681" spans="13:13" x14ac:dyDescent="0.35">
      <c r="M9681" s="38"/>
    </row>
    <row r="9682" spans="13:13" x14ac:dyDescent="0.35">
      <c r="M9682" s="38"/>
    </row>
    <row r="9683" spans="13:13" x14ac:dyDescent="0.35">
      <c r="M9683" s="38"/>
    </row>
    <row r="9684" spans="13:13" x14ac:dyDescent="0.35">
      <c r="M9684" s="38"/>
    </row>
    <row r="9685" spans="13:13" x14ac:dyDescent="0.35">
      <c r="M9685" s="38"/>
    </row>
    <row r="9686" spans="13:13" x14ac:dyDescent="0.35">
      <c r="M9686" s="38"/>
    </row>
    <row r="9687" spans="13:13" x14ac:dyDescent="0.35">
      <c r="M9687" s="38"/>
    </row>
    <row r="9688" spans="13:13" x14ac:dyDescent="0.35">
      <c r="M9688" s="38"/>
    </row>
    <row r="9689" spans="13:13" x14ac:dyDescent="0.35">
      <c r="M9689" s="38"/>
    </row>
    <row r="9690" spans="13:13" x14ac:dyDescent="0.35">
      <c r="M9690" s="38"/>
    </row>
    <row r="9691" spans="13:13" x14ac:dyDescent="0.35">
      <c r="M9691" s="38"/>
    </row>
    <row r="9692" spans="13:13" x14ac:dyDescent="0.35">
      <c r="M9692" s="38"/>
    </row>
    <row r="9693" spans="13:13" x14ac:dyDescent="0.35">
      <c r="M9693" s="38"/>
    </row>
    <row r="9694" spans="13:13" x14ac:dyDescent="0.35">
      <c r="M9694" s="38"/>
    </row>
    <row r="9695" spans="13:13" x14ac:dyDescent="0.35">
      <c r="M9695" s="38"/>
    </row>
    <row r="9696" spans="13:13" x14ac:dyDescent="0.35">
      <c r="M9696" s="38"/>
    </row>
    <row r="9697" spans="13:13" x14ac:dyDescent="0.35">
      <c r="M9697" s="38"/>
    </row>
    <row r="9698" spans="13:13" x14ac:dyDescent="0.35">
      <c r="M9698" s="38"/>
    </row>
    <row r="9699" spans="13:13" x14ac:dyDescent="0.35">
      <c r="M9699" s="38"/>
    </row>
    <row r="9700" spans="13:13" x14ac:dyDescent="0.35">
      <c r="M9700" s="38"/>
    </row>
    <row r="9701" spans="13:13" x14ac:dyDescent="0.35">
      <c r="M9701" s="38"/>
    </row>
    <row r="9702" spans="13:13" x14ac:dyDescent="0.35">
      <c r="M9702" s="38"/>
    </row>
    <row r="9703" spans="13:13" x14ac:dyDescent="0.35">
      <c r="M9703" s="38"/>
    </row>
    <row r="9704" spans="13:13" x14ac:dyDescent="0.35">
      <c r="M9704" s="38"/>
    </row>
    <row r="9705" spans="13:13" x14ac:dyDescent="0.35">
      <c r="M9705" s="38"/>
    </row>
    <row r="9706" spans="13:13" x14ac:dyDescent="0.35">
      <c r="M9706" s="38"/>
    </row>
    <row r="9707" spans="13:13" x14ac:dyDescent="0.35">
      <c r="M9707" s="38"/>
    </row>
    <row r="9708" spans="13:13" x14ac:dyDescent="0.35">
      <c r="M9708" s="38"/>
    </row>
    <row r="9709" spans="13:13" x14ac:dyDescent="0.35">
      <c r="M9709" s="38"/>
    </row>
    <row r="9710" spans="13:13" x14ac:dyDescent="0.35">
      <c r="M9710" s="38"/>
    </row>
    <row r="9711" spans="13:13" x14ac:dyDescent="0.35">
      <c r="M9711" s="38"/>
    </row>
    <row r="9712" spans="13:13" x14ac:dyDescent="0.35">
      <c r="M9712" s="38"/>
    </row>
    <row r="9713" spans="13:13" x14ac:dyDescent="0.35">
      <c r="M9713" s="38"/>
    </row>
    <row r="9714" spans="13:13" x14ac:dyDescent="0.35">
      <c r="M9714" s="38"/>
    </row>
    <row r="9715" spans="13:13" x14ac:dyDescent="0.35">
      <c r="M9715" s="38"/>
    </row>
    <row r="9716" spans="13:13" x14ac:dyDescent="0.35">
      <c r="M9716" s="38"/>
    </row>
    <row r="9717" spans="13:13" x14ac:dyDescent="0.35">
      <c r="M9717" s="38"/>
    </row>
    <row r="9718" spans="13:13" x14ac:dyDescent="0.35">
      <c r="M9718" s="38"/>
    </row>
    <row r="9719" spans="13:13" x14ac:dyDescent="0.35">
      <c r="M9719" s="38"/>
    </row>
    <row r="9720" spans="13:13" x14ac:dyDescent="0.35">
      <c r="M9720" s="38"/>
    </row>
    <row r="9721" spans="13:13" x14ac:dyDescent="0.35">
      <c r="M9721" s="38"/>
    </row>
    <row r="9722" spans="13:13" x14ac:dyDescent="0.35">
      <c r="M9722" s="38"/>
    </row>
    <row r="9723" spans="13:13" x14ac:dyDescent="0.35">
      <c r="M9723" s="38"/>
    </row>
    <row r="9724" spans="13:13" x14ac:dyDescent="0.35">
      <c r="M9724" s="38"/>
    </row>
    <row r="9725" spans="13:13" x14ac:dyDescent="0.35">
      <c r="M9725" s="38"/>
    </row>
    <row r="9726" spans="13:13" x14ac:dyDescent="0.35">
      <c r="M9726" s="38"/>
    </row>
    <row r="9727" spans="13:13" x14ac:dyDescent="0.35">
      <c r="M9727" s="38"/>
    </row>
    <row r="9728" spans="13:13" x14ac:dyDescent="0.35">
      <c r="M9728" s="38"/>
    </row>
    <row r="9729" spans="13:13" x14ac:dyDescent="0.35">
      <c r="M9729" s="38"/>
    </row>
    <row r="9730" spans="13:13" x14ac:dyDescent="0.35">
      <c r="M9730" s="38"/>
    </row>
    <row r="9731" spans="13:13" x14ac:dyDescent="0.35">
      <c r="M9731" s="38"/>
    </row>
    <row r="9732" spans="13:13" x14ac:dyDescent="0.35">
      <c r="M9732" s="38"/>
    </row>
    <row r="9733" spans="13:13" x14ac:dyDescent="0.35">
      <c r="M9733" s="38"/>
    </row>
    <row r="9734" spans="13:13" x14ac:dyDescent="0.35">
      <c r="M9734" s="38"/>
    </row>
    <row r="9735" spans="13:13" x14ac:dyDescent="0.35">
      <c r="M9735" s="38"/>
    </row>
    <row r="9736" spans="13:13" x14ac:dyDescent="0.35">
      <c r="M9736" s="38"/>
    </row>
    <row r="9737" spans="13:13" x14ac:dyDescent="0.35">
      <c r="M9737" s="38"/>
    </row>
    <row r="9738" spans="13:13" x14ac:dyDescent="0.35">
      <c r="M9738" s="38"/>
    </row>
    <row r="9739" spans="13:13" x14ac:dyDescent="0.35">
      <c r="M9739" s="38"/>
    </row>
    <row r="9740" spans="13:13" x14ac:dyDescent="0.35">
      <c r="M9740" s="38"/>
    </row>
    <row r="9741" spans="13:13" x14ac:dyDescent="0.35">
      <c r="M9741" s="38"/>
    </row>
    <row r="9742" spans="13:13" x14ac:dyDescent="0.35">
      <c r="M9742" s="38"/>
    </row>
    <row r="9743" spans="13:13" x14ac:dyDescent="0.35">
      <c r="M9743" s="38"/>
    </row>
    <row r="9744" spans="13:13" x14ac:dyDescent="0.35">
      <c r="M9744" s="38"/>
    </row>
    <row r="9745" spans="13:13" x14ac:dyDescent="0.35">
      <c r="M9745" s="38"/>
    </row>
    <row r="9746" spans="13:13" x14ac:dyDescent="0.35">
      <c r="M9746" s="38"/>
    </row>
    <row r="9747" spans="13:13" x14ac:dyDescent="0.35">
      <c r="M9747" s="38"/>
    </row>
    <row r="9748" spans="13:13" x14ac:dyDescent="0.35">
      <c r="M9748" s="38"/>
    </row>
    <row r="9749" spans="13:13" x14ac:dyDescent="0.35">
      <c r="M9749" s="38"/>
    </row>
    <row r="9750" spans="13:13" x14ac:dyDescent="0.35">
      <c r="M9750" s="38"/>
    </row>
    <row r="9751" spans="13:13" x14ac:dyDescent="0.35">
      <c r="M9751" s="38"/>
    </row>
    <row r="9752" spans="13:13" x14ac:dyDescent="0.35">
      <c r="M9752" s="38"/>
    </row>
    <row r="9753" spans="13:13" x14ac:dyDescent="0.35">
      <c r="M9753" s="38"/>
    </row>
    <row r="9754" spans="13:13" x14ac:dyDescent="0.35">
      <c r="M9754" s="38"/>
    </row>
    <row r="9755" spans="13:13" x14ac:dyDescent="0.35">
      <c r="M9755" s="38"/>
    </row>
    <row r="9756" spans="13:13" x14ac:dyDescent="0.35">
      <c r="M9756" s="38"/>
    </row>
    <row r="9757" spans="13:13" x14ac:dyDescent="0.35">
      <c r="M9757" s="38"/>
    </row>
    <row r="9758" spans="13:13" x14ac:dyDescent="0.35">
      <c r="M9758" s="38"/>
    </row>
    <row r="9759" spans="13:13" x14ac:dyDescent="0.35">
      <c r="M9759" s="38"/>
    </row>
    <row r="9760" spans="13:13" x14ac:dyDescent="0.35">
      <c r="M9760" s="38"/>
    </row>
    <row r="9761" spans="13:13" x14ac:dyDescent="0.35">
      <c r="M9761" s="38"/>
    </row>
    <row r="9762" spans="13:13" x14ac:dyDescent="0.35">
      <c r="M9762" s="38"/>
    </row>
    <row r="9763" spans="13:13" x14ac:dyDescent="0.35">
      <c r="M9763" s="38"/>
    </row>
    <row r="9764" spans="13:13" x14ac:dyDescent="0.35">
      <c r="M9764" s="38"/>
    </row>
    <row r="9765" spans="13:13" x14ac:dyDescent="0.35">
      <c r="M9765" s="38"/>
    </row>
    <row r="9766" spans="13:13" x14ac:dyDescent="0.35">
      <c r="M9766" s="38"/>
    </row>
    <row r="9767" spans="13:13" x14ac:dyDescent="0.35">
      <c r="M9767" s="38"/>
    </row>
    <row r="9768" spans="13:13" x14ac:dyDescent="0.35">
      <c r="M9768" s="38"/>
    </row>
    <row r="9769" spans="13:13" x14ac:dyDescent="0.35">
      <c r="M9769" s="38"/>
    </row>
    <row r="9770" spans="13:13" x14ac:dyDescent="0.35">
      <c r="M9770" s="38"/>
    </row>
    <row r="9771" spans="13:13" x14ac:dyDescent="0.35">
      <c r="M9771" s="38"/>
    </row>
    <row r="9772" spans="13:13" x14ac:dyDescent="0.35">
      <c r="M9772" s="38"/>
    </row>
    <row r="9773" spans="13:13" x14ac:dyDescent="0.35">
      <c r="M9773" s="38"/>
    </row>
    <row r="9774" spans="13:13" x14ac:dyDescent="0.35">
      <c r="M9774" s="38"/>
    </row>
    <row r="9775" spans="13:13" x14ac:dyDescent="0.35">
      <c r="M9775" s="38"/>
    </row>
    <row r="9776" spans="13:13" x14ac:dyDescent="0.35">
      <c r="M9776" s="38"/>
    </row>
    <row r="9777" spans="13:13" x14ac:dyDescent="0.35">
      <c r="M9777" s="38"/>
    </row>
    <row r="9778" spans="13:13" x14ac:dyDescent="0.35">
      <c r="M9778" s="38"/>
    </row>
    <row r="9779" spans="13:13" x14ac:dyDescent="0.35">
      <c r="M9779" s="38"/>
    </row>
    <row r="9780" spans="13:13" x14ac:dyDescent="0.35">
      <c r="M9780" s="38"/>
    </row>
    <row r="9781" spans="13:13" x14ac:dyDescent="0.35">
      <c r="M9781" s="38"/>
    </row>
    <row r="9782" spans="13:13" x14ac:dyDescent="0.35">
      <c r="M9782" s="38"/>
    </row>
    <row r="9783" spans="13:13" x14ac:dyDescent="0.35">
      <c r="M9783" s="38"/>
    </row>
    <row r="9784" spans="13:13" x14ac:dyDescent="0.35">
      <c r="M9784" s="38"/>
    </row>
    <row r="9785" spans="13:13" x14ac:dyDescent="0.35">
      <c r="M9785" s="38"/>
    </row>
    <row r="9786" spans="13:13" x14ac:dyDescent="0.35">
      <c r="M9786" s="38"/>
    </row>
    <row r="9787" spans="13:13" x14ac:dyDescent="0.35">
      <c r="M9787" s="38"/>
    </row>
    <row r="9788" spans="13:13" x14ac:dyDescent="0.35">
      <c r="M9788" s="38"/>
    </row>
    <row r="9789" spans="13:13" x14ac:dyDescent="0.35">
      <c r="M9789" s="38"/>
    </row>
    <row r="9790" spans="13:13" x14ac:dyDescent="0.35">
      <c r="M9790" s="38"/>
    </row>
    <row r="9791" spans="13:13" x14ac:dyDescent="0.35">
      <c r="M9791" s="38"/>
    </row>
    <row r="9792" spans="13:13" x14ac:dyDescent="0.35">
      <c r="M9792" s="38"/>
    </row>
    <row r="9793" spans="13:13" x14ac:dyDescent="0.35">
      <c r="M9793" s="38"/>
    </row>
    <row r="9794" spans="13:13" x14ac:dyDescent="0.35">
      <c r="M9794" s="38"/>
    </row>
    <row r="9795" spans="13:13" x14ac:dyDescent="0.35">
      <c r="M9795" s="38"/>
    </row>
    <row r="9796" spans="13:13" x14ac:dyDescent="0.35">
      <c r="M9796" s="38"/>
    </row>
    <row r="9797" spans="13:13" x14ac:dyDescent="0.35">
      <c r="M9797" s="38"/>
    </row>
    <row r="9798" spans="13:13" x14ac:dyDescent="0.35">
      <c r="M9798" s="38"/>
    </row>
    <row r="9799" spans="13:13" x14ac:dyDescent="0.35">
      <c r="M9799" s="38"/>
    </row>
    <row r="9800" spans="13:13" x14ac:dyDescent="0.35">
      <c r="M9800" s="38"/>
    </row>
    <row r="9801" spans="13:13" x14ac:dyDescent="0.35">
      <c r="M9801" s="38"/>
    </row>
    <row r="9802" spans="13:13" x14ac:dyDescent="0.35">
      <c r="M9802" s="38"/>
    </row>
    <row r="9803" spans="13:13" x14ac:dyDescent="0.35">
      <c r="M9803" s="38"/>
    </row>
    <row r="9804" spans="13:13" x14ac:dyDescent="0.35">
      <c r="M9804" s="38"/>
    </row>
    <row r="9805" spans="13:13" x14ac:dyDescent="0.35">
      <c r="M9805" s="38"/>
    </row>
    <row r="9806" spans="13:13" x14ac:dyDescent="0.35">
      <c r="M9806" s="38"/>
    </row>
    <row r="9807" spans="13:13" x14ac:dyDescent="0.35">
      <c r="M9807" s="38"/>
    </row>
    <row r="9808" spans="13:13" x14ac:dyDescent="0.35">
      <c r="M9808" s="38"/>
    </row>
    <row r="9809" spans="13:13" x14ac:dyDescent="0.35">
      <c r="M9809" s="38"/>
    </row>
    <row r="9810" spans="13:13" x14ac:dyDescent="0.35">
      <c r="M9810" s="38"/>
    </row>
    <row r="9811" spans="13:13" x14ac:dyDescent="0.35">
      <c r="M9811" s="38"/>
    </row>
    <row r="9812" spans="13:13" x14ac:dyDescent="0.35">
      <c r="M9812" s="38"/>
    </row>
    <row r="9813" spans="13:13" x14ac:dyDescent="0.35">
      <c r="M9813" s="38"/>
    </row>
    <row r="9814" spans="13:13" x14ac:dyDescent="0.35">
      <c r="M9814" s="38"/>
    </row>
    <row r="9815" spans="13:13" x14ac:dyDescent="0.35">
      <c r="M9815" s="38"/>
    </row>
    <row r="9816" spans="13:13" x14ac:dyDescent="0.35">
      <c r="M9816" s="38"/>
    </row>
    <row r="9817" spans="13:13" x14ac:dyDescent="0.35">
      <c r="M9817" s="38"/>
    </row>
    <row r="9818" spans="13:13" x14ac:dyDescent="0.35">
      <c r="M9818" s="38"/>
    </row>
    <row r="9819" spans="13:13" x14ac:dyDescent="0.35">
      <c r="M9819" s="38"/>
    </row>
    <row r="9820" spans="13:13" x14ac:dyDescent="0.35">
      <c r="M9820" s="38"/>
    </row>
    <row r="9821" spans="13:13" x14ac:dyDescent="0.35">
      <c r="M9821" s="38"/>
    </row>
    <row r="9822" spans="13:13" x14ac:dyDescent="0.35">
      <c r="M9822" s="38"/>
    </row>
    <row r="9823" spans="13:13" x14ac:dyDescent="0.35">
      <c r="M9823" s="38"/>
    </row>
    <row r="9824" spans="13:13" x14ac:dyDescent="0.35">
      <c r="M9824" s="38"/>
    </row>
    <row r="9825" spans="13:13" x14ac:dyDescent="0.35">
      <c r="M9825" s="38"/>
    </row>
    <row r="9826" spans="13:13" x14ac:dyDescent="0.35">
      <c r="M9826" s="38"/>
    </row>
    <row r="9827" spans="13:13" x14ac:dyDescent="0.35">
      <c r="M9827" s="38"/>
    </row>
    <row r="9828" spans="13:13" x14ac:dyDescent="0.35">
      <c r="M9828" s="38"/>
    </row>
    <row r="9829" spans="13:13" x14ac:dyDescent="0.35">
      <c r="M9829" s="38"/>
    </row>
    <row r="9830" spans="13:13" x14ac:dyDescent="0.35">
      <c r="M9830" s="38"/>
    </row>
    <row r="9831" spans="13:13" x14ac:dyDescent="0.35">
      <c r="M9831" s="38"/>
    </row>
    <row r="9832" spans="13:13" x14ac:dyDescent="0.35">
      <c r="M9832" s="38"/>
    </row>
    <row r="9833" spans="13:13" x14ac:dyDescent="0.35">
      <c r="M9833" s="38"/>
    </row>
    <row r="9834" spans="13:13" x14ac:dyDescent="0.35">
      <c r="M9834" s="38"/>
    </row>
    <row r="9835" spans="13:13" x14ac:dyDescent="0.35">
      <c r="M9835" s="38"/>
    </row>
    <row r="9836" spans="13:13" x14ac:dyDescent="0.35">
      <c r="M9836" s="38"/>
    </row>
    <row r="9837" spans="13:13" x14ac:dyDescent="0.35">
      <c r="M9837" s="38"/>
    </row>
    <row r="9838" spans="13:13" x14ac:dyDescent="0.35">
      <c r="M9838" s="38"/>
    </row>
    <row r="9839" spans="13:13" x14ac:dyDescent="0.35">
      <c r="M9839" s="38"/>
    </row>
    <row r="9840" spans="13:13" x14ac:dyDescent="0.35">
      <c r="M9840" s="38"/>
    </row>
    <row r="9841" spans="13:13" x14ac:dyDescent="0.35">
      <c r="M9841" s="38"/>
    </row>
    <row r="9842" spans="13:13" x14ac:dyDescent="0.35">
      <c r="M9842" s="38"/>
    </row>
    <row r="9843" spans="13:13" x14ac:dyDescent="0.35">
      <c r="M9843" s="38"/>
    </row>
    <row r="9844" spans="13:13" x14ac:dyDescent="0.35">
      <c r="M9844" s="38"/>
    </row>
    <row r="9845" spans="13:13" x14ac:dyDescent="0.35">
      <c r="M9845" s="38"/>
    </row>
    <row r="9846" spans="13:13" x14ac:dyDescent="0.35">
      <c r="M9846" s="38"/>
    </row>
    <row r="9847" spans="13:13" x14ac:dyDescent="0.35">
      <c r="M9847" s="38"/>
    </row>
    <row r="9848" spans="13:13" x14ac:dyDescent="0.35">
      <c r="M9848" s="38"/>
    </row>
    <row r="9849" spans="13:13" x14ac:dyDescent="0.35">
      <c r="M9849" s="38"/>
    </row>
    <row r="9850" spans="13:13" x14ac:dyDescent="0.35">
      <c r="M9850" s="38"/>
    </row>
    <row r="9851" spans="13:13" x14ac:dyDescent="0.35">
      <c r="M9851" s="38"/>
    </row>
    <row r="9852" spans="13:13" x14ac:dyDescent="0.35">
      <c r="M9852" s="38"/>
    </row>
    <row r="9853" spans="13:13" x14ac:dyDescent="0.35">
      <c r="M9853" s="38"/>
    </row>
    <row r="9854" spans="13:13" x14ac:dyDescent="0.35">
      <c r="M9854" s="38"/>
    </row>
    <row r="9855" spans="13:13" x14ac:dyDescent="0.35">
      <c r="M9855" s="38"/>
    </row>
    <row r="9856" spans="13:13" x14ac:dyDescent="0.35">
      <c r="M9856" s="38"/>
    </row>
    <row r="9857" spans="13:13" x14ac:dyDescent="0.35">
      <c r="M9857" s="38"/>
    </row>
    <row r="9858" spans="13:13" x14ac:dyDescent="0.35">
      <c r="M9858" s="38"/>
    </row>
    <row r="9859" spans="13:13" x14ac:dyDescent="0.35">
      <c r="M9859" s="38"/>
    </row>
    <row r="9860" spans="13:13" x14ac:dyDescent="0.35">
      <c r="M9860" s="38"/>
    </row>
    <row r="9861" spans="13:13" x14ac:dyDescent="0.35">
      <c r="M9861" s="38"/>
    </row>
    <row r="9862" spans="13:13" x14ac:dyDescent="0.35">
      <c r="M9862" s="38"/>
    </row>
    <row r="9863" spans="13:13" x14ac:dyDescent="0.35">
      <c r="M9863" s="38"/>
    </row>
    <row r="9864" spans="13:13" x14ac:dyDescent="0.35">
      <c r="M9864" s="38"/>
    </row>
    <row r="9865" spans="13:13" x14ac:dyDescent="0.35">
      <c r="M9865" s="38"/>
    </row>
    <row r="9866" spans="13:13" x14ac:dyDescent="0.35">
      <c r="M9866" s="38"/>
    </row>
    <row r="9867" spans="13:13" x14ac:dyDescent="0.35">
      <c r="M9867" s="38"/>
    </row>
    <row r="9868" spans="13:13" x14ac:dyDescent="0.35">
      <c r="M9868" s="38"/>
    </row>
    <row r="9869" spans="13:13" x14ac:dyDescent="0.35">
      <c r="M9869" s="38"/>
    </row>
    <row r="9870" spans="13:13" x14ac:dyDescent="0.35">
      <c r="M9870" s="38"/>
    </row>
    <row r="9871" spans="13:13" x14ac:dyDescent="0.35">
      <c r="M9871" s="38"/>
    </row>
    <row r="9872" spans="13:13" x14ac:dyDescent="0.35">
      <c r="M9872" s="38"/>
    </row>
    <row r="9873" spans="13:13" x14ac:dyDescent="0.35">
      <c r="M9873" s="38"/>
    </row>
    <row r="9874" spans="13:13" x14ac:dyDescent="0.35">
      <c r="M9874" s="38"/>
    </row>
    <row r="9875" spans="13:13" x14ac:dyDescent="0.35">
      <c r="M9875" s="38"/>
    </row>
    <row r="9876" spans="13:13" x14ac:dyDescent="0.35">
      <c r="M9876" s="38"/>
    </row>
    <row r="9877" spans="13:13" x14ac:dyDescent="0.35">
      <c r="M9877" s="38"/>
    </row>
    <row r="9878" spans="13:13" x14ac:dyDescent="0.35">
      <c r="M9878" s="38"/>
    </row>
    <row r="9879" spans="13:13" x14ac:dyDescent="0.35">
      <c r="M9879" s="38"/>
    </row>
    <row r="9880" spans="13:13" x14ac:dyDescent="0.35">
      <c r="M9880" s="38"/>
    </row>
    <row r="9881" spans="13:13" x14ac:dyDescent="0.35">
      <c r="M9881" s="38"/>
    </row>
    <row r="9882" spans="13:13" x14ac:dyDescent="0.35">
      <c r="M9882" s="38"/>
    </row>
    <row r="9883" spans="13:13" x14ac:dyDescent="0.35">
      <c r="M9883" s="38"/>
    </row>
    <row r="9884" spans="13:13" x14ac:dyDescent="0.35">
      <c r="M9884" s="38"/>
    </row>
    <row r="9885" spans="13:13" x14ac:dyDescent="0.35">
      <c r="M9885" s="38"/>
    </row>
    <row r="9886" spans="13:13" x14ac:dyDescent="0.35">
      <c r="M9886" s="38"/>
    </row>
    <row r="9887" spans="13:13" x14ac:dyDescent="0.35">
      <c r="M9887" s="38"/>
    </row>
    <row r="9888" spans="13:13" x14ac:dyDescent="0.35">
      <c r="M9888" s="38"/>
    </row>
    <row r="9889" spans="13:13" x14ac:dyDescent="0.35">
      <c r="M9889" s="38"/>
    </row>
    <row r="9890" spans="13:13" x14ac:dyDescent="0.35">
      <c r="M9890" s="38"/>
    </row>
    <row r="9891" spans="13:13" x14ac:dyDescent="0.35">
      <c r="M9891" s="38"/>
    </row>
    <row r="9892" spans="13:13" x14ac:dyDescent="0.35">
      <c r="M9892" s="38"/>
    </row>
    <row r="9893" spans="13:13" x14ac:dyDescent="0.35">
      <c r="M9893" s="38"/>
    </row>
    <row r="9894" spans="13:13" x14ac:dyDescent="0.35">
      <c r="M9894" s="38"/>
    </row>
    <row r="9895" spans="13:13" x14ac:dyDescent="0.35">
      <c r="M9895" s="38"/>
    </row>
    <row r="9896" spans="13:13" x14ac:dyDescent="0.35">
      <c r="M9896" s="38"/>
    </row>
    <row r="9897" spans="13:13" x14ac:dyDescent="0.35">
      <c r="M9897" s="38"/>
    </row>
    <row r="9898" spans="13:13" x14ac:dyDescent="0.35">
      <c r="M9898" s="38"/>
    </row>
    <row r="9899" spans="13:13" x14ac:dyDescent="0.35">
      <c r="M9899" s="38"/>
    </row>
    <row r="9900" spans="13:13" x14ac:dyDescent="0.35">
      <c r="M9900" s="38"/>
    </row>
    <row r="9901" spans="13:13" x14ac:dyDescent="0.35">
      <c r="M9901" s="38"/>
    </row>
    <row r="9902" spans="13:13" x14ac:dyDescent="0.35">
      <c r="M9902" s="38"/>
    </row>
    <row r="9903" spans="13:13" x14ac:dyDescent="0.35">
      <c r="M9903" s="38"/>
    </row>
    <row r="9904" spans="13:13" x14ac:dyDescent="0.35">
      <c r="M9904" s="38"/>
    </row>
    <row r="9905" spans="13:13" x14ac:dyDescent="0.35">
      <c r="M9905" s="38"/>
    </row>
    <row r="9906" spans="13:13" x14ac:dyDescent="0.35">
      <c r="M9906" s="38"/>
    </row>
    <row r="9907" spans="13:13" x14ac:dyDescent="0.35">
      <c r="M9907" s="38"/>
    </row>
    <row r="9908" spans="13:13" x14ac:dyDescent="0.35">
      <c r="M9908" s="38"/>
    </row>
    <row r="9909" spans="13:13" x14ac:dyDescent="0.35">
      <c r="M9909" s="38"/>
    </row>
    <row r="9910" spans="13:13" x14ac:dyDescent="0.35">
      <c r="M9910" s="38"/>
    </row>
    <row r="9911" spans="13:13" x14ac:dyDescent="0.35">
      <c r="M9911" s="38"/>
    </row>
    <row r="9912" spans="13:13" x14ac:dyDescent="0.35">
      <c r="M9912" s="38"/>
    </row>
    <row r="9913" spans="13:13" x14ac:dyDescent="0.35">
      <c r="M9913" s="38"/>
    </row>
    <row r="9914" spans="13:13" x14ac:dyDescent="0.35">
      <c r="M9914" s="38"/>
    </row>
    <row r="9915" spans="13:13" x14ac:dyDescent="0.35">
      <c r="M9915" s="38"/>
    </row>
    <row r="9916" spans="13:13" x14ac:dyDescent="0.35">
      <c r="M9916" s="38"/>
    </row>
    <row r="9917" spans="13:13" x14ac:dyDescent="0.35">
      <c r="M9917" s="38"/>
    </row>
    <row r="9918" spans="13:13" x14ac:dyDescent="0.35">
      <c r="M9918" s="38"/>
    </row>
    <row r="9919" spans="13:13" x14ac:dyDescent="0.35">
      <c r="M9919" s="38"/>
    </row>
    <row r="9920" spans="13:13" x14ac:dyDescent="0.35">
      <c r="M9920" s="38"/>
    </row>
    <row r="9921" spans="13:13" x14ac:dyDescent="0.35">
      <c r="M9921" s="38"/>
    </row>
    <row r="9922" spans="13:13" x14ac:dyDescent="0.35">
      <c r="M9922" s="38"/>
    </row>
    <row r="9923" spans="13:13" x14ac:dyDescent="0.35">
      <c r="M9923" s="38"/>
    </row>
    <row r="9924" spans="13:13" x14ac:dyDescent="0.35">
      <c r="M9924" s="38"/>
    </row>
    <row r="9925" spans="13:13" x14ac:dyDescent="0.35">
      <c r="M9925" s="38"/>
    </row>
    <row r="9926" spans="13:13" x14ac:dyDescent="0.35">
      <c r="M9926" s="38"/>
    </row>
    <row r="9927" spans="13:13" x14ac:dyDescent="0.35">
      <c r="M9927" s="38"/>
    </row>
    <row r="9928" spans="13:13" x14ac:dyDescent="0.35">
      <c r="M9928" s="38"/>
    </row>
    <row r="9929" spans="13:13" x14ac:dyDescent="0.35">
      <c r="M9929" s="38"/>
    </row>
    <row r="9930" spans="13:13" x14ac:dyDescent="0.35">
      <c r="M9930" s="38"/>
    </row>
    <row r="9931" spans="13:13" x14ac:dyDescent="0.35">
      <c r="M9931" s="38"/>
    </row>
    <row r="9932" spans="13:13" x14ac:dyDescent="0.35">
      <c r="M9932" s="38"/>
    </row>
    <row r="9933" spans="13:13" x14ac:dyDescent="0.35">
      <c r="M9933" s="38"/>
    </row>
    <row r="9934" spans="13:13" x14ac:dyDescent="0.35">
      <c r="M9934" s="38"/>
    </row>
    <row r="9935" spans="13:13" x14ac:dyDescent="0.35">
      <c r="M9935" s="38"/>
    </row>
    <row r="9936" spans="13:13" x14ac:dyDescent="0.35">
      <c r="M9936" s="38"/>
    </row>
    <row r="9937" spans="13:13" x14ac:dyDescent="0.35">
      <c r="M9937" s="38"/>
    </row>
    <row r="9938" spans="13:13" x14ac:dyDescent="0.35">
      <c r="M9938" s="38"/>
    </row>
    <row r="9939" spans="13:13" x14ac:dyDescent="0.35">
      <c r="M9939" s="38"/>
    </row>
    <row r="9940" spans="13:13" x14ac:dyDescent="0.35">
      <c r="M9940" s="38"/>
    </row>
    <row r="9941" spans="13:13" x14ac:dyDescent="0.35">
      <c r="M9941" s="38"/>
    </row>
    <row r="9942" spans="13:13" x14ac:dyDescent="0.35">
      <c r="M9942" s="38"/>
    </row>
    <row r="9943" spans="13:13" x14ac:dyDescent="0.35">
      <c r="M9943" s="38"/>
    </row>
    <row r="9944" spans="13:13" x14ac:dyDescent="0.35">
      <c r="M9944" s="38"/>
    </row>
    <row r="9945" spans="13:13" x14ac:dyDescent="0.35">
      <c r="M9945" s="38"/>
    </row>
    <row r="9946" spans="13:13" x14ac:dyDescent="0.35">
      <c r="M9946" s="38"/>
    </row>
    <row r="9947" spans="13:13" x14ac:dyDescent="0.35">
      <c r="M9947" s="38"/>
    </row>
    <row r="9948" spans="13:13" x14ac:dyDescent="0.35">
      <c r="M9948" s="38"/>
    </row>
    <row r="9949" spans="13:13" x14ac:dyDescent="0.35">
      <c r="M9949" s="38"/>
    </row>
    <row r="9950" spans="13:13" x14ac:dyDescent="0.35">
      <c r="M9950" s="38"/>
    </row>
    <row r="9951" spans="13:13" x14ac:dyDescent="0.35">
      <c r="M9951" s="38"/>
    </row>
    <row r="9952" spans="13:13" x14ac:dyDescent="0.35">
      <c r="M9952" s="38"/>
    </row>
    <row r="9953" spans="13:13" x14ac:dyDescent="0.35">
      <c r="M9953" s="38"/>
    </row>
    <row r="9954" spans="13:13" x14ac:dyDescent="0.35">
      <c r="M9954" s="38"/>
    </row>
    <row r="9955" spans="13:13" x14ac:dyDescent="0.35">
      <c r="M9955" s="38"/>
    </row>
    <row r="9956" spans="13:13" x14ac:dyDescent="0.35">
      <c r="M9956" s="38"/>
    </row>
    <row r="9957" spans="13:13" x14ac:dyDescent="0.35">
      <c r="M9957" s="38"/>
    </row>
    <row r="9958" spans="13:13" x14ac:dyDescent="0.35">
      <c r="M9958" s="38"/>
    </row>
    <row r="9959" spans="13:13" x14ac:dyDescent="0.35">
      <c r="M9959" s="38"/>
    </row>
    <row r="9960" spans="13:13" x14ac:dyDescent="0.35">
      <c r="M9960" s="38"/>
    </row>
    <row r="9961" spans="13:13" x14ac:dyDescent="0.35">
      <c r="M9961" s="38"/>
    </row>
    <row r="9962" spans="13:13" x14ac:dyDescent="0.35">
      <c r="M9962" s="38"/>
    </row>
    <row r="9963" spans="13:13" x14ac:dyDescent="0.35">
      <c r="M9963" s="38"/>
    </row>
    <row r="9964" spans="13:13" x14ac:dyDescent="0.35">
      <c r="M9964" s="38"/>
    </row>
    <row r="9965" spans="13:13" x14ac:dyDescent="0.35">
      <c r="M9965" s="38"/>
    </row>
    <row r="9966" spans="13:13" x14ac:dyDescent="0.35">
      <c r="M9966" s="38"/>
    </row>
    <row r="9967" spans="13:13" x14ac:dyDescent="0.35">
      <c r="M9967" s="38"/>
    </row>
    <row r="9968" spans="13:13" x14ac:dyDescent="0.35">
      <c r="M9968" s="38"/>
    </row>
    <row r="9969" spans="13:13" x14ac:dyDescent="0.35">
      <c r="M9969" s="38"/>
    </row>
    <row r="9970" spans="13:13" x14ac:dyDescent="0.35">
      <c r="M9970" s="38"/>
    </row>
    <row r="9971" spans="13:13" x14ac:dyDescent="0.35">
      <c r="M9971" s="38"/>
    </row>
    <row r="9972" spans="13:13" x14ac:dyDescent="0.35">
      <c r="M9972" s="38"/>
    </row>
    <row r="9973" spans="13:13" x14ac:dyDescent="0.35">
      <c r="M9973" s="38"/>
    </row>
    <row r="9974" spans="13:13" x14ac:dyDescent="0.35">
      <c r="M9974" s="38"/>
    </row>
    <row r="9975" spans="13:13" x14ac:dyDescent="0.35">
      <c r="M9975" s="38"/>
    </row>
    <row r="9976" spans="13:13" x14ac:dyDescent="0.35">
      <c r="M9976" s="38"/>
    </row>
    <row r="9977" spans="13:13" x14ac:dyDescent="0.35">
      <c r="M9977" s="38"/>
    </row>
    <row r="9978" spans="13:13" x14ac:dyDescent="0.35">
      <c r="M9978" s="38"/>
    </row>
    <row r="9979" spans="13:13" x14ac:dyDescent="0.35">
      <c r="M9979" s="38"/>
    </row>
    <row r="9980" spans="13:13" x14ac:dyDescent="0.35">
      <c r="M9980" s="38"/>
    </row>
    <row r="9981" spans="13:13" x14ac:dyDescent="0.35">
      <c r="M9981" s="38"/>
    </row>
    <row r="9982" spans="13:13" x14ac:dyDescent="0.35">
      <c r="M9982" s="38"/>
    </row>
    <row r="9983" spans="13:13" x14ac:dyDescent="0.35">
      <c r="M9983" s="38"/>
    </row>
    <row r="9984" spans="13:13" x14ac:dyDescent="0.35">
      <c r="M9984" s="38"/>
    </row>
    <row r="9985" spans="13:13" x14ac:dyDescent="0.35">
      <c r="M9985" s="38"/>
    </row>
    <row r="9986" spans="13:13" x14ac:dyDescent="0.35">
      <c r="M9986" s="38"/>
    </row>
    <row r="9987" spans="13:13" x14ac:dyDescent="0.35">
      <c r="M9987" s="38"/>
    </row>
    <row r="9988" spans="13:13" x14ac:dyDescent="0.35">
      <c r="M9988" s="38"/>
    </row>
    <row r="9989" spans="13:13" x14ac:dyDescent="0.35">
      <c r="M9989" s="38"/>
    </row>
    <row r="9990" spans="13:13" x14ac:dyDescent="0.35">
      <c r="M9990" s="38"/>
    </row>
    <row r="9991" spans="13:13" x14ac:dyDescent="0.35">
      <c r="M9991" s="38"/>
    </row>
    <row r="9992" spans="13:13" x14ac:dyDescent="0.35">
      <c r="M9992" s="38"/>
    </row>
    <row r="9993" spans="13:13" x14ac:dyDescent="0.35">
      <c r="M9993" s="38"/>
    </row>
    <row r="9994" spans="13:13" x14ac:dyDescent="0.35">
      <c r="M9994" s="38"/>
    </row>
    <row r="9995" spans="13:13" x14ac:dyDescent="0.35">
      <c r="M9995" s="38"/>
    </row>
    <row r="9996" spans="13:13" x14ac:dyDescent="0.35">
      <c r="M9996" s="38"/>
    </row>
    <row r="9997" spans="13:13" x14ac:dyDescent="0.35">
      <c r="M9997" s="38"/>
    </row>
    <row r="9998" spans="13:13" x14ac:dyDescent="0.35">
      <c r="M9998" s="38"/>
    </row>
    <row r="9999" spans="13:13" x14ac:dyDescent="0.35">
      <c r="M9999" s="38"/>
    </row>
    <row r="10000" spans="13:13" x14ac:dyDescent="0.35">
      <c r="M10000" s="38"/>
    </row>
    <row r="10001" spans="13:13" x14ac:dyDescent="0.35">
      <c r="M10001" s="38"/>
    </row>
    <row r="10002" spans="13:13" x14ac:dyDescent="0.35">
      <c r="M10002" s="38"/>
    </row>
    <row r="10003" spans="13:13" x14ac:dyDescent="0.35">
      <c r="M10003" s="38"/>
    </row>
    <row r="10004" spans="13:13" x14ac:dyDescent="0.35">
      <c r="M10004" s="38"/>
    </row>
    <row r="10005" spans="13:13" x14ac:dyDescent="0.35">
      <c r="M10005" s="38"/>
    </row>
    <row r="10006" spans="13:13" x14ac:dyDescent="0.35">
      <c r="M10006" s="38"/>
    </row>
    <row r="10007" spans="13:13" x14ac:dyDescent="0.35">
      <c r="M10007" s="38"/>
    </row>
    <row r="10008" spans="13:13" x14ac:dyDescent="0.35">
      <c r="M10008" s="38"/>
    </row>
    <row r="10009" spans="13:13" x14ac:dyDescent="0.35">
      <c r="M10009" s="38"/>
    </row>
    <row r="10010" spans="13:13" x14ac:dyDescent="0.35">
      <c r="M10010" s="38"/>
    </row>
    <row r="10011" spans="13:13" x14ac:dyDescent="0.35">
      <c r="M10011" s="38"/>
    </row>
    <row r="10012" spans="13:13" x14ac:dyDescent="0.35">
      <c r="M10012" s="38"/>
    </row>
    <row r="10013" spans="13:13" x14ac:dyDescent="0.35">
      <c r="M10013" s="38"/>
    </row>
    <row r="10014" spans="13:13" x14ac:dyDescent="0.35">
      <c r="M10014" s="38"/>
    </row>
    <row r="10015" spans="13:13" x14ac:dyDescent="0.35">
      <c r="M10015" s="38"/>
    </row>
    <row r="10016" spans="13:13" x14ac:dyDescent="0.35">
      <c r="M10016" s="38"/>
    </row>
    <row r="10017" spans="13:13" x14ac:dyDescent="0.35">
      <c r="M10017" s="38"/>
    </row>
    <row r="10018" spans="13:13" x14ac:dyDescent="0.35">
      <c r="M10018" s="38"/>
    </row>
    <row r="10019" spans="13:13" x14ac:dyDescent="0.35">
      <c r="M10019" s="38"/>
    </row>
    <row r="10020" spans="13:13" x14ac:dyDescent="0.35">
      <c r="M10020" s="38"/>
    </row>
    <row r="10021" spans="13:13" x14ac:dyDescent="0.35">
      <c r="M10021" s="38"/>
    </row>
    <row r="10022" spans="13:13" x14ac:dyDescent="0.35">
      <c r="M10022" s="38"/>
    </row>
    <row r="10023" spans="13:13" x14ac:dyDescent="0.35">
      <c r="M10023" s="38"/>
    </row>
    <row r="10024" spans="13:13" x14ac:dyDescent="0.35">
      <c r="M10024" s="38"/>
    </row>
    <row r="10025" spans="13:13" x14ac:dyDescent="0.35">
      <c r="M10025" s="38"/>
    </row>
    <row r="10026" spans="13:13" x14ac:dyDescent="0.35">
      <c r="M10026" s="38"/>
    </row>
    <row r="10027" spans="13:13" x14ac:dyDescent="0.35">
      <c r="M10027" s="38"/>
    </row>
    <row r="10028" spans="13:13" x14ac:dyDescent="0.35">
      <c r="M10028" s="38"/>
    </row>
    <row r="10029" spans="13:13" x14ac:dyDescent="0.35">
      <c r="M10029" s="38"/>
    </row>
    <row r="10030" spans="13:13" x14ac:dyDescent="0.35">
      <c r="M10030" s="38"/>
    </row>
    <row r="10031" spans="13:13" x14ac:dyDescent="0.35">
      <c r="M10031" s="38"/>
    </row>
    <row r="10032" spans="13:13" x14ac:dyDescent="0.35">
      <c r="M10032" s="38"/>
    </row>
    <row r="10033" spans="13:13" x14ac:dyDescent="0.35">
      <c r="M10033" s="38"/>
    </row>
    <row r="10034" spans="13:13" x14ac:dyDescent="0.35">
      <c r="M10034" s="38"/>
    </row>
    <row r="10035" spans="13:13" x14ac:dyDescent="0.35">
      <c r="M10035" s="38"/>
    </row>
    <row r="10036" spans="13:13" x14ac:dyDescent="0.35">
      <c r="M10036" s="38"/>
    </row>
    <row r="10037" spans="13:13" x14ac:dyDescent="0.35">
      <c r="M10037" s="38"/>
    </row>
    <row r="10038" spans="13:13" x14ac:dyDescent="0.35">
      <c r="M10038" s="38"/>
    </row>
    <row r="10039" spans="13:13" x14ac:dyDescent="0.35">
      <c r="M10039" s="38"/>
    </row>
    <row r="10040" spans="13:13" x14ac:dyDescent="0.35">
      <c r="M10040" s="38"/>
    </row>
    <row r="10041" spans="13:13" x14ac:dyDescent="0.35">
      <c r="M10041" s="38"/>
    </row>
    <row r="10042" spans="13:13" x14ac:dyDescent="0.35">
      <c r="M10042" s="38"/>
    </row>
    <row r="10043" spans="13:13" x14ac:dyDescent="0.35">
      <c r="M10043" s="38"/>
    </row>
    <row r="10044" spans="13:13" x14ac:dyDescent="0.35">
      <c r="M10044" s="38"/>
    </row>
    <row r="10045" spans="13:13" x14ac:dyDescent="0.35">
      <c r="M10045" s="38"/>
    </row>
    <row r="10046" spans="13:13" x14ac:dyDescent="0.35">
      <c r="M10046" s="38"/>
    </row>
    <row r="10047" spans="13:13" x14ac:dyDescent="0.35">
      <c r="M10047" s="38"/>
    </row>
    <row r="10048" spans="13:13" x14ac:dyDescent="0.35">
      <c r="M10048" s="38"/>
    </row>
    <row r="10049" spans="13:13" x14ac:dyDescent="0.35">
      <c r="M10049" s="38"/>
    </row>
    <row r="10050" spans="13:13" x14ac:dyDescent="0.35">
      <c r="M10050" s="38"/>
    </row>
    <row r="10051" spans="13:13" x14ac:dyDescent="0.35">
      <c r="M10051" s="38"/>
    </row>
    <row r="10052" spans="13:13" x14ac:dyDescent="0.35">
      <c r="M10052" s="38"/>
    </row>
    <row r="10053" spans="13:13" x14ac:dyDescent="0.35">
      <c r="M10053" s="38"/>
    </row>
    <row r="10054" spans="13:13" x14ac:dyDescent="0.35">
      <c r="M10054" s="38"/>
    </row>
    <row r="10055" spans="13:13" x14ac:dyDescent="0.35">
      <c r="M10055" s="38"/>
    </row>
    <row r="10056" spans="13:13" x14ac:dyDescent="0.35">
      <c r="M10056" s="38"/>
    </row>
    <row r="10057" spans="13:13" x14ac:dyDescent="0.35">
      <c r="M10057" s="38"/>
    </row>
    <row r="10058" spans="13:13" x14ac:dyDescent="0.35">
      <c r="M10058" s="38"/>
    </row>
    <row r="10059" spans="13:13" x14ac:dyDescent="0.35">
      <c r="M10059" s="38"/>
    </row>
    <row r="10060" spans="13:13" x14ac:dyDescent="0.35">
      <c r="M10060" s="38"/>
    </row>
    <row r="10061" spans="13:13" x14ac:dyDescent="0.35">
      <c r="M10061" s="38"/>
    </row>
    <row r="10062" spans="13:13" x14ac:dyDescent="0.35">
      <c r="M10062" s="38"/>
    </row>
    <row r="10063" spans="13:13" x14ac:dyDescent="0.35">
      <c r="M10063" s="38"/>
    </row>
    <row r="10064" spans="13:13" x14ac:dyDescent="0.35">
      <c r="M10064" s="38"/>
    </row>
    <row r="10065" spans="13:13" x14ac:dyDescent="0.35">
      <c r="M10065" s="38"/>
    </row>
    <row r="10066" spans="13:13" x14ac:dyDescent="0.35">
      <c r="M10066" s="38"/>
    </row>
    <row r="10067" spans="13:13" x14ac:dyDescent="0.35">
      <c r="M10067" s="38"/>
    </row>
    <row r="10068" spans="13:13" x14ac:dyDescent="0.35">
      <c r="M10068" s="38"/>
    </row>
    <row r="10069" spans="13:13" x14ac:dyDescent="0.35">
      <c r="M10069" s="38"/>
    </row>
    <row r="10070" spans="13:13" x14ac:dyDescent="0.35">
      <c r="M10070" s="38"/>
    </row>
    <row r="10071" spans="13:13" x14ac:dyDescent="0.35">
      <c r="M10071" s="38"/>
    </row>
    <row r="10072" spans="13:13" x14ac:dyDescent="0.35">
      <c r="M10072" s="38"/>
    </row>
    <row r="10073" spans="13:13" x14ac:dyDescent="0.35">
      <c r="M10073" s="38"/>
    </row>
    <row r="10074" spans="13:13" x14ac:dyDescent="0.35">
      <c r="M10074" s="38"/>
    </row>
    <row r="10075" spans="13:13" x14ac:dyDescent="0.35">
      <c r="M10075" s="38"/>
    </row>
    <row r="10076" spans="13:13" x14ac:dyDescent="0.35">
      <c r="M10076" s="38"/>
    </row>
    <row r="10077" spans="13:13" x14ac:dyDescent="0.35">
      <c r="M10077" s="38"/>
    </row>
    <row r="10078" spans="13:13" x14ac:dyDescent="0.35">
      <c r="M10078" s="38"/>
    </row>
    <row r="10079" spans="13:13" x14ac:dyDescent="0.35">
      <c r="M10079" s="38"/>
    </row>
    <row r="10080" spans="13:13" x14ac:dyDescent="0.35">
      <c r="M10080" s="38"/>
    </row>
    <row r="10081" spans="13:13" x14ac:dyDescent="0.35">
      <c r="M10081" s="38"/>
    </row>
    <row r="10082" spans="13:13" x14ac:dyDescent="0.35">
      <c r="M10082" s="38"/>
    </row>
    <row r="10083" spans="13:13" x14ac:dyDescent="0.35">
      <c r="M10083" s="38"/>
    </row>
    <row r="10084" spans="13:13" x14ac:dyDescent="0.35">
      <c r="M10084" s="38"/>
    </row>
    <row r="10085" spans="13:13" x14ac:dyDescent="0.35">
      <c r="M10085" s="38"/>
    </row>
    <row r="10086" spans="13:13" x14ac:dyDescent="0.35">
      <c r="M10086" s="38"/>
    </row>
    <row r="10087" spans="13:13" x14ac:dyDescent="0.35">
      <c r="M10087" s="38"/>
    </row>
    <row r="10088" spans="13:13" x14ac:dyDescent="0.35">
      <c r="M10088" s="38"/>
    </row>
    <row r="10089" spans="13:13" x14ac:dyDescent="0.35">
      <c r="M10089" s="38"/>
    </row>
    <row r="10090" spans="13:13" x14ac:dyDescent="0.35">
      <c r="M10090" s="38"/>
    </row>
    <row r="10091" spans="13:13" x14ac:dyDescent="0.35">
      <c r="M10091" s="38"/>
    </row>
    <row r="10092" spans="13:13" x14ac:dyDescent="0.35">
      <c r="M10092" s="38"/>
    </row>
    <row r="10093" spans="13:13" x14ac:dyDescent="0.35">
      <c r="M10093" s="38"/>
    </row>
    <row r="10094" spans="13:13" x14ac:dyDescent="0.35">
      <c r="M10094" s="38"/>
    </row>
    <row r="10095" spans="13:13" x14ac:dyDescent="0.35">
      <c r="M10095" s="38"/>
    </row>
    <row r="10096" spans="13:13" x14ac:dyDescent="0.35">
      <c r="M10096" s="38"/>
    </row>
    <row r="10097" spans="13:13" x14ac:dyDescent="0.35">
      <c r="M10097" s="38"/>
    </row>
    <row r="10098" spans="13:13" x14ac:dyDescent="0.35">
      <c r="M10098" s="38"/>
    </row>
    <row r="10099" spans="13:13" x14ac:dyDescent="0.35">
      <c r="M10099" s="38"/>
    </row>
    <row r="10100" spans="13:13" x14ac:dyDescent="0.35">
      <c r="M10100" s="38"/>
    </row>
    <row r="10101" spans="13:13" x14ac:dyDescent="0.35">
      <c r="M10101" s="38"/>
    </row>
    <row r="10102" spans="13:13" x14ac:dyDescent="0.35">
      <c r="M10102" s="38"/>
    </row>
    <row r="10103" spans="13:13" x14ac:dyDescent="0.35">
      <c r="M10103" s="38"/>
    </row>
    <row r="10104" spans="13:13" x14ac:dyDescent="0.35">
      <c r="M10104" s="38"/>
    </row>
    <row r="10105" spans="13:13" x14ac:dyDescent="0.35">
      <c r="M10105" s="38"/>
    </row>
    <row r="10106" spans="13:13" x14ac:dyDescent="0.35">
      <c r="M10106" s="38"/>
    </row>
    <row r="10107" spans="13:13" x14ac:dyDescent="0.35">
      <c r="M10107" s="38"/>
    </row>
    <row r="10108" spans="13:13" x14ac:dyDescent="0.35">
      <c r="M10108" s="38"/>
    </row>
    <row r="10109" spans="13:13" x14ac:dyDescent="0.35">
      <c r="M10109" s="38"/>
    </row>
    <row r="10110" spans="13:13" x14ac:dyDescent="0.35">
      <c r="M10110" s="38"/>
    </row>
    <row r="10111" spans="13:13" x14ac:dyDescent="0.35">
      <c r="M10111" s="38"/>
    </row>
    <row r="10112" spans="13:13" x14ac:dyDescent="0.35">
      <c r="M10112" s="38"/>
    </row>
    <row r="10113" spans="13:13" x14ac:dyDescent="0.35">
      <c r="M10113" s="38"/>
    </row>
    <row r="10114" spans="13:13" x14ac:dyDescent="0.35">
      <c r="M10114" s="38"/>
    </row>
    <row r="10115" spans="13:13" x14ac:dyDescent="0.35">
      <c r="M10115" s="38"/>
    </row>
    <row r="10116" spans="13:13" x14ac:dyDescent="0.35">
      <c r="M10116" s="38"/>
    </row>
    <row r="10117" spans="13:13" x14ac:dyDescent="0.35">
      <c r="M10117" s="38"/>
    </row>
    <row r="10118" spans="13:13" x14ac:dyDescent="0.35">
      <c r="M10118" s="38"/>
    </row>
    <row r="10119" spans="13:13" x14ac:dyDescent="0.35">
      <c r="M10119" s="38"/>
    </row>
    <row r="10120" spans="13:13" x14ac:dyDescent="0.35">
      <c r="M10120" s="38"/>
    </row>
    <row r="10121" spans="13:13" x14ac:dyDescent="0.35">
      <c r="M10121" s="38"/>
    </row>
    <row r="10122" spans="13:13" x14ac:dyDescent="0.35">
      <c r="M10122" s="38"/>
    </row>
    <row r="10123" spans="13:13" x14ac:dyDescent="0.35">
      <c r="M10123" s="38"/>
    </row>
    <row r="10124" spans="13:13" x14ac:dyDescent="0.35">
      <c r="M10124" s="38"/>
    </row>
    <row r="10125" spans="13:13" x14ac:dyDescent="0.35">
      <c r="M10125" s="38"/>
    </row>
    <row r="10126" spans="13:13" x14ac:dyDescent="0.35">
      <c r="M10126" s="38"/>
    </row>
    <row r="10127" spans="13:13" x14ac:dyDescent="0.35">
      <c r="M10127" s="38"/>
    </row>
    <row r="10128" spans="13:13" x14ac:dyDescent="0.35">
      <c r="M10128" s="38"/>
    </row>
    <row r="10129" spans="13:13" x14ac:dyDescent="0.35">
      <c r="M10129" s="38"/>
    </row>
    <row r="10130" spans="13:13" x14ac:dyDescent="0.35">
      <c r="M10130" s="38"/>
    </row>
    <row r="10131" spans="13:13" x14ac:dyDescent="0.35">
      <c r="M10131" s="38"/>
    </row>
    <row r="10132" spans="13:13" x14ac:dyDescent="0.35">
      <c r="M10132" s="38"/>
    </row>
    <row r="10133" spans="13:13" x14ac:dyDescent="0.35">
      <c r="M10133" s="38"/>
    </row>
    <row r="10134" spans="13:13" x14ac:dyDescent="0.35">
      <c r="M10134" s="38"/>
    </row>
    <row r="10135" spans="13:13" x14ac:dyDescent="0.35">
      <c r="M10135" s="38"/>
    </row>
    <row r="10136" spans="13:13" x14ac:dyDescent="0.35">
      <c r="M10136" s="38"/>
    </row>
    <row r="10137" spans="13:13" x14ac:dyDescent="0.35">
      <c r="M10137" s="38"/>
    </row>
    <row r="10138" spans="13:13" x14ac:dyDescent="0.35">
      <c r="M10138" s="38"/>
    </row>
    <row r="10139" spans="13:13" x14ac:dyDescent="0.35">
      <c r="M10139" s="38"/>
    </row>
    <row r="10140" spans="13:13" x14ac:dyDescent="0.35">
      <c r="M10140" s="38"/>
    </row>
    <row r="10141" spans="13:13" x14ac:dyDescent="0.35">
      <c r="M10141" s="38"/>
    </row>
    <row r="10142" spans="13:13" x14ac:dyDescent="0.35">
      <c r="M10142" s="38"/>
    </row>
    <row r="10143" spans="13:13" x14ac:dyDescent="0.35">
      <c r="M10143" s="38"/>
    </row>
    <row r="10144" spans="13:13" x14ac:dyDescent="0.35">
      <c r="M10144" s="38"/>
    </row>
    <row r="10145" spans="13:13" x14ac:dyDescent="0.35">
      <c r="M10145" s="38"/>
    </row>
    <row r="10146" spans="13:13" x14ac:dyDescent="0.35">
      <c r="M10146" s="38"/>
    </row>
    <row r="10147" spans="13:13" x14ac:dyDescent="0.35">
      <c r="M10147" s="38"/>
    </row>
    <row r="10148" spans="13:13" x14ac:dyDescent="0.35">
      <c r="M10148" s="38"/>
    </row>
    <row r="10149" spans="13:13" x14ac:dyDescent="0.35">
      <c r="M10149" s="38"/>
    </row>
    <row r="10150" spans="13:13" x14ac:dyDescent="0.35">
      <c r="M10150" s="38"/>
    </row>
    <row r="10151" spans="13:13" x14ac:dyDescent="0.35">
      <c r="M10151" s="38"/>
    </row>
    <row r="10152" spans="13:13" x14ac:dyDescent="0.35">
      <c r="M10152" s="38"/>
    </row>
    <row r="10153" spans="13:13" x14ac:dyDescent="0.35">
      <c r="M10153" s="38"/>
    </row>
    <row r="10154" spans="13:13" x14ac:dyDescent="0.35">
      <c r="M10154" s="38"/>
    </row>
    <row r="10155" spans="13:13" x14ac:dyDescent="0.35">
      <c r="M10155" s="38"/>
    </row>
    <row r="10156" spans="13:13" x14ac:dyDescent="0.35">
      <c r="M10156" s="38"/>
    </row>
    <row r="10157" spans="13:13" x14ac:dyDescent="0.35">
      <c r="M10157" s="38"/>
    </row>
    <row r="10158" spans="13:13" x14ac:dyDescent="0.35">
      <c r="M10158" s="38"/>
    </row>
    <row r="10159" spans="13:13" x14ac:dyDescent="0.35">
      <c r="M10159" s="38"/>
    </row>
    <row r="10160" spans="13:13" x14ac:dyDescent="0.35">
      <c r="M10160" s="38"/>
    </row>
    <row r="10161" spans="13:13" x14ac:dyDescent="0.35">
      <c r="M10161" s="38"/>
    </row>
    <row r="10162" spans="13:13" x14ac:dyDescent="0.35">
      <c r="M10162" s="38"/>
    </row>
    <row r="10163" spans="13:13" x14ac:dyDescent="0.35">
      <c r="M10163" s="38"/>
    </row>
    <row r="10164" spans="13:13" x14ac:dyDescent="0.35">
      <c r="M10164" s="38"/>
    </row>
    <row r="10165" spans="13:13" x14ac:dyDescent="0.35">
      <c r="M10165" s="38"/>
    </row>
    <row r="10166" spans="13:13" x14ac:dyDescent="0.35">
      <c r="M10166" s="38"/>
    </row>
    <row r="10167" spans="13:13" x14ac:dyDescent="0.35">
      <c r="M10167" s="38"/>
    </row>
    <row r="10168" spans="13:13" x14ac:dyDescent="0.35">
      <c r="M10168" s="38"/>
    </row>
    <row r="10169" spans="13:13" x14ac:dyDescent="0.35">
      <c r="M10169" s="38"/>
    </row>
    <row r="10170" spans="13:13" x14ac:dyDescent="0.35">
      <c r="M10170" s="38"/>
    </row>
    <row r="10171" spans="13:13" x14ac:dyDescent="0.35">
      <c r="M10171" s="38"/>
    </row>
    <row r="10172" spans="13:13" x14ac:dyDescent="0.35">
      <c r="M10172" s="38"/>
    </row>
    <row r="10173" spans="13:13" x14ac:dyDescent="0.35">
      <c r="M10173" s="38"/>
    </row>
    <row r="10174" spans="13:13" x14ac:dyDescent="0.35">
      <c r="M10174" s="38"/>
    </row>
    <row r="10175" spans="13:13" x14ac:dyDescent="0.35">
      <c r="M10175" s="38"/>
    </row>
    <row r="10176" spans="13:13" x14ac:dyDescent="0.35">
      <c r="M10176" s="38"/>
    </row>
    <row r="10177" spans="13:13" x14ac:dyDescent="0.35">
      <c r="M10177" s="38"/>
    </row>
    <row r="10178" spans="13:13" x14ac:dyDescent="0.35">
      <c r="M10178" s="38"/>
    </row>
    <row r="10179" spans="13:13" x14ac:dyDescent="0.35">
      <c r="M10179" s="38"/>
    </row>
    <row r="10180" spans="13:13" x14ac:dyDescent="0.35">
      <c r="M10180" s="38"/>
    </row>
    <row r="10181" spans="13:13" x14ac:dyDescent="0.35">
      <c r="M10181" s="38"/>
    </row>
    <row r="10182" spans="13:13" x14ac:dyDescent="0.35">
      <c r="M10182" s="38"/>
    </row>
    <row r="10183" spans="13:13" x14ac:dyDescent="0.35">
      <c r="M10183" s="38"/>
    </row>
    <row r="10184" spans="13:13" x14ac:dyDescent="0.35">
      <c r="M10184" s="38"/>
    </row>
    <row r="10185" spans="13:13" x14ac:dyDescent="0.35">
      <c r="M10185" s="38"/>
    </row>
    <row r="10186" spans="13:13" x14ac:dyDescent="0.35">
      <c r="M10186" s="38"/>
    </row>
    <row r="10187" spans="13:13" x14ac:dyDescent="0.35">
      <c r="M10187" s="38"/>
    </row>
    <row r="10188" spans="13:13" x14ac:dyDescent="0.35">
      <c r="M10188" s="38"/>
    </row>
    <row r="10189" spans="13:13" x14ac:dyDescent="0.35">
      <c r="M10189" s="38"/>
    </row>
    <row r="10190" spans="13:13" x14ac:dyDescent="0.35">
      <c r="M10190" s="38"/>
    </row>
    <row r="10191" spans="13:13" x14ac:dyDescent="0.35">
      <c r="M10191" s="38"/>
    </row>
    <row r="10192" spans="13:13" x14ac:dyDescent="0.35">
      <c r="M10192" s="38"/>
    </row>
    <row r="10193" spans="13:13" x14ac:dyDescent="0.35">
      <c r="M10193" s="38"/>
    </row>
    <row r="10194" spans="13:13" x14ac:dyDescent="0.35">
      <c r="M10194" s="38"/>
    </row>
    <row r="10195" spans="13:13" x14ac:dyDescent="0.35">
      <c r="M10195" s="38"/>
    </row>
    <row r="10196" spans="13:13" x14ac:dyDescent="0.35">
      <c r="M10196" s="38"/>
    </row>
    <row r="10197" spans="13:13" x14ac:dyDescent="0.35">
      <c r="M10197" s="38"/>
    </row>
    <row r="10198" spans="13:13" x14ac:dyDescent="0.35">
      <c r="M10198" s="38"/>
    </row>
    <row r="10199" spans="13:13" x14ac:dyDescent="0.35">
      <c r="M10199" s="38"/>
    </row>
    <row r="10200" spans="13:13" x14ac:dyDescent="0.35">
      <c r="M10200" s="38"/>
    </row>
    <row r="10201" spans="13:13" x14ac:dyDescent="0.35">
      <c r="M10201" s="38"/>
    </row>
    <row r="10202" spans="13:13" x14ac:dyDescent="0.35">
      <c r="M10202" s="38"/>
    </row>
    <row r="10203" spans="13:13" x14ac:dyDescent="0.35">
      <c r="M10203" s="38"/>
    </row>
    <row r="10204" spans="13:13" x14ac:dyDescent="0.35">
      <c r="M10204" s="38"/>
    </row>
    <row r="10205" spans="13:13" x14ac:dyDescent="0.35">
      <c r="M10205" s="38"/>
    </row>
    <row r="10206" spans="13:13" x14ac:dyDescent="0.35">
      <c r="M10206" s="38"/>
    </row>
    <row r="10207" spans="13:13" x14ac:dyDescent="0.35">
      <c r="M10207" s="38"/>
    </row>
    <row r="10208" spans="13:13" x14ac:dyDescent="0.35">
      <c r="M10208" s="38"/>
    </row>
    <row r="10209" spans="13:13" x14ac:dyDescent="0.35">
      <c r="M10209" s="38"/>
    </row>
    <row r="10210" spans="13:13" x14ac:dyDescent="0.35">
      <c r="M10210" s="38"/>
    </row>
    <row r="10211" spans="13:13" x14ac:dyDescent="0.35">
      <c r="M10211" s="38"/>
    </row>
    <row r="10212" spans="13:13" x14ac:dyDescent="0.35">
      <c r="M10212" s="38"/>
    </row>
    <row r="10213" spans="13:13" x14ac:dyDescent="0.35">
      <c r="M10213" s="38"/>
    </row>
    <row r="10214" spans="13:13" x14ac:dyDescent="0.35">
      <c r="M10214" s="38"/>
    </row>
    <row r="10215" spans="13:13" x14ac:dyDescent="0.35">
      <c r="M10215" s="38"/>
    </row>
    <row r="10216" spans="13:13" x14ac:dyDescent="0.35">
      <c r="M10216" s="38"/>
    </row>
    <row r="10217" spans="13:13" x14ac:dyDescent="0.35">
      <c r="M10217" s="38"/>
    </row>
    <row r="10218" spans="13:13" x14ac:dyDescent="0.35">
      <c r="M10218" s="38"/>
    </row>
    <row r="10219" spans="13:13" x14ac:dyDescent="0.35">
      <c r="M10219" s="38"/>
    </row>
    <row r="10220" spans="13:13" x14ac:dyDescent="0.35">
      <c r="M10220" s="38"/>
    </row>
    <row r="10221" spans="13:13" x14ac:dyDescent="0.35">
      <c r="M10221" s="38"/>
    </row>
    <row r="10222" spans="13:13" x14ac:dyDescent="0.35">
      <c r="M10222" s="38"/>
    </row>
    <row r="10223" spans="13:13" x14ac:dyDescent="0.35">
      <c r="M10223" s="38"/>
    </row>
    <row r="10224" spans="13:13" x14ac:dyDescent="0.35">
      <c r="M10224" s="38"/>
    </row>
    <row r="10225" spans="13:13" x14ac:dyDescent="0.35">
      <c r="M10225" s="38"/>
    </row>
    <row r="10226" spans="13:13" x14ac:dyDescent="0.35">
      <c r="M10226" s="38"/>
    </row>
    <row r="10227" spans="13:13" x14ac:dyDescent="0.35">
      <c r="M10227" s="38"/>
    </row>
    <row r="10228" spans="13:13" x14ac:dyDescent="0.35">
      <c r="M10228" s="38"/>
    </row>
    <row r="10229" spans="13:13" x14ac:dyDescent="0.35">
      <c r="M10229" s="38"/>
    </row>
    <row r="10230" spans="13:13" x14ac:dyDescent="0.35">
      <c r="M10230" s="38"/>
    </row>
    <row r="10231" spans="13:13" x14ac:dyDescent="0.35">
      <c r="M10231" s="38"/>
    </row>
    <row r="10232" spans="13:13" x14ac:dyDescent="0.35">
      <c r="M10232" s="38"/>
    </row>
    <row r="10233" spans="13:13" x14ac:dyDescent="0.35">
      <c r="M10233" s="38"/>
    </row>
    <row r="10234" spans="13:13" x14ac:dyDescent="0.35">
      <c r="M10234" s="38"/>
    </row>
    <row r="10235" spans="13:13" x14ac:dyDescent="0.35">
      <c r="M10235" s="38"/>
    </row>
    <row r="10236" spans="13:13" x14ac:dyDescent="0.35">
      <c r="M10236" s="38"/>
    </row>
    <row r="10237" spans="13:13" x14ac:dyDescent="0.35">
      <c r="M10237" s="38"/>
    </row>
    <row r="10238" spans="13:13" x14ac:dyDescent="0.35">
      <c r="M10238" s="38"/>
    </row>
    <row r="10239" spans="13:13" x14ac:dyDescent="0.35">
      <c r="M10239" s="38"/>
    </row>
    <row r="10240" spans="13:13" x14ac:dyDescent="0.35">
      <c r="M10240" s="38"/>
    </row>
    <row r="10241" spans="13:13" x14ac:dyDescent="0.35">
      <c r="M10241" s="38"/>
    </row>
    <row r="10242" spans="13:13" x14ac:dyDescent="0.35">
      <c r="M10242" s="38"/>
    </row>
    <row r="10243" spans="13:13" x14ac:dyDescent="0.35">
      <c r="M10243" s="38"/>
    </row>
    <row r="10244" spans="13:13" x14ac:dyDescent="0.35">
      <c r="M10244" s="38"/>
    </row>
    <row r="10245" spans="13:13" x14ac:dyDescent="0.35">
      <c r="M10245" s="38"/>
    </row>
    <row r="10246" spans="13:13" x14ac:dyDescent="0.35">
      <c r="M10246" s="38"/>
    </row>
    <row r="10247" spans="13:13" x14ac:dyDescent="0.35">
      <c r="M10247" s="38"/>
    </row>
    <row r="10248" spans="13:13" x14ac:dyDescent="0.35">
      <c r="M10248" s="38"/>
    </row>
    <row r="10249" spans="13:13" x14ac:dyDescent="0.35">
      <c r="M10249" s="38"/>
    </row>
    <row r="10250" spans="13:13" x14ac:dyDescent="0.35">
      <c r="M10250" s="38"/>
    </row>
    <row r="10251" spans="13:13" x14ac:dyDescent="0.35">
      <c r="M10251" s="38"/>
    </row>
    <row r="10252" spans="13:13" x14ac:dyDescent="0.35">
      <c r="M10252" s="38"/>
    </row>
    <row r="10253" spans="13:13" x14ac:dyDescent="0.35">
      <c r="M10253" s="38"/>
    </row>
    <row r="10254" spans="13:13" x14ac:dyDescent="0.35">
      <c r="M10254" s="38"/>
    </row>
    <row r="10255" spans="13:13" x14ac:dyDescent="0.35">
      <c r="M10255" s="38"/>
    </row>
    <row r="10256" spans="13:13" x14ac:dyDescent="0.35">
      <c r="M10256" s="38"/>
    </row>
    <row r="10257" spans="13:13" x14ac:dyDescent="0.35">
      <c r="M10257" s="38"/>
    </row>
    <row r="10258" spans="13:13" x14ac:dyDescent="0.35">
      <c r="M10258" s="38"/>
    </row>
    <row r="10259" spans="13:13" x14ac:dyDescent="0.35">
      <c r="M10259" s="38"/>
    </row>
    <row r="10260" spans="13:13" x14ac:dyDescent="0.35">
      <c r="M10260" s="38"/>
    </row>
    <row r="10261" spans="13:13" x14ac:dyDescent="0.35">
      <c r="M10261" s="38"/>
    </row>
    <row r="10262" spans="13:13" x14ac:dyDescent="0.35">
      <c r="M10262" s="38"/>
    </row>
    <row r="10263" spans="13:13" x14ac:dyDescent="0.35">
      <c r="M10263" s="38"/>
    </row>
    <row r="10264" spans="13:13" x14ac:dyDescent="0.35">
      <c r="M10264" s="38"/>
    </row>
    <row r="10265" spans="13:13" x14ac:dyDescent="0.35">
      <c r="M10265" s="38"/>
    </row>
    <row r="10266" spans="13:13" x14ac:dyDescent="0.35">
      <c r="M10266" s="38"/>
    </row>
    <row r="10267" spans="13:13" x14ac:dyDescent="0.35">
      <c r="M10267" s="38"/>
    </row>
    <row r="10268" spans="13:13" x14ac:dyDescent="0.35">
      <c r="M10268" s="38"/>
    </row>
    <row r="10269" spans="13:13" x14ac:dyDescent="0.35">
      <c r="M10269" s="38"/>
    </row>
    <row r="10270" spans="13:13" x14ac:dyDescent="0.35">
      <c r="M10270" s="38"/>
    </row>
    <row r="10271" spans="13:13" x14ac:dyDescent="0.35">
      <c r="M10271" s="38"/>
    </row>
    <row r="10272" spans="13:13" x14ac:dyDescent="0.35">
      <c r="M10272" s="38"/>
    </row>
    <row r="10273" spans="13:13" x14ac:dyDescent="0.35">
      <c r="M10273" s="38"/>
    </row>
    <row r="10274" spans="13:13" x14ac:dyDescent="0.35">
      <c r="M10274" s="38"/>
    </row>
    <row r="10275" spans="13:13" x14ac:dyDescent="0.35">
      <c r="M10275" s="38"/>
    </row>
    <row r="10276" spans="13:13" x14ac:dyDescent="0.35">
      <c r="M10276" s="38"/>
    </row>
    <row r="10277" spans="13:13" x14ac:dyDescent="0.35">
      <c r="M10277" s="38"/>
    </row>
    <row r="10278" spans="13:13" x14ac:dyDescent="0.35">
      <c r="M10278" s="38"/>
    </row>
    <row r="10279" spans="13:13" x14ac:dyDescent="0.35">
      <c r="M10279" s="38"/>
    </row>
    <row r="10280" spans="13:13" x14ac:dyDescent="0.35">
      <c r="M10280" s="38"/>
    </row>
    <row r="10281" spans="13:13" x14ac:dyDescent="0.35">
      <c r="M10281" s="38"/>
    </row>
    <row r="10282" spans="13:13" x14ac:dyDescent="0.35">
      <c r="M10282" s="38"/>
    </row>
    <row r="10283" spans="13:13" x14ac:dyDescent="0.35">
      <c r="M10283" s="38"/>
    </row>
    <row r="10284" spans="13:13" x14ac:dyDescent="0.35">
      <c r="M10284" s="38"/>
    </row>
    <row r="10285" spans="13:13" x14ac:dyDescent="0.35">
      <c r="M10285" s="38"/>
    </row>
    <row r="10286" spans="13:13" x14ac:dyDescent="0.35">
      <c r="M10286" s="38"/>
    </row>
    <row r="10287" spans="13:13" x14ac:dyDescent="0.35">
      <c r="M10287" s="38"/>
    </row>
    <row r="10288" spans="13:13" x14ac:dyDescent="0.35">
      <c r="M10288" s="38"/>
    </row>
    <row r="10289" spans="13:13" x14ac:dyDescent="0.35">
      <c r="M10289" s="38"/>
    </row>
    <row r="10290" spans="13:13" x14ac:dyDescent="0.35">
      <c r="M10290" s="38"/>
    </row>
    <row r="10291" spans="13:13" x14ac:dyDescent="0.35">
      <c r="M10291" s="38"/>
    </row>
    <row r="10292" spans="13:13" x14ac:dyDescent="0.35">
      <c r="M10292" s="38"/>
    </row>
    <row r="10293" spans="13:13" x14ac:dyDescent="0.35">
      <c r="M10293" s="38"/>
    </row>
    <row r="10294" spans="13:13" x14ac:dyDescent="0.35">
      <c r="M10294" s="38"/>
    </row>
    <row r="10295" spans="13:13" x14ac:dyDescent="0.35">
      <c r="M10295" s="38"/>
    </row>
    <row r="10296" spans="13:13" x14ac:dyDescent="0.35">
      <c r="M10296" s="38"/>
    </row>
    <row r="10297" spans="13:13" x14ac:dyDescent="0.35">
      <c r="M10297" s="38"/>
    </row>
    <row r="10298" spans="13:13" x14ac:dyDescent="0.35">
      <c r="M10298" s="38"/>
    </row>
    <row r="10299" spans="13:13" x14ac:dyDescent="0.35">
      <c r="M10299" s="38"/>
    </row>
    <row r="10300" spans="13:13" x14ac:dyDescent="0.35">
      <c r="M10300" s="38"/>
    </row>
    <row r="10301" spans="13:13" x14ac:dyDescent="0.35">
      <c r="M10301" s="38"/>
    </row>
    <row r="10302" spans="13:13" x14ac:dyDescent="0.35">
      <c r="M10302" s="38"/>
    </row>
    <row r="10303" spans="13:13" x14ac:dyDescent="0.35">
      <c r="M10303" s="38"/>
    </row>
    <row r="10304" spans="13:13" x14ac:dyDescent="0.35">
      <c r="M10304" s="38"/>
    </row>
    <row r="10305" spans="13:13" x14ac:dyDescent="0.35">
      <c r="M10305" s="38"/>
    </row>
    <row r="10306" spans="13:13" x14ac:dyDescent="0.35">
      <c r="M10306" s="38"/>
    </row>
    <row r="10307" spans="13:13" x14ac:dyDescent="0.35">
      <c r="M10307" s="38"/>
    </row>
    <row r="10308" spans="13:13" x14ac:dyDescent="0.35">
      <c r="M10308" s="38"/>
    </row>
    <row r="10309" spans="13:13" x14ac:dyDescent="0.35">
      <c r="M10309" s="38"/>
    </row>
    <row r="10310" spans="13:13" x14ac:dyDescent="0.35">
      <c r="M10310" s="38"/>
    </row>
    <row r="10311" spans="13:13" x14ac:dyDescent="0.35">
      <c r="M10311" s="38"/>
    </row>
    <row r="10312" spans="13:13" x14ac:dyDescent="0.35">
      <c r="M10312" s="38"/>
    </row>
    <row r="10313" spans="13:13" x14ac:dyDescent="0.35">
      <c r="M10313" s="38"/>
    </row>
    <row r="10314" spans="13:13" x14ac:dyDescent="0.35">
      <c r="M10314" s="38"/>
    </row>
    <row r="10315" spans="13:13" x14ac:dyDescent="0.35">
      <c r="M10315" s="38"/>
    </row>
    <row r="10316" spans="13:13" x14ac:dyDescent="0.35">
      <c r="M10316" s="38"/>
    </row>
    <row r="10317" spans="13:13" x14ac:dyDescent="0.35">
      <c r="M10317" s="38"/>
    </row>
    <row r="10318" spans="13:13" x14ac:dyDescent="0.35">
      <c r="M10318" s="38"/>
    </row>
    <row r="10319" spans="13:13" x14ac:dyDescent="0.35">
      <c r="M10319" s="38"/>
    </row>
    <row r="10320" spans="13:13" x14ac:dyDescent="0.35">
      <c r="M10320" s="38"/>
    </row>
    <row r="10321" spans="13:13" x14ac:dyDescent="0.35">
      <c r="M10321" s="38"/>
    </row>
    <row r="10322" spans="13:13" x14ac:dyDescent="0.35">
      <c r="M10322" s="38"/>
    </row>
    <row r="10323" spans="13:13" x14ac:dyDescent="0.35">
      <c r="M10323" s="38"/>
    </row>
    <row r="10324" spans="13:13" x14ac:dyDescent="0.35">
      <c r="M10324" s="38"/>
    </row>
    <row r="10325" spans="13:13" x14ac:dyDescent="0.35">
      <c r="M10325" s="38"/>
    </row>
    <row r="10326" spans="13:13" x14ac:dyDescent="0.35">
      <c r="M10326" s="38"/>
    </row>
    <row r="10327" spans="13:13" x14ac:dyDescent="0.35">
      <c r="M10327" s="38"/>
    </row>
    <row r="10328" spans="13:13" x14ac:dyDescent="0.35">
      <c r="M10328" s="38"/>
    </row>
    <row r="10329" spans="13:13" x14ac:dyDescent="0.35">
      <c r="M10329" s="38"/>
    </row>
    <row r="10330" spans="13:13" x14ac:dyDescent="0.35">
      <c r="M10330" s="38"/>
    </row>
    <row r="10331" spans="13:13" x14ac:dyDescent="0.35">
      <c r="M10331" s="38"/>
    </row>
    <row r="10332" spans="13:13" x14ac:dyDescent="0.35">
      <c r="M10332" s="38"/>
    </row>
    <row r="10333" spans="13:13" x14ac:dyDescent="0.35">
      <c r="M10333" s="38"/>
    </row>
    <row r="10334" spans="13:13" x14ac:dyDescent="0.35">
      <c r="M10334" s="38"/>
    </row>
    <row r="10335" spans="13:13" x14ac:dyDescent="0.35">
      <c r="M10335" s="38"/>
    </row>
    <row r="10336" spans="13:13" x14ac:dyDescent="0.35">
      <c r="M10336" s="38"/>
    </row>
    <row r="10337" spans="13:13" x14ac:dyDescent="0.35">
      <c r="M10337" s="38"/>
    </row>
    <row r="10338" spans="13:13" x14ac:dyDescent="0.35">
      <c r="M10338" s="38"/>
    </row>
    <row r="10339" spans="13:13" x14ac:dyDescent="0.35">
      <c r="M10339" s="38"/>
    </row>
    <row r="10340" spans="13:13" x14ac:dyDescent="0.35">
      <c r="M10340" s="38"/>
    </row>
    <row r="10341" spans="13:13" x14ac:dyDescent="0.35">
      <c r="M10341" s="38"/>
    </row>
    <row r="10342" spans="13:13" x14ac:dyDescent="0.35">
      <c r="M10342" s="38"/>
    </row>
    <row r="10343" spans="13:13" x14ac:dyDescent="0.35">
      <c r="M10343" s="38"/>
    </row>
    <row r="10344" spans="13:13" x14ac:dyDescent="0.35">
      <c r="M10344" s="38"/>
    </row>
    <row r="10345" spans="13:13" x14ac:dyDescent="0.35">
      <c r="M10345" s="38"/>
    </row>
    <row r="10346" spans="13:13" x14ac:dyDescent="0.35">
      <c r="M10346" s="38"/>
    </row>
    <row r="10347" spans="13:13" x14ac:dyDescent="0.35">
      <c r="M10347" s="38"/>
    </row>
    <row r="10348" spans="13:13" x14ac:dyDescent="0.35">
      <c r="M10348" s="38"/>
    </row>
    <row r="10349" spans="13:13" x14ac:dyDescent="0.35">
      <c r="M10349" s="38"/>
    </row>
    <row r="10350" spans="13:13" x14ac:dyDescent="0.35">
      <c r="M10350" s="38"/>
    </row>
    <row r="10351" spans="13:13" x14ac:dyDescent="0.35">
      <c r="M10351" s="38"/>
    </row>
    <row r="10352" spans="13:13" x14ac:dyDescent="0.35">
      <c r="M10352" s="38"/>
    </row>
    <row r="10353" spans="13:13" x14ac:dyDescent="0.35">
      <c r="M10353" s="38"/>
    </row>
    <row r="10354" spans="13:13" x14ac:dyDescent="0.35">
      <c r="M10354" s="38"/>
    </row>
    <row r="10355" spans="13:13" x14ac:dyDescent="0.35">
      <c r="M10355" s="38"/>
    </row>
    <row r="10356" spans="13:13" x14ac:dyDescent="0.35">
      <c r="M10356" s="38"/>
    </row>
    <row r="10357" spans="13:13" x14ac:dyDescent="0.35">
      <c r="M10357" s="38"/>
    </row>
    <row r="10358" spans="13:13" x14ac:dyDescent="0.35">
      <c r="M10358" s="38"/>
    </row>
    <row r="10359" spans="13:13" x14ac:dyDescent="0.35">
      <c r="M10359" s="38"/>
    </row>
    <row r="10360" spans="13:13" x14ac:dyDescent="0.35">
      <c r="M10360" s="38"/>
    </row>
    <row r="10361" spans="13:13" x14ac:dyDescent="0.35">
      <c r="M10361" s="38"/>
    </row>
    <row r="10362" spans="13:13" x14ac:dyDescent="0.35">
      <c r="M10362" s="38"/>
    </row>
    <row r="10363" spans="13:13" x14ac:dyDescent="0.35">
      <c r="M10363" s="38"/>
    </row>
    <row r="10364" spans="13:13" x14ac:dyDescent="0.35">
      <c r="M10364" s="38"/>
    </row>
    <row r="10365" spans="13:13" x14ac:dyDescent="0.35">
      <c r="M10365" s="38"/>
    </row>
    <row r="10366" spans="13:13" x14ac:dyDescent="0.35">
      <c r="M10366" s="38"/>
    </row>
    <row r="10367" spans="13:13" x14ac:dyDescent="0.35">
      <c r="M10367" s="38"/>
    </row>
    <row r="10368" spans="13:13" x14ac:dyDescent="0.35">
      <c r="M10368" s="38"/>
    </row>
    <row r="10369" spans="13:13" x14ac:dyDescent="0.35">
      <c r="M10369" s="38"/>
    </row>
    <row r="10370" spans="13:13" x14ac:dyDescent="0.35">
      <c r="M10370" s="38"/>
    </row>
    <row r="10371" spans="13:13" x14ac:dyDescent="0.35">
      <c r="M10371" s="38"/>
    </row>
    <row r="10372" spans="13:13" x14ac:dyDescent="0.35">
      <c r="M10372" s="38"/>
    </row>
    <row r="10373" spans="13:13" x14ac:dyDescent="0.35">
      <c r="M10373" s="38"/>
    </row>
    <row r="10374" spans="13:13" x14ac:dyDescent="0.35">
      <c r="M10374" s="38"/>
    </row>
    <row r="10375" spans="13:13" x14ac:dyDescent="0.35">
      <c r="M10375" s="38"/>
    </row>
    <row r="10376" spans="13:13" x14ac:dyDescent="0.35">
      <c r="M10376" s="38"/>
    </row>
    <row r="10377" spans="13:13" x14ac:dyDescent="0.35">
      <c r="M10377" s="38"/>
    </row>
    <row r="10378" spans="13:13" x14ac:dyDescent="0.35">
      <c r="M10378" s="38"/>
    </row>
    <row r="10379" spans="13:13" x14ac:dyDescent="0.35">
      <c r="M10379" s="38"/>
    </row>
    <row r="10380" spans="13:13" x14ac:dyDescent="0.35">
      <c r="M10380" s="38"/>
    </row>
    <row r="10381" spans="13:13" x14ac:dyDescent="0.35">
      <c r="M10381" s="38"/>
    </row>
    <row r="10382" spans="13:13" x14ac:dyDescent="0.35">
      <c r="M10382" s="38"/>
    </row>
    <row r="10383" spans="13:13" x14ac:dyDescent="0.35">
      <c r="M10383" s="38"/>
    </row>
    <row r="10384" spans="13:13" x14ac:dyDescent="0.35">
      <c r="M10384" s="38"/>
    </row>
    <row r="10385" spans="13:13" x14ac:dyDescent="0.35">
      <c r="M10385" s="38"/>
    </row>
    <row r="10386" spans="13:13" x14ac:dyDescent="0.35">
      <c r="M10386" s="38"/>
    </row>
    <row r="10387" spans="13:13" x14ac:dyDescent="0.35">
      <c r="M10387" s="38"/>
    </row>
    <row r="10388" spans="13:13" x14ac:dyDescent="0.35">
      <c r="M10388" s="38"/>
    </row>
    <row r="10389" spans="13:13" x14ac:dyDescent="0.35">
      <c r="M10389" s="38"/>
    </row>
    <row r="10390" spans="13:13" x14ac:dyDescent="0.35">
      <c r="M10390" s="38"/>
    </row>
    <row r="10391" spans="13:13" x14ac:dyDescent="0.35">
      <c r="M10391" s="38"/>
    </row>
    <row r="10392" spans="13:13" x14ac:dyDescent="0.35">
      <c r="M10392" s="38"/>
    </row>
    <row r="10393" spans="13:13" x14ac:dyDescent="0.35">
      <c r="M10393" s="38"/>
    </row>
    <row r="10394" spans="13:13" x14ac:dyDescent="0.35">
      <c r="M10394" s="38"/>
    </row>
    <row r="10395" spans="13:13" x14ac:dyDescent="0.35">
      <c r="M10395" s="38"/>
    </row>
    <row r="10396" spans="13:13" x14ac:dyDescent="0.35">
      <c r="M10396" s="38"/>
    </row>
    <row r="10397" spans="13:13" x14ac:dyDescent="0.35">
      <c r="M10397" s="38"/>
    </row>
    <row r="10398" spans="13:13" x14ac:dyDescent="0.35">
      <c r="M10398" s="38"/>
    </row>
    <row r="10399" spans="13:13" x14ac:dyDescent="0.35">
      <c r="M10399" s="38"/>
    </row>
    <row r="10400" spans="13:13" x14ac:dyDescent="0.35">
      <c r="M10400" s="38"/>
    </row>
    <row r="10401" spans="13:13" x14ac:dyDescent="0.35">
      <c r="M10401" s="38"/>
    </row>
    <row r="10402" spans="13:13" x14ac:dyDescent="0.35">
      <c r="M10402" s="38"/>
    </row>
    <row r="10403" spans="13:13" x14ac:dyDescent="0.35">
      <c r="M10403" s="38"/>
    </row>
    <row r="10404" spans="13:13" x14ac:dyDescent="0.35">
      <c r="M10404" s="38"/>
    </row>
    <row r="10405" spans="13:13" x14ac:dyDescent="0.35">
      <c r="M10405" s="38"/>
    </row>
    <row r="10406" spans="13:13" x14ac:dyDescent="0.35">
      <c r="M10406" s="38"/>
    </row>
    <row r="10407" spans="13:13" x14ac:dyDescent="0.35">
      <c r="M10407" s="38"/>
    </row>
    <row r="10408" spans="13:13" x14ac:dyDescent="0.35">
      <c r="M10408" s="38"/>
    </row>
    <row r="10409" spans="13:13" x14ac:dyDescent="0.35">
      <c r="M10409" s="38"/>
    </row>
    <row r="10410" spans="13:13" x14ac:dyDescent="0.35">
      <c r="M10410" s="38"/>
    </row>
    <row r="10411" spans="13:13" x14ac:dyDescent="0.35">
      <c r="M10411" s="38"/>
    </row>
    <row r="10412" spans="13:13" x14ac:dyDescent="0.35">
      <c r="M10412" s="38"/>
    </row>
    <row r="10413" spans="13:13" x14ac:dyDescent="0.35">
      <c r="M10413" s="38"/>
    </row>
    <row r="10414" spans="13:13" x14ac:dyDescent="0.35">
      <c r="M10414" s="38"/>
    </row>
    <row r="10415" spans="13:13" x14ac:dyDescent="0.35">
      <c r="M10415" s="38"/>
    </row>
    <row r="10416" spans="13:13" x14ac:dyDescent="0.35">
      <c r="M10416" s="38"/>
    </row>
    <row r="10417" spans="13:13" x14ac:dyDescent="0.35">
      <c r="M10417" s="38"/>
    </row>
    <row r="10418" spans="13:13" x14ac:dyDescent="0.35">
      <c r="M10418" s="38"/>
    </row>
    <row r="10419" spans="13:13" x14ac:dyDescent="0.35">
      <c r="M10419" s="38"/>
    </row>
    <row r="10420" spans="13:13" x14ac:dyDescent="0.35">
      <c r="M10420" s="38"/>
    </row>
    <row r="10421" spans="13:13" x14ac:dyDescent="0.35">
      <c r="M10421" s="38"/>
    </row>
    <row r="10422" spans="13:13" x14ac:dyDescent="0.35">
      <c r="M10422" s="38"/>
    </row>
    <row r="10423" spans="13:13" x14ac:dyDescent="0.35">
      <c r="M10423" s="38"/>
    </row>
    <row r="10424" spans="13:13" x14ac:dyDescent="0.35">
      <c r="M10424" s="38"/>
    </row>
    <row r="10425" spans="13:13" x14ac:dyDescent="0.35">
      <c r="M10425" s="38"/>
    </row>
    <row r="10426" spans="13:13" x14ac:dyDescent="0.35">
      <c r="M10426" s="38"/>
    </row>
    <row r="10427" spans="13:13" x14ac:dyDescent="0.35">
      <c r="M10427" s="38"/>
    </row>
    <row r="10428" spans="13:13" x14ac:dyDescent="0.35">
      <c r="M10428" s="38"/>
    </row>
    <row r="10429" spans="13:13" x14ac:dyDescent="0.35">
      <c r="M10429" s="38"/>
    </row>
    <row r="10430" spans="13:13" x14ac:dyDescent="0.35">
      <c r="M10430" s="38"/>
    </row>
    <row r="10431" spans="13:13" x14ac:dyDescent="0.35">
      <c r="M10431" s="38"/>
    </row>
    <row r="10432" spans="13:13" x14ac:dyDescent="0.35">
      <c r="M10432" s="38"/>
    </row>
    <row r="10433" spans="13:13" x14ac:dyDescent="0.35">
      <c r="M10433" s="38"/>
    </row>
    <row r="10434" spans="13:13" x14ac:dyDescent="0.35">
      <c r="M10434" s="38"/>
    </row>
    <row r="10435" spans="13:13" x14ac:dyDescent="0.35">
      <c r="M10435" s="38"/>
    </row>
    <row r="10436" spans="13:13" x14ac:dyDescent="0.35">
      <c r="M10436" s="38"/>
    </row>
    <row r="10437" spans="13:13" x14ac:dyDescent="0.35">
      <c r="M10437" s="38"/>
    </row>
    <row r="10438" spans="13:13" x14ac:dyDescent="0.35">
      <c r="M10438" s="38"/>
    </row>
    <row r="10439" spans="13:13" x14ac:dyDescent="0.35">
      <c r="M10439" s="38"/>
    </row>
    <row r="10440" spans="13:13" x14ac:dyDescent="0.35">
      <c r="M10440" s="38"/>
    </row>
    <row r="10441" spans="13:13" x14ac:dyDescent="0.35">
      <c r="M10441" s="38"/>
    </row>
    <row r="10442" spans="13:13" x14ac:dyDescent="0.35">
      <c r="M10442" s="38"/>
    </row>
    <row r="10443" spans="13:13" x14ac:dyDescent="0.35">
      <c r="M10443" s="38"/>
    </row>
    <row r="10444" spans="13:13" x14ac:dyDescent="0.35">
      <c r="M10444" s="38"/>
    </row>
    <row r="10445" spans="13:13" x14ac:dyDescent="0.35">
      <c r="M10445" s="38"/>
    </row>
    <row r="10446" spans="13:13" x14ac:dyDescent="0.35">
      <c r="M10446" s="38"/>
    </row>
    <row r="10447" spans="13:13" x14ac:dyDescent="0.35">
      <c r="M10447" s="38"/>
    </row>
    <row r="10448" spans="13:13" x14ac:dyDescent="0.35">
      <c r="M10448" s="38"/>
    </row>
    <row r="10449" spans="13:13" x14ac:dyDescent="0.35">
      <c r="M10449" s="38"/>
    </row>
    <row r="10450" spans="13:13" x14ac:dyDescent="0.35">
      <c r="M10450" s="38"/>
    </row>
    <row r="10451" spans="13:13" x14ac:dyDescent="0.35">
      <c r="M10451" s="38"/>
    </row>
    <row r="10452" spans="13:13" x14ac:dyDescent="0.35">
      <c r="M10452" s="38"/>
    </row>
    <row r="10453" spans="13:13" x14ac:dyDescent="0.35">
      <c r="M10453" s="38"/>
    </row>
    <row r="10454" spans="13:13" x14ac:dyDescent="0.35">
      <c r="M10454" s="38"/>
    </row>
    <row r="10455" spans="13:13" x14ac:dyDescent="0.35">
      <c r="M10455" s="38"/>
    </row>
    <row r="10456" spans="13:13" x14ac:dyDescent="0.35">
      <c r="M10456" s="38"/>
    </row>
    <row r="10457" spans="13:13" x14ac:dyDescent="0.35">
      <c r="M10457" s="38"/>
    </row>
    <row r="10458" spans="13:13" x14ac:dyDescent="0.35">
      <c r="M10458" s="38"/>
    </row>
    <row r="10459" spans="13:13" x14ac:dyDescent="0.35">
      <c r="M10459" s="38"/>
    </row>
    <row r="10460" spans="13:13" x14ac:dyDescent="0.35">
      <c r="M10460" s="38"/>
    </row>
    <row r="10461" spans="13:13" x14ac:dyDescent="0.35">
      <c r="M10461" s="38"/>
    </row>
    <row r="10462" spans="13:13" x14ac:dyDescent="0.35">
      <c r="M10462" s="38"/>
    </row>
    <row r="10463" spans="13:13" x14ac:dyDescent="0.35">
      <c r="M10463" s="38"/>
    </row>
    <row r="10464" spans="13:13" x14ac:dyDescent="0.35">
      <c r="M10464" s="38"/>
    </row>
    <row r="10465" spans="13:13" x14ac:dyDescent="0.35">
      <c r="M10465" s="38"/>
    </row>
    <row r="10466" spans="13:13" x14ac:dyDescent="0.35">
      <c r="M10466" s="38"/>
    </row>
    <row r="10467" spans="13:13" x14ac:dyDescent="0.35">
      <c r="M10467" s="38"/>
    </row>
    <row r="10468" spans="13:13" x14ac:dyDescent="0.35">
      <c r="M10468" s="38"/>
    </row>
    <row r="10469" spans="13:13" x14ac:dyDescent="0.35">
      <c r="M10469" s="38"/>
    </row>
    <row r="10470" spans="13:13" x14ac:dyDescent="0.35">
      <c r="M10470" s="38"/>
    </row>
    <row r="10471" spans="13:13" x14ac:dyDescent="0.35">
      <c r="M10471" s="38"/>
    </row>
    <row r="10472" spans="13:13" x14ac:dyDescent="0.35">
      <c r="M10472" s="38"/>
    </row>
    <row r="10473" spans="13:13" x14ac:dyDescent="0.35">
      <c r="M10473" s="38"/>
    </row>
    <row r="10474" spans="13:13" x14ac:dyDescent="0.35">
      <c r="M10474" s="38"/>
    </row>
    <row r="10475" spans="13:13" x14ac:dyDescent="0.35">
      <c r="M10475" s="38"/>
    </row>
    <row r="10476" spans="13:13" x14ac:dyDescent="0.35">
      <c r="M10476" s="38"/>
    </row>
    <row r="10477" spans="13:13" x14ac:dyDescent="0.35">
      <c r="M10477" s="38"/>
    </row>
    <row r="10478" spans="13:13" x14ac:dyDescent="0.35">
      <c r="M10478" s="38"/>
    </row>
    <row r="10479" spans="13:13" x14ac:dyDescent="0.35">
      <c r="M10479" s="38"/>
    </row>
    <row r="10480" spans="13:13" x14ac:dyDescent="0.35">
      <c r="M10480" s="38"/>
    </row>
    <row r="10481" spans="13:13" x14ac:dyDescent="0.35">
      <c r="M10481" s="38"/>
    </row>
    <row r="10482" spans="13:13" x14ac:dyDescent="0.35">
      <c r="M10482" s="38"/>
    </row>
    <row r="10483" spans="13:13" x14ac:dyDescent="0.35">
      <c r="M10483" s="38"/>
    </row>
    <row r="10484" spans="13:13" x14ac:dyDescent="0.35">
      <c r="M10484" s="38"/>
    </row>
    <row r="10485" spans="13:13" x14ac:dyDescent="0.35">
      <c r="M10485" s="38"/>
    </row>
    <row r="10486" spans="13:13" x14ac:dyDescent="0.35">
      <c r="M10486" s="38"/>
    </row>
    <row r="10487" spans="13:13" x14ac:dyDescent="0.35">
      <c r="M10487" s="38"/>
    </row>
    <row r="10488" spans="13:13" x14ac:dyDescent="0.35">
      <c r="M10488" s="38"/>
    </row>
    <row r="10489" spans="13:13" x14ac:dyDescent="0.35">
      <c r="M10489" s="38"/>
    </row>
    <row r="10490" spans="13:13" x14ac:dyDescent="0.35">
      <c r="M10490" s="38"/>
    </row>
    <row r="10491" spans="13:13" x14ac:dyDescent="0.35">
      <c r="M10491" s="38"/>
    </row>
    <row r="10492" spans="13:13" x14ac:dyDescent="0.35">
      <c r="M10492" s="38"/>
    </row>
    <row r="10493" spans="13:13" x14ac:dyDescent="0.35">
      <c r="M10493" s="38"/>
    </row>
    <row r="10494" spans="13:13" x14ac:dyDescent="0.35">
      <c r="M10494" s="38"/>
    </row>
    <row r="10495" spans="13:13" x14ac:dyDescent="0.35">
      <c r="M10495" s="38"/>
    </row>
    <row r="10496" spans="13:13" x14ac:dyDescent="0.35">
      <c r="M10496" s="38"/>
    </row>
    <row r="10497" spans="13:13" x14ac:dyDescent="0.35">
      <c r="M10497" s="38"/>
    </row>
    <row r="10498" spans="13:13" x14ac:dyDescent="0.35">
      <c r="M10498" s="38"/>
    </row>
    <row r="10499" spans="13:13" x14ac:dyDescent="0.35">
      <c r="M10499" s="38"/>
    </row>
    <row r="10500" spans="13:13" x14ac:dyDescent="0.35">
      <c r="M10500" s="38"/>
    </row>
    <row r="10501" spans="13:13" x14ac:dyDescent="0.35">
      <c r="M10501" s="38"/>
    </row>
    <row r="10502" spans="13:13" x14ac:dyDescent="0.35">
      <c r="M10502" s="38"/>
    </row>
    <row r="10503" spans="13:13" x14ac:dyDescent="0.35">
      <c r="M10503" s="38"/>
    </row>
    <row r="10504" spans="13:13" x14ac:dyDescent="0.35">
      <c r="M10504" s="38"/>
    </row>
    <row r="10505" spans="13:13" x14ac:dyDescent="0.35">
      <c r="M10505" s="38"/>
    </row>
    <row r="10506" spans="13:13" x14ac:dyDescent="0.35">
      <c r="M10506" s="38"/>
    </row>
    <row r="10507" spans="13:13" x14ac:dyDescent="0.35">
      <c r="M10507" s="38"/>
    </row>
    <row r="10508" spans="13:13" x14ac:dyDescent="0.35">
      <c r="M10508" s="38"/>
    </row>
    <row r="10509" spans="13:13" x14ac:dyDescent="0.35">
      <c r="M10509" s="38"/>
    </row>
    <row r="10510" spans="13:13" x14ac:dyDescent="0.35">
      <c r="M10510" s="38"/>
    </row>
    <row r="10511" spans="13:13" x14ac:dyDescent="0.35">
      <c r="M10511" s="38"/>
    </row>
    <row r="10512" spans="13:13" x14ac:dyDescent="0.35">
      <c r="M10512" s="38"/>
    </row>
    <row r="10513" spans="13:13" x14ac:dyDescent="0.35">
      <c r="M10513" s="38"/>
    </row>
    <row r="10514" spans="13:13" x14ac:dyDescent="0.35">
      <c r="M10514" s="38"/>
    </row>
    <row r="10515" spans="13:13" x14ac:dyDescent="0.35">
      <c r="M10515" s="38"/>
    </row>
    <row r="10516" spans="13:13" x14ac:dyDescent="0.35">
      <c r="M10516" s="38"/>
    </row>
    <row r="10517" spans="13:13" x14ac:dyDescent="0.35">
      <c r="M10517" s="38"/>
    </row>
    <row r="10518" spans="13:13" x14ac:dyDescent="0.35">
      <c r="M10518" s="38"/>
    </row>
    <row r="10519" spans="13:13" x14ac:dyDescent="0.35">
      <c r="M10519" s="38"/>
    </row>
    <row r="10520" spans="13:13" x14ac:dyDescent="0.35">
      <c r="M10520" s="38"/>
    </row>
    <row r="10521" spans="13:13" x14ac:dyDescent="0.35">
      <c r="M10521" s="38"/>
    </row>
    <row r="10522" spans="13:13" x14ac:dyDescent="0.35">
      <c r="M10522" s="38"/>
    </row>
    <row r="10523" spans="13:13" x14ac:dyDescent="0.35">
      <c r="M10523" s="38"/>
    </row>
    <row r="10524" spans="13:13" x14ac:dyDescent="0.35">
      <c r="M10524" s="38"/>
    </row>
    <row r="10525" spans="13:13" x14ac:dyDescent="0.35">
      <c r="M10525" s="38"/>
    </row>
    <row r="10526" spans="13:13" x14ac:dyDescent="0.35">
      <c r="M10526" s="38"/>
    </row>
    <row r="10527" spans="13:13" x14ac:dyDescent="0.35">
      <c r="M10527" s="38"/>
    </row>
    <row r="10528" spans="13:13" x14ac:dyDescent="0.35">
      <c r="M10528" s="38"/>
    </row>
    <row r="10529" spans="13:13" x14ac:dyDescent="0.35">
      <c r="M10529" s="38"/>
    </row>
    <row r="10530" spans="13:13" x14ac:dyDescent="0.35">
      <c r="M10530" s="38"/>
    </row>
    <row r="10531" spans="13:13" x14ac:dyDescent="0.35">
      <c r="M10531" s="38"/>
    </row>
    <row r="10532" spans="13:13" x14ac:dyDescent="0.35">
      <c r="M10532" s="38"/>
    </row>
    <row r="10533" spans="13:13" x14ac:dyDescent="0.35">
      <c r="M10533" s="38"/>
    </row>
    <row r="10534" spans="13:13" x14ac:dyDescent="0.35">
      <c r="M10534" s="38"/>
    </row>
    <row r="10535" spans="13:13" x14ac:dyDescent="0.35">
      <c r="M10535" s="38"/>
    </row>
    <row r="10536" spans="13:13" x14ac:dyDescent="0.35">
      <c r="M10536" s="38"/>
    </row>
    <row r="10537" spans="13:13" x14ac:dyDescent="0.35">
      <c r="M10537" s="38"/>
    </row>
    <row r="10538" spans="13:13" x14ac:dyDescent="0.35">
      <c r="M10538" s="38"/>
    </row>
    <row r="10539" spans="13:13" x14ac:dyDescent="0.35">
      <c r="M10539" s="38"/>
    </row>
    <row r="10540" spans="13:13" x14ac:dyDescent="0.35">
      <c r="M10540" s="38"/>
    </row>
    <row r="10541" spans="13:13" x14ac:dyDescent="0.35">
      <c r="M10541" s="38"/>
    </row>
    <row r="10542" spans="13:13" x14ac:dyDescent="0.35">
      <c r="M10542" s="38"/>
    </row>
    <row r="10543" spans="13:13" x14ac:dyDescent="0.35">
      <c r="M10543" s="38"/>
    </row>
    <row r="10544" spans="13:13" x14ac:dyDescent="0.35">
      <c r="M10544" s="38"/>
    </row>
    <row r="10545" spans="13:13" x14ac:dyDescent="0.35">
      <c r="M10545" s="38"/>
    </row>
    <row r="10546" spans="13:13" x14ac:dyDescent="0.35">
      <c r="M10546" s="38"/>
    </row>
    <row r="10547" spans="13:13" x14ac:dyDescent="0.35">
      <c r="M10547" s="38"/>
    </row>
    <row r="10548" spans="13:13" x14ac:dyDescent="0.35">
      <c r="M10548" s="38"/>
    </row>
    <row r="10549" spans="13:13" x14ac:dyDescent="0.35">
      <c r="M10549" s="38"/>
    </row>
    <row r="10550" spans="13:13" x14ac:dyDescent="0.35">
      <c r="M10550" s="38"/>
    </row>
    <row r="10551" spans="13:13" x14ac:dyDescent="0.35">
      <c r="M10551" s="38"/>
    </row>
    <row r="10552" spans="13:13" x14ac:dyDescent="0.35">
      <c r="M10552" s="38"/>
    </row>
    <row r="10553" spans="13:13" x14ac:dyDescent="0.35">
      <c r="M10553" s="38"/>
    </row>
    <row r="10554" spans="13:13" x14ac:dyDescent="0.35">
      <c r="M10554" s="38"/>
    </row>
    <row r="10555" spans="13:13" x14ac:dyDescent="0.35">
      <c r="M10555" s="38"/>
    </row>
    <row r="10556" spans="13:13" x14ac:dyDescent="0.35">
      <c r="M10556" s="38"/>
    </row>
    <row r="10557" spans="13:13" x14ac:dyDescent="0.35">
      <c r="M10557" s="38"/>
    </row>
    <row r="10558" spans="13:13" x14ac:dyDescent="0.35">
      <c r="M10558" s="38"/>
    </row>
    <row r="10559" spans="13:13" x14ac:dyDescent="0.35">
      <c r="M10559" s="38"/>
    </row>
    <row r="10560" spans="13:13" x14ac:dyDescent="0.35">
      <c r="M10560" s="38"/>
    </row>
    <row r="10561" spans="13:13" x14ac:dyDescent="0.35">
      <c r="M10561" s="38"/>
    </row>
    <row r="10562" spans="13:13" x14ac:dyDescent="0.35">
      <c r="M10562" s="38"/>
    </row>
    <row r="10563" spans="13:13" x14ac:dyDescent="0.35">
      <c r="M10563" s="38"/>
    </row>
    <row r="10564" spans="13:13" x14ac:dyDescent="0.35">
      <c r="M10564" s="38"/>
    </row>
    <row r="10565" spans="13:13" x14ac:dyDescent="0.35">
      <c r="M10565" s="38"/>
    </row>
    <row r="10566" spans="13:13" x14ac:dyDescent="0.35">
      <c r="M10566" s="38"/>
    </row>
    <row r="10567" spans="13:13" x14ac:dyDescent="0.35">
      <c r="M10567" s="38"/>
    </row>
    <row r="10568" spans="13:13" x14ac:dyDescent="0.35">
      <c r="M10568" s="38"/>
    </row>
    <row r="10569" spans="13:13" x14ac:dyDescent="0.35">
      <c r="M10569" s="38"/>
    </row>
    <row r="10570" spans="13:13" x14ac:dyDescent="0.35">
      <c r="M10570" s="38"/>
    </row>
    <row r="10571" spans="13:13" x14ac:dyDescent="0.35">
      <c r="M10571" s="38"/>
    </row>
    <row r="10572" spans="13:13" x14ac:dyDescent="0.35">
      <c r="M10572" s="38"/>
    </row>
    <row r="10573" spans="13:13" x14ac:dyDescent="0.35">
      <c r="M10573" s="38"/>
    </row>
    <row r="10574" spans="13:13" x14ac:dyDescent="0.35">
      <c r="M10574" s="38"/>
    </row>
    <row r="10575" spans="13:13" x14ac:dyDescent="0.35">
      <c r="M10575" s="38"/>
    </row>
    <row r="10576" spans="13:13" x14ac:dyDescent="0.35">
      <c r="M10576" s="38"/>
    </row>
    <row r="10577" spans="13:13" x14ac:dyDescent="0.35">
      <c r="M10577" s="38"/>
    </row>
    <row r="10578" spans="13:13" x14ac:dyDescent="0.35">
      <c r="M10578" s="38"/>
    </row>
    <row r="10579" spans="13:13" x14ac:dyDescent="0.35">
      <c r="M10579" s="38"/>
    </row>
    <row r="10580" spans="13:13" x14ac:dyDescent="0.35">
      <c r="M10580" s="38"/>
    </row>
    <row r="10581" spans="13:13" x14ac:dyDescent="0.35">
      <c r="M10581" s="38"/>
    </row>
    <row r="10582" spans="13:13" x14ac:dyDescent="0.35">
      <c r="M10582" s="38"/>
    </row>
    <row r="10583" spans="13:13" x14ac:dyDescent="0.35">
      <c r="M10583" s="38"/>
    </row>
    <row r="10584" spans="13:13" x14ac:dyDescent="0.35">
      <c r="M10584" s="38"/>
    </row>
    <row r="10585" spans="13:13" x14ac:dyDescent="0.35">
      <c r="M10585" s="38"/>
    </row>
    <row r="10586" spans="13:13" x14ac:dyDescent="0.35">
      <c r="M10586" s="38"/>
    </row>
    <row r="10587" spans="13:13" x14ac:dyDescent="0.35">
      <c r="M10587" s="38"/>
    </row>
    <row r="10588" spans="13:13" x14ac:dyDescent="0.35">
      <c r="M10588" s="38"/>
    </row>
    <row r="10589" spans="13:13" x14ac:dyDescent="0.35">
      <c r="M10589" s="38"/>
    </row>
    <row r="10590" spans="13:13" x14ac:dyDescent="0.35">
      <c r="M10590" s="38"/>
    </row>
    <row r="10591" spans="13:13" x14ac:dyDescent="0.35">
      <c r="M10591" s="38"/>
    </row>
    <row r="10592" spans="13:13" x14ac:dyDescent="0.35">
      <c r="M10592" s="38"/>
    </row>
    <row r="10593" spans="13:13" x14ac:dyDescent="0.35">
      <c r="M10593" s="38"/>
    </row>
    <row r="10594" spans="13:13" x14ac:dyDescent="0.35">
      <c r="M10594" s="38"/>
    </row>
    <row r="10595" spans="13:13" x14ac:dyDescent="0.35">
      <c r="M10595" s="38"/>
    </row>
    <row r="10596" spans="13:13" x14ac:dyDescent="0.35">
      <c r="M10596" s="38"/>
    </row>
    <row r="10597" spans="13:13" x14ac:dyDescent="0.35">
      <c r="M10597" s="38"/>
    </row>
    <row r="10598" spans="13:13" x14ac:dyDescent="0.35">
      <c r="M10598" s="38"/>
    </row>
    <row r="10599" spans="13:13" x14ac:dyDescent="0.35">
      <c r="M10599" s="38"/>
    </row>
    <row r="10600" spans="13:13" x14ac:dyDescent="0.35">
      <c r="M10600" s="38"/>
    </row>
    <row r="10601" spans="13:13" x14ac:dyDescent="0.35">
      <c r="M10601" s="38"/>
    </row>
    <row r="10602" spans="13:13" x14ac:dyDescent="0.35">
      <c r="M10602" s="38"/>
    </row>
    <row r="10603" spans="13:13" x14ac:dyDescent="0.35">
      <c r="M10603" s="38"/>
    </row>
    <row r="10604" spans="13:13" x14ac:dyDescent="0.35">
      <c r="M10604" s="38"/>
    </row>
    <row r="10605" spans="13:13" x14ac:dyDescent="0.35">
      <c r="M10605" s="38"/>
    </row>
    <row r="10606" spans="13:13" x14ac:dyDescent="0.35">
      <c r="M10606" s="38"/>
    </row>
    <row r="10607" spans="13:13" x14ac:dyDescent="0.35">
      <c r="M10607" s="38"/>
    </row>
    <row r="10608" spans="13:13" x14ac:dyDescent="0.35">
      <c r="M10608" s="38"/>
    </row>
    <row r="10609" spans="13:13" x14ac:dyDescent="0.35">
      <c r="M10609" s="38"/>
    </row>
    <row r="10610" spans="13:13" x14ac:dyDescent="0.35">
      <c r="M10610" s="38"/>
    </row>
    <row r="10611" spans="13:13" x14ac:dyDescent="0.35">
      <c r="M10611" s="38"/>
    </row>
    <row r="10612" spans="13:13" x14ac:dyDescent="0.35">
      <c r="M10612" s="38"/>
    </row>
    <row r="10613" spans="13:13" x14ac:dyDescent="0.35">
      <c r="M10613" s="38"/>
    </row>
    <row r="10614" spans="13:13" x14ac:dyDescent="0.35">
      <c r="M10614" s="38"/>
    </row>
    <row r="10615" spans="13:13" x14ac:dyDescent="0.35">
      <c r="M10615" s="38"/>
    </row>
    <row r="10616" spans="13:13" x14ac:dyDescent="0.35">
      <c r="M10616" s="38"/>
    </row>
    <row r="10617" spans="13:13" x14ac:dyDescent="0.35">
      <c r="M10617" s="38"/>
    </row>
    <row r="10618" spans="13:13" x14ac:dyDescent="0.35">
      <c r="M10618" s="38"/>
    </row>
    <row r="10619" spans="13:13" x14ac:dyDescent="0.35">
      <c r="M10619" s="38"/>
    </row>
    <row r="10620" spans="13:13" x14ac:dyDescent="0.35">
      <c r="M10620" s="38"/>
    </row>
    <row r="10621" spans="13:13" x14ac:dyDescent="0.35">
      <c r="M10621" s="38"/>
    </row>
    <row r="10622" spans="13:13" x14ac:dyDescent="0.35">
      <c r="M10622" s="38"/>
    </row>
    <row r="10623" spans="13:13" x14ac:dyDescent="0.35">
      <c r="M10623" s="38"/>
    </row>
    <row r="10624" spans="13:13" x14ac:dyDescent="0.35">
      <c r="M10624" s="38"/>
    </row>
    <row r="10625" spans="13:13" x14ac:dyDescent="0.35">
      <c r="M10625" s="38"/>
    </row>
    <row r="10626" spans="13:13" x14ac:dyDescent="0.35">
      <c r="M10626" s="38"/>
    </row>
    <row r="10627" spans="13:13" x14ac:dyDescent="0.35">
      <c r="M10627" s="38"/>
    </row>
    <row r="10628" spans="13:13" x14ac:dyDescent="0.35">
      <c r="M10628" s="38"/>
    </row>
    <row r="10629" spans="13:13" x14ac:dyDescent="0.35">
      <c r="M10629" s="38"/>
    </row>
    <row r="10630" spans="13:13" x14ac:dyDescent="0.35">
      <c r="M10630" s="38"/>
    </row>
    <row r="10631" spans="13:13" x14ac:dyDescent="0.35">
      <c r="M10631" s="38"/>
    </row>
    <row r="10632" spans="13:13" x14ac:dyDescent="0.35">
      <c r="M10632" s="38"/>
    </row>
    <row r="10633" spans="13:13" x14ac:dyDescent="0.35">
      <c r="M10633" s="38"/>
    </row>
    <row r="10634" spans="13:13" x14ac:dyDescent="0.35">
      <c r="M10634" s="38"/>
    </row>
    <row r="10635" spans="13:13" x14ac:dyDescent="0.35">
      <c r="M10635" s="38"/>
    </row>
    <row r="10636" spans="13:13" x14ac:dyDescent="0.35">
      <c r="M10636" s="38"/>
    </row>
    <row r="10637" spans="13:13" x14ac:dyDescent="0.35">
      <c r="M10637" s="38"/>
    </row>
    <row r="10638" spans="13:13" x14ac:dyDescent="0.35">
      <c r="M10638" s="38"/>
    </row>
    <row r="10639" spans="13:13" x14ac:dyDescent="0.35">
      <c r="M10639" s="38"/>
    </row>
    <row r="10640" spans="13:13" x14ac:dyDescent="0.35">
      <c r="M10640" s="38"/>
    </row>
    <row r="10641" spans="13:13" x14ac:dyDescent="0.35">
      <c r="M10641" s="38"/>
    </row>
    <row r="10642" spans="13:13" x14ac:dyDescent="0.35">
      <c r="M10642" s="38"/>
    </row>
    <row r="10643" spans="13:13" x14ac:dyDescent="0.35">
      <c r="M10643" s="38"/>
    </row>
    <row r="10644" spans="13:13" x14ac:dyDescent="0.35">
      <c r="M10644" s="38"/>
    </row>
    <row r="10645" spans="13:13" x14ac:dyDescent="0.35">
      <c r="M10645" s="38"/>
    </row>
    <row r="10646" spans="13:13" x14ac:dyDescent="0.35">
      <c r="M10646" s="38"/>
    </row>
    <row r="10647" spans="13:13" x14ac:dyDescent="0.35">
      <c r="M10647" s="38"/>
    </row>
    <row r="10648" spans="13:13" x14ac:dyDescent="0.35">
      <c r="M10648" s="38"/>
    </row>
    <row r="10649" spans="13:13" x14ac:dyDescent="0.35">
      <c r="M10649" s="38"/>
    </row>
    <row r="10650" spans="13:13" x14ac:dyDescent="0.35">
      <c r="M10650" s="38"/>
    </row>
    <row r="10651" spans="13:13" x14ac:dyDescent="0.35">
      <c r="M10651" s="38"/>
    </row>
    <row r="10652" spans="13:13" x14ac:dyDescent="0.35">
      <c r="M10652" s="38"/>
    </row>
    <row r="10653" spans="13:13" x14ac:dyDescent="0.35">
      <c r="M10653" s="38"/>
    </row>
    <row r="10654" spans="13:13" x14ac:dyDescent="0.35">
      <c r="M10654" s="38"/>
    </row>
    <row r="10655" spans="13:13" x14ac:dyDescent="0.35">
      <c r="M10655" s="38"/>
    </row>
    <row r="10656" spans="13:13" x14ac:dyDescent="0.35">
      <c r="M10656" s="38"/>
    </row>
    <row r="10657" spans="13:13" x14ac:dyDescent="0.35">
      <c r="M10657" s="38"/>
    </row>
    <row r="10658" spans="13:13" x14ac:dyDescent="0.35">
      <c r="M10658" s="38"/>
    </row>
    <row r="10659" spans="13:13" x14ac:dyDescent="0.35">
      <c r="M10659" s="38"/>
    </row>
    <row r="10660" spans="13:13" x14ac:dyDescent="0.35">
      <c r="M10660" s="38"/>
    </row>
    <row r="10661" spans="13:13" x14ac:dyDescent="0.35">
      <c r="M10661" s="38"/>
    </row>
    <row r="10662" spans="13:13" x14ac:dyDescent="0.35">
      <c r="M10662" s="38"/>
    </row>
    <row r="10663" spans="13:13" x14ac:dyDescent="0.35">
      <c r="M10663" s="38"/>
    </row>
    <row r="10664" spans="13:13" x14ac:dyDescent="0.35">
      <c r="M10664" s="38"/>
    </row>
    <row r="10665" spans="13:13" x14ac:dyDescent="0.35">
      <c r="M10665" s="38"/>
    </row>
    <row r="10666" spans="13:13" x14ac:dyDescent="0.35">
      <c r="M10666" s="38"/>
    </row>
    <row r="10667" spans="13:13" x14ac:dyDescent="0.35">
      <c r="M10667" s="38"/>
    </row>
    <row r="10668" spans="13:13" x14ac:dyDescent="0.35">
      <c r="M10668" s="38"/>
    </row>
    <row r="10669" spans="13:13" x14ac:dyDescent="0.35">
      <c r="M10669" s="38"/>
    </row>
    <row r="10670" spans="13:13" x14ac:dyDescent="0.35">
      <c r="M10670" s="38"/>
    </row>
    <row r="10671" spans="13:13" x14ac:dyDescent="0.35">
      <c r="M10671" s="38"/>
    </row>
    <row r="10672" spans="13:13" x14ac:dyDescent="0.35">
      <c r="M10672" s="38"/>
    </row>
    <row r="10673" spans="13:13" x14ac:dyDescent="0.35">
      <c r="M10673" s="38"/>
    </row>
    <row r="10674" spans="13:13" x14ac:dyDescent="0.35">
      <c r="M10674" s="38"/>
    </row>
    <row r="10675" spans="13:13" x14ac:dyDescent="0.35">
      <c r="M10675" s="38"/>
    </row>
    <row r="10676" spans="13:13" x14ac:dyDescent="0.35">
      <c r="M10676" s="38"/>
    </row>
    <row r="10677" spans="13:13" x14ac:dyDescent="0.35">
      <c r="M10677" s="38"/>
    </row>
    <row r="10678" spans="13:13" x14ac:dyDescent="0.35">
      <c r="M10678" s="38"/>
    </row>
    <row r="10679" spans="13:13" x14ac:dyDescent="0.35">
      <c r="M10679" s="38"/>
    </row>
    <row r="10680" spans="13:13" x14ac:dyDescent="0.35">
      <c r="M10680" s="38"/>
    </row>
    <row r="10681" spans="13:13" x14ac:dyDescent="0.35">
      <c r="M10681" s="38"/>
    </row>
    <row r="10682" spans="13:13" x14ac:dyDescent="0.35">
      <c r="M10682" s="38"/>
    </row>
    <row r="10683" spans="13:13" x14ac:dyDescent="0.35">
      <c r="M10683" s="38"/>
    </row>
    <row r="10684" spans="13:13" x14ac:dyDescent="0.35">
      <c r="M10684" s="38"/>
    </row>
    <row r="10685" spans="13:13" x14ac:dyDescent="0.35">
      <c r="M10685" s="38"/>
    </row>
    <row r="10686" spans="13:13" x14ac:dyDescent="0.35">
      <c r="M10686" s="38"/>
    </row>
    <row r="10687" spans="13:13" x14ac:dyDescent="0.35">
      <c r="M10687" s="38"/>
    </row>
    <row r="10688" spans="13:13" x14ac:dyDescent="0.35">
      <c r="M10688" s="38"/>
    </row>
    <row r="10689" spans="13:13" x14ac:dyDescent="0.35">
      <c r="M10689" s="38"/>
    </row>
    <row r="10690" spans="13:13" x14ac:dyDescent="0.35">
      <c r="M10690" s="38"/>
    </row>
    <row r="10691" spans="13:13" x14ac:dyDescent="0.35">
      <c r="M10691" s="38"/>
    </row>
    <row r="10692" spans="13:13" x14ac:dyDescent="0.35">
      <c r="M10692" s="38"/>
    </row>
    <row r="10693" spans="13:13" x14ac:dyDescent="0.35">
      <c r="M10693" s="38"/>
    </row>
    <row r="10694" spans="13:13" x14ac:dyDescent="0.35">
      <c r="M10694" s="38"/>
    </row>
    <row r="10695" spans="13:13" x14ac:dyDescent="0.35">
      <c r="M10695" s="38"/>
    </row>
    <row r="10696" spans="13:13" x14ac:dyDescent="0.35">
      <c r="M10696" s="38"/>
    </row>
    <row r="10697" spans="13:13" x14ac:dyDescent="0.35">
      <c r="M10697" s="38"/>
    </row>
    <row r="10698" spans="13:13" x14ac:dyDescent="0.35">
      <c r="M10698" s="38"/>
    </row>
    <row r="10699" spans="13:13" x14ac:dyDescent="0.35">
      <c r="M10699" s="38"/>
    </row>
    <row r="10700" spans="13:13" x14ac:dyDescent="0.35">
      <c r="M10700" s="38"/>
    </row>
    <row r="10701" spans="13:13" x14ac:dyDescent="0.35">
      <c r="M10701" s="38"/>
    </row>
    <row r="10702" spans="13:13" x14ac:dyDescent="0.35">
      <c r="M10702" s="38"/>
    </row>
    <row r="10703" spans="13:13" x14ac:dyDescent="0.35">
      <c r="M10703" s="38"/>
    </row>
    <row r="10704" spans="13:13" x14ac:dyDescent="0.35">
      <c r="M10704" s="38"/>
    </row>
    <row r="10705" spans="13:13" x14ac:dyDescent="0.35">
      <c r="M10705" s="38"/>
    </row>
    <row r="10706" spans="13:13" x14ac:dyDescent="0.35">
      <c r="M10706" s="38"/>
    </row>
    <row r="10707" spans="13:13" x14ac:dyDescent="0.35">
      <c r="M10707" s="38"/>
    </row>
    <row r="10708" spans="13:13" x14ac:dyDescent="0.35">
      <c r="M10708" s="38"/>
    </row>
    <row r="10709" spans="13:13" x14ac:dyDescent="0.35">
      <c r="M10709" s="38"/>
    </row>
    <row r="10710" spans="13:13" x14ac:dyDescent="0.35">
      <c r="M10710" s="38"/>
    </row>
    <row r="10711" spans="13:13" x14ac:dyDescent="0.35">
      <c r="M10711" s="38"/>
    </row>
    <row r="10712" spans="13:13" x14ac:dyDescent="0.35">
      <c r="M10712" s="38"/>
    </row>
    <row r="10713" spans="13:13" x14ac:dyDescent="0.35">
      <c r="M10713" s="38"/>
    </row>
    <row r="10714" spans="13:13" x14ac:dyDescent="0.35">
      <c r="M10714" s="38"/>
    </row>
    <row r="10715" spans="13:13" x14ac:dyDescent="0.35">
      <c r="M10715" s="38"/>
    </row>
    <row r="10716" spans="13:13" x14ac:dyDescent="0.35">
      <c r="M10716" s="38"/>
    </row>
    <row r="10717" spans="13:13" x14ac:dyDescent="0.35">
      <c r="M10717" s="38"/>
    </row>
    <row r="10718" spans="13:13" x14ac:dyDescent="0.35">
      <c r="M10718" s="38"/>
    </row>
    <row r="10719" spans="13:13" x14ac:dyDescent="0.35">
      <c r="M10719" s="38"/>
    </row>
    <row r="10720" spans="13:13" x14ac:dyDescent="0.35">
      <c r="M10720" s="38"/>
    </row>
    <row r="10721" spans="13:13" x14ac:dyDescent="0.35">
      <c r="M10721" s="38"/>
    </row>
    <row r="10722" spans="13:13" x14ac:dyDescent="0.35">
      <c r="M10722" s="38"/>
    </row>
    <row r="10723" spans="13:13" x14ac:dyDescent="0.35">
      <c r="M10723" s="38"/>
    </row>
    <row r="10724" spans="13:13" x14ac:dyDescent="0.35">
      <c r="M10724" s="38"/>
    </row>
    <row r="10725" spans="13:13" x14ac:dyDescent="0.35">
      <c r="M10725" s="38"/>
    </row>
    <row r="10726" spans="13:13" x14ac:dyDescent="0.35">
      <c r="M10726" s="38"/>
    </row>
    <row r="10727" spans="13:13" x14ac:dyDescent="0.35">
      <c r="M10727" s="38"/>
    </row>
    <row r="10728" spans="13:13" x14ac:dyDescent="0.35">
      <c r="M10728" s="38"/>
    </row>
    <row r="10729" spans="13:13" x14ac:dyDescent="0.35">
      <c r="M10729" s="38"/>
    </row>
    <row r="10730" spans="13:13" x14ac:dyDescent="0.35">
      <c r="M10730" s="38"/>
    </row>
    <row r="10731" spans="13:13" x14ac:dyDescent="0.35">
      <c r="M10731" s="38"/>
    </row>
    <row r="10732" spans="13:13" x14ac:dyDescent="0.35">
      <c r="M10732" s="38"/>
    </row>
    <row r="10733" spans="13:13" x14ac:dyDescent="0.35">
      <c r="M10733" s="38"/>
    </row>
    <row r="10734" spans="13:13" x14ac:dyDescent="0.35">
      <c r="M10734" s="38"/>
    </row>
    <row r="10735" spans="13:13" x14ac:dyDescent="0.35">
      <c r="M10735" s="38"/>
    </row>
    <row r="10736" spans="13:13" x14ac:dyDescent="0.35">
      <c r="M10736" s="38"/>
    </row>
    <row r="10737" spans="13:13" x14ac:dyDescent="0.35">
      <c r="M10737" s="38"/>
    </row>
    <row r="10738" spans="13:13" x14ac:dyDescent="0.35">
      <c r="M10738" s="38"/>
    </row>
    <row r="10739" spans="13:13" x14ac:dyDescent="0.35">
      <c r="M10739" s="38"/>
    </row>
    <row r="10740" spans="13:13" x14ac:dyDescent="0.35">
      <c r="M10740" s="38"/>
    </row>
    <row r="10741" spans="13:13" x14ac:dyDescent="0.35">
      <c r="M10741" s="38"/>
    </row>
    <row r="10742" spans="13:13" x14ac:dyDescent="0.35">
      <c r="M10742" s="38"/>
    </row>
    <row r="10743" spans="13:13" x14ac:dyDescent="0.35">
      <c r="M10743" s="38"/>
    </row>
    <row r="10744" spans="13:13" x14ac:dyDescent="0.35">
      <c r="M10744" s="38"/>
    </row>
    <row r="10745" spans="13:13" x14ac:dyDescent="0.35">
      <c r="M10745" s="38"/>
    </row>
    <row r="10746" spans="13:13" x14ac:dyDescent="0.35">
      <c r="M10746" s="38"/>
    </row>
    <row r="10747" spans="13:13" x14ac:dyDescent="0.35">
      <c r="M10747" s="38"/>
    </row>
    <row r="10748" spans="13:13" x14ac:dyDescent="0.35">
      <c r="M10748" s="38"/>
    </row>
    <row r="10749" spans="13:13" x14ac:dyDescent="0.35">
      <c r="M10749" s="38"/>
    </row>
    <row r="10750" spans="13:13" x14ac:dyDescent="0.35">
      <c r="M10750" s="38"/>
    </row>
    <row r="10751" spans="13:13" x14ac:dyDescent="0.35">
      <c r="M10751" s="38"/>
    </row>
    <row r="10752" spans="13:13" x14ac:dyDescent="0.35">
      <c r="M10752" s="38"/>
    </row>
    <row r="10753" spans="13:13" x14ac:dyDescent="0.35">
      <c r="M10753" s="38"/>
    </row>
    <row r="10754" spans="13:13" x14ac:dyDescent="0.35">
      <c r="M10754" s="38"/>
    </row>
    <row r="10755" spans="13:13" x14ac:dyDescent="0.35">
      <c r="M10755" s="38"/>
    </row>
    <row r="10756" spans="13:13" x14ac:dyDescent="0.35">
      <c r="M10756" s="38"/>
    </row>
    <row r="10757" spans="13:13" x14ac:dyDescent="0.35">
      <c r="M10757" s="38"/>
    </row>
    <row r="10758" spans="13:13" x14ac:dyDescent="0.35">
      <c r="M10758" s="38"/>
    </row>
    <row r="10759" spans="13:13" x14ac:dyDescent="0.35">
      <c r="M10759" s="38"/>
    </row>
    <row r="10760" spans="13:13" x14ac:dyDescent="0.35">
      <c r="M10760" s="38"/>
    </row>
    <row r="10761" spans="13:13" x14ac:dyDescent="0.35">
      <c r="M10761" s="38"/>
    </row>
    <row r="10762" spans="13:13" x14ac:dyDescent="0.35">
      <c r="M10762" s="38"/>
    </row>
    <row r="10763" spans="13:13" x14ac:dyDescent="0.35">
      <c r="M10763" s="38"/>
    </row>
    <row r="10764" spans="13:13" x14ac:dyDescent="0.35">
      <c r="M10764" s="38"/>
    </row>
    <row r="10765" spans="13:13" x14ac:dyDescent="0.35">
      <c r="M10765" s="38"/>
    </row>
    <row r="10766" spans="13:13" x14ac:dyDescent="0.35">
      <c r="M10766" s="38"/>
    </row>
    <row r="10767" spans="13:13" x14ac:dyDescent="0.35">
      <c r="M10767" s="38"/>
    </row>
    <row r="10768" spans="13:13" x14ac:dyDescent="0.35">
      <c r="M10768" s="38"/>
    </row>
    <row r="10769" spans="13:13" x14ac:dyDescent="0.35">
      <c r="M10769" s="38"/>
    </row>
    <row r="10770" spans="13:13" x14ac:dyDescent="0.35">
      <c r="M10770" s="38"/>
    </row>
    <row r="10771" spans="13:13" x14ac:dyDescent="0.35">
      <c r="M10771" s="38"/>
    </row>
    <row r="10772" spans="13:13" x14ac:dyDescent="0.35">
      <c r="M10772" s="38"/>
    </row>
    <row r="10773" spans="13:13" x14ac:dyDescent="0.35">
      <c r="M10773" s="38"/>
    </row>
    <row r="10774" spans="13:13" x14ac:dyDescent="0.35">
      <c r="M10774" s="38"/>
    </row>
    <row r="10775" spans="13:13" x14ac:dyDescent="0.35">
      <c r="M10775" s="38"/>
    </row>
    <row r="10776" spans="13:13" x14ac:dyDescent="0.35">
      <c r="M10776" s="38"/>
    </row>
    <row r="10777" spans="13:13" x14ac:dyDescent="0.35">
      <c r="M10777" s="38"/>
    </row>
    <row r="10778" spans="13:13" x14ac:dyDescent="0.35">
      <c r="M10778" s="38"/>
    </row>
    <row r="10779" spans="13:13" x14ac:dyDescent="0.35">
      <c r="M10779" s="38"/>
    </row>
    <row r="10780" spans="13:13" x14ac:dyDescent="0.35">
      <c r="M10780" s="38"/>
    </row>
    <row r="10781" spans="13:13" x14ac:dyDescent="0.35">
      <c r="M10781" s="38"/>
    </row>
    <row r="10782" spans="13:13" x14ac:dyDescent="0.35">
      <c r="M10782" s="38"/>
    </row>
    <row r="10783" spans="13:13" x14ac:dyDescent="0.35">
      <c r="M10783" s="38"/>
    </row>
    <row r="10784" spans="13:13" x14ac:dyDescent="0.35">
      <c r="M10784" s="38"/>
    </row>
    <row r="10785" spans="13:13" x14ac:dyDescent="0.35">
      <c r="M10785" s="38"/>
    </row>
    <row r="10786" spans="13:13" x14ac:dyDescent="0.35">
      <c r="M10786" s="38"/>
    </row>
    <row r="10787" spans="13:13" x14ac:dyDescent="0.35">
      <c r="M10787" s="38"/>
    </row>
    <row r="10788" spans="13:13" x14ac:dyDescent="0.35">
      <c r="M10788" s="38"/>
    </row>
    <row r="10789" spans="13:13" x14ac:dyDescent="0.35">
      <c r="M10789" s="38"/>
    </row>
    <row r="10790" spans="13:13" x14ac:dyDescent="0.35">
      <c r="M10790" s="38"/>
    </row>
    <row r="10791" spans="13:13" x14ac:dyDescent="0.35">
      <c r="M10791" s="38"/>
    </row>
    <row r="10792" spans="13:13" x14ac:dyDescent="0.35">
      <c r="M10792" s="38"/>
    </row>
    <row r="10793" spans="13:13" x14ac:dyDescent="0.35">
      <c r="M10793" s="38"/>
    </row>
    <row r="10794" spans="13:13" x14ac:dyDescent="0.35">
      <c r="M10794" s="38"/>
    </row>
    <row r="10795" spans="13:13" x14ac:dyDescent="0.35">
      <c r="M10795" s="38"/>
    </row>
    <row r="10796" spans="13:13" x14ac:dyDescent="0.35">
      <c r="M10796" s="38"/>
    </row>
    <row r="10797" spans="13:13" x14ac:dyDescent="0.35">
      <c r="M10797" s="38"/>
    </row>
    <row r="10798" spans="13:13" x14ac:dyDescent="0.35">
      <c r="M10798" s="38"/>
    </row>
    <row r="10799" spans="13:13" x14ac:dyDescent="0.35">
      <c r="M10799" s="38"/>
    </row>
    <row r="10800" spans="13:13" x14ac:dyDescent="0.35">
      <c r="M10800" s="38"/>
    </row>
    <row r="10801" spans="13:13" x14ac:dyDescent="0.35">
      <c r="M10801" s="38"/>
    </row>
    <row r="10802" spans="13:13" x14ac:dyDescent="0.35">
      <c r="M10802" s="38"/>
    </row>
    <row r="10803" spans="13:13" x14ac:dyDescent="0.35">
      <c r="M10803" s="38"/>
    </row>
    <row r="10804" spans="13:13" x14ac:dyDescent="0.35">
      <c r="M10804" s="38"/>
    </row>
    <row r="10805" spans="13:13" x14ac:dyDescent="0.35">
      <c r="M10805" s="38"/>
    </row>
    <row r="10806" spans="13:13" x14ac:dyDescent="0.35">
      <c r="M10806" s="38"/>
    </row>
    <row r="10807" spans="13:13" x14ac:dyDescent="0.35">
      <c r="M10807" s="38"/>
    </row>
    <row r="10808" spans="13:13" x14ac:dyDescent="0.35">
      <c r="M10808" s="38"/>
    </row>
    <row r="10809" spans="13:13" x14ac:dyDescent="0.35">
      <c r="M10809" s="38"/>
    </row>
    <row r="10810" spans="13:13" x14ac:dyDescent="0.35">
      <c r="M10810" s="38"/>
    </row>
    <row r="10811" spans="13:13" x14ac:dyDescent="0.35">
      <c r="M10811" s="38"/>
    </row>
    <row r="10812" spans="13:13" x14ac:dyDescent="0.35">
      <c r="M10812" s="38"/>
    </row>
    <row r="10813" spans="13:13" x14ac:dyDescent="0.35">
      <c r="M10813" s="38"/>
    </row>
    <row r="10814" spans="13:13" x14ac:dyDescent="0.35">
      <c r="M10814" s="38"/>
    </row>
    <row r="10815" spans="13:13" x14ac:dyDescent="0.35">
      <c r="M10815" s="38"/>
    </row>
    <row r="10816" spans="13:13" x14ac:dyDescent="0.35">
      <c r="M10816" s="38"/>
    </row>
    <row r="10817" spans="13:13" x14ac:dyDescent="0.35">
      <c r="M10817" s="38"/>
    </row>
    <row r="10818" spans="13:13" x14ac:dyDescent="0.35">
      <c r="M10818" s="38"/>
    </row>
    <row r="10819" spans="13:13" x14ac:dyDescent="0.35">
      <c r="M10819" s="38"/>
    </row>
    <row r="10820" spans="13:13" x14ac:dyDescent="0.35">
      <c r="M10820" s="38"/>
    </row>
    <row r="10821" spans="13:13" x14ac:dyDescent="0.35">
      <c r="M10821" s="38"/>
    </row>
    <row r="10822" spans="13:13" x14ac:dyDescent="0.35">
      <c r="M10822" s="38"/>
    </row>
    <row r="10823" spans="13:13" x14ac:dyDescent="0.35">
      <c r="M10823" s="38"/>
    </row>
    <row r="10824" spans="13:13" x14ac:dyDescent="0.35">
      <c r="M10824" s="38"/>
    </row>
    <row r="10825" spans="13:13" x14ac:dyDescent="0.35">
      <c r="M10825" s="38"/>
    </row>
    <row r="10826" spans="13:13" x14ac:dyDescent="0.35">
      <c r="M10826" s="38"/>
    </row>
    <row r="10827" spans="13:13" x14ac:dyDescent="0.35">
      <c r="M10827" s="38"/>
    </row>
    <row r="10828" spans="13:13" x14ac:dyDescent="0.35">
      <c r="M10828" s="38"/>
    </row>
    <row r="10829" spans="13:13" x14ac:dyDescent="0.35">
      <c r="M10829" s="38"/>
    </row>
    <row r="10830" spans="13:13" x14ac:dyDescent="0.35">
      <c r="M10830" s="38"/>
    </row>
    <row r="10831" spans="13:13" x14ac:dyDescent="0.35">
      <c r="M10831" s="38"/>
    </row>
    <row r="10832" spans="13:13" x14ac:dyDescent="0.35">
      <c r="M10832" s="38"/>
    </row>
    <row r="10833" spans="13:13" x14ac:dyDescent="0.35">
      <c r="M10833" s="38"/>
    </row>
    <row r="10834" spans="13:13" x14ac:dyDescent="0.35">
      <c r="M10834" s="38"/>
    </row>
    <row r="10835" spans="13:13" x14ac:dyDescent="0.35">
      <c r="M10835" s="38"/>
    </row>
    <row r="10836" spans="13:13" x14ac:dyDescent="0.35">
      <c r="M10836" s="38"/>
    </row>
    <row r="10837" spans="13:13" x14ac:dyDescent="0.35">
      <c r="M10837" s="38"/>
    </row>
    <row r="10838" spans="13:13" x14ac:dyDescent="0.35">
      <c r="M10838" s="38"/>
    </row>
    <row r="10839" spans="13:13" x14ac:dyDescent="0.35">
      <c r="M10839" s="38"/>
    </row>
    <row r="10840" spans="13:13" x14ac:dyDescent="0.35">
      <c r="M10840" s="38"/>
    </row>
    <row r="10841" spans="13:13" x14ac:dyDescent="0.35">
      <c r="M10841" s="38"/>
    </row>
    <row r="10842" spans="13:13" x14ac:dyDescent="0.35">
      <c r="M10842" s="38"/>
    </row>
    <row r="10843" spans="13:13" x14ac:dyDescent="0.35">
      <c r="M10843" s="38"/>
    </row>
    <row r="10844" spans="13:13" x14ac:dyDescent="0.35">
      <c r="M10844" s="38"/>
    </row>
    <row r="10845" spans="13:13" x14ac:dyDescent="0.35">
      <c r="M10845" s="38"/>
    </row>
    <row r="10846" spans="13:13" x14ac:dyDescent="0.35">
      <c r="M10846" s="38"/>
    </row>
    <row r="10847" spans="13:13" x14ac:dyDescent="0.35">
      <c r="M10847" s="38"/>
    </row>
    <row r="10848" spans="13:13" x14ac:dyDescent="0.35">
      <c r="M10848" s="38"/>
    </row>
    <row r="10849" spans="13:13" x14ac:dyDescent="0.35">
      <c r="M10849" s="38"/>
    </row>
    <row r="10850" spans="13:13" x14ac:dyDescent="0.35">
      <c r="M10850" s="38"/>
    </row>
    <row r="10851" spans="13:13" x14ac:dyDescent="0.35">
      <c r="M10851" s="38"/>
    </row>
    <row r="10852" spans="13:13" x14ac:dyDescent="0.35">
      <c r="M10852" s="38"/>
    </row>
    <row r="10853" spans="13:13" x14ac:dyDescent="0.35">
      <c r="M10853" s="38"/>
    </row>
    <row r="10854" spans="13:13" x14ac:dyDescent="0.35">
      <c r="M10854" s="38"/>
    </row>
    <row r="10855" spans="13:13" x14ac:dyDescent="0.35">
      <c r="M10855" s="38"/>
    </row>
    <row r="10856" spans="13:13" x14ac:dyDescent="0.35">
      <c r="M10856" s="38"/>
    </row>
    <row r="10857" spans="13:13" x14ac:dyDescent="0.35">
      <c r="M10857" s="38"/>
    </row>
    <row r="10858" spans="13:13" x14ac:dyDescent="0.35">
      <c r="M10858" s="38"/>
    </row>
    <row r="10859" spans="13:13" x14ac:dyDescent="0.35">
      <c r="M10859" s="38"/>
    </row>
    <row r="10860" spans="13:13" x14ac:dyDescent="0.35">
      <c r="M10860" s="38"/>
    </row>
    <row r="10861" spans="13:13" x14ac:dyDescent="0.35">
      <c r="M10861" s="38"/>
    </row>
    <row r="10862" spans="13:13" x14ac:dyDescent="0.35">
      <c r="M10862" s="38"/>
    </row>
    <row r="10863" spans="13:13" x14ac:dyDescent="0.35">
      <c r="M10863" s="38"/>
    </row>
    <row r="10864" spans="13:13" x14ac:dyDescent="0.35">
      <c r="M10864" s="38"/>
    </row>
    <row r="10865" spans="13:13" x14ac:dyDescent="0.35">
      <c r="M10865" s="38"/>
    </row>
    <row r="10866" spans="13:13" x14ac:dyDescent="0.35">
      <c r="M10866" s="38"/>
    </row>
    <row r="10867" spans="13:13" x14ac:dyDescent="0.35">
      <c r="M10867" s="38"/>
    </row>
    <row r="10868" spans="13:13" x14ac:dyDescent="0.35">
      <c r="M10868" s="38"/>
    </row>
    <row r="10869" spans="13:13" x14ac:dyDescent="0.35">
      <c r="M10869" s="38"/>
    </row>
    <row r="10870" spans="13:13" x14ac:dyDescent="0.35">
      <c r="M10870" s="38"/>
    </row>
    <row r="10871" spans="13:13" x14ac:dyDescent="0.35">
      <c r="M10871" s="38"/>
    </row>
    <row r="10872" spans="13:13" x14ac:dyDescent="0.35">
      <c r="M10872" s="38"/>
    </row>
    <row r="10873" spans="13:13" x14ac:dyDescent="0.35">
      <c r="M10873" s="38"/>
    </row>
    <row r="10874" spans="13:13" x14ac:dyDescent="0.35">
      <c r="M10874" s="38"/>
    </row>
    <row r="10875" spans="13:13" x14ac:dyDescent="0.35">
      <c r="M10875" s="38"/>
    </row>
    <row r="10876" spans="13:13" x14ac:dyDescent="0.35">
      <c r="M10876" s="38"/>
    </row>
    <row r="10877" spans="13:13" x14ac:dyDescent="0.35">
      <c r="M10877" s="38"/>
    </row>
    <row r="10878" spans="13:13" x14ac:dyDescent="0.35">
      <c r="M10878" s="38"/>
    </row>
    <row r="10879" spans="13:13" x14ac:dyDescent="0.35">
      <c r="M10879" s="38"/>
    </row>
    <row r="10880" spans="13:13" x14ac:dyDescent="0.35">
      <c r="M10880" s="38"/>
    </row>
    <row r="10881" spans="13:13" x14ac:dyDescent="0.35">
      <c r="M10881" s="38"/>
    </row>
    <row r="10882" spans="13:13" x14ac:dyDescent="0.35">
      <c r="M10882" s="38"/>
    </row>
    <row r="10883" spans="13:13" x14ac:dyDescent="0.35">
      <c r="M10883" s="38"/>
    </row>
    <row r="10884" spans="13:13" x14ac:dyDescent="0.35">
      <c r="M10884" s="38"/>
    </row>
    <row r="10885" spans="13:13" x14ac:dyDescent="0.35">
      <c r="M10885" s="38"/>
    </row>
    <row r="10886" spans="13:13" x14ac:dyDescent="0.35">
      <c r="M10886" s="38"/>
    </row>
    <row r="10887" spans="13:13" x14ac:dyDescent="0.35">
      <c r="M10887" s="38"/>
    </row>
    <row r="10888" spans="13:13" x14ac:dyDescent="0.35">
      <c r="M10888" s="38"/>
    </row>
    <row r="10889" spans="13:13" x14ac:dyDescent="0.35">
      <c r="M10889" s="38"/>
    </row>
    <row r="10890" spans="13:13" x14ac:dyDescent="0.35">
      <c r="M10890" s="38"/>
    </row>
    <row r="10891" spans="13:13" x14ac:dyDescent="0.35">
      <c r="M10891" s="38"/>
    </row>
    <row r="10892" spans="13:13" x14ac:dyDescent="0.35">
      <c r="M10892" s="38"/>
    </row>
    <row r="10893" spans="13:13" x14ac:dyDescent="0.35">
      <c r="M10893" s="38"/>
    </row>
    <row r="10894" spans="13:13" x14ac:dyDescent="0.35">
      <c r="M10894" s="38"/>
    </row>
    <row r="10895" spans="13:13" x14ac:dyDescent="0.35">
      <c r="M10895" s="38"/>
    </row>
    <row r="10896" spans="13:13" x14ac:dyDescent="0.35">
      <c r="M10896" s="38"/>
    </row>
    <row r="10897" spans="13:13" x14ac:dyDescent="0.35">
      <c r="M10897" s="38"/>
    </row>
    <row r="10898" spans="13:13" x14ac:dyDescent="0.35">
      <c r="M10898" s="38"/>
    </row>
    <row r="10899" spans="13:13" x14ac:dyDescent="0.35">
      <c r="M10899" s="38"/>
    </row>
    <row r="10900" spans="13:13" x14ac:dyDescent="0.35">
      <c r="M10900" s="38"/>
    </row>
    <row r="10901" spans="13:13" x14ac:dyDescent="0.35">
      <c r="M10901" s="38"/>
    </row>
    <row r="10902" spans="13:13" x14ac:dyDescent="0.35">
      <c r="M10902" s="38"/>
    </row>
    <row r="10903" spans="13:13" x14ac:dyDescent="0.35">
      <c r="M10903" s="38"/>
    </row>
    <row r="10904" spans="13:13" x14ac:dyDescent="0.35">
      <c r="M10904" s="38"/>
    </row>
    <row r="10905" spans="13:13" x14ac:dyDescent="0.35">
      <c r="M10905" s="38"/>
    </row>
    <row r="10906" spans="13:13" x14ac:dyDescent="0.35">
      <c r="M10906" s="38"/>
    </row>
    <row r="10907" spans="13:13" x14ac:dyDescent="0.35">
      <c r="M10907" s="38"/>
    </row>
    <row r="10908" spans="13:13" x14ac:dyDescent="0.35">
      <c r="M10908" s="38"/>
    </row>
    <row r="10909" spans="13:13" x14ac:dyDescent="0.35">
      <c r="M10909" s="38"/>
    </row>
    <row r="10910" spans="13:13" x14ac:dyDescent="0.35">
      <c r="M10910" s="38"/>
    </row>
    <row r="10911" spans="13:13" x14ac:dyDescent="0.35">
      <c r="M10911" s="38"/>
    </row>
    <row r="10912" spans="13:13" x14ac:dyDescent="0.35">
      <c r="M10912" s="38"/>
    </row>
    <row r="10913" spans="13:13" x14ac:dyDescent="0.35">
      <c r="M10913" s="38"/>
    </row>
    <row r="10914" spans="13:13" x14ac:dyDescent="0.35">
      <c r="M10914" s="38"/>
    </row>
    <row r="10915" spans="13:13" x14ac:dyDescent="0.35">
      <c r="M10915" s="38"/>
    </row>
    <row r="10916" spans="13:13" x14ac:dyDescent="0.35">
      <c r="M10916" s="38"/>
    </row>
    <row r="10917" spans="13:13" x14ac:dyDescent="0.35">
      <c r="M10917" s="38"/>
    </row>
    <row r="10918" spans="13:13" x14ac:dyDescent="0.35">
      <c r="M10918" s="38"/>
    </row>
    <row r="10919" spans="13:13" x14ac:dyDescent="0.35">
      <c r="M10919" s="38"/>
    </row>
    <row r="10920" spans="13:13" x14ac:dyDescent="0.35">
      <c r="M10920" s="38"/>
    </row>
    <row r="10921" spans="13:13" x14ac:dyDescent="0.35">
      <c r="M10921" s="38"/>
    </row>
    <row r="10922" spans="13:13" x14ac:dyDescent="0.35">
      <c r="M10922" s="38"/>
    </row>
    <row r="10923" spans="13:13" x14ac:dyDescent="0.35">
      <c r="M10923" s="38"/>
    </row>
    <row r="10924" spans="13:13" x14ac:dyDescent="0.35">
      <c r="M10924" s="38"/>
    </row>
    <row r="10925" spans="13:13" x14ac:dyDescent="0.35">
      <c r="M10925" s="38"/>
    </row>
    <row r="10926" spans="13:13" x14ac:dyDescent="0.35">
      <c r="M10926" s="38"/>
    </row>
    <row r="10927" spans="13:13" x14ac:dyDescent="0.35">
      <c r="M10927" s="38"/>
    </row>
    <row r="10928" spans="13:13" x14ac:dyDescent="0.35">
      <c r="M10928" s="38"/>
    </row>
    <row r="10929" spans="13:13" x14ac:dyDescent="0.35">
      <c r="M10929" s="38"/>
    </row>
    <row r="10930" spans="13:13" x14ac:dyDescent="0.35">
      <c r="M10930" s="38"/>
    </row>
    <row r="10931" spans="13:13" x14ac:dyDescent="0.35">
      <c r="M10931" s="38"/>
    </row>
    <row r="10932" spans="13:13" x14ac:dyDescent="0.35">
      <c r="M10932" s="38"/>
    </row>
    <row r="10933" spans="13:13" x14ac:dyDescent="0.35">
      <c r="M10933" s="38"/>
    </row>
    <row r="10934" spans="13:13" x14ac:dyDescent="0.35">
      <c r="M10934" s="38"/>
    </row>
    <row r="10935" spans="13:13" x14ac:dyDescent="0.35">
      <c r="M10935" s="38"/>
    </row>
    <row r="10936" spans="13:13" x14ac:dyDescent="0.35">
      <c r="M10936" s="38"/>
    </row>
    <row r="10937" spans="13:13" x14ac:dyDescent="0.35">
      <c r="M10937" s="38"/>
    </row>
    <row r="10938" spans="13:13" x14ac:dyDescent="0.35">
      <c r="M10938" s="38"/>
    </row>
    <row r="10939" spans="13:13" x14ac:dyDescent="0.35">
      <c r="M10939" s="38"/>
    </row>
    <row r="10940" spans="13:13" x14ac:dyDescent="0.35">
      <c r="M10940" s="38"/>
    </row>
    <row r="10941" spans="13:13" x14ac:dyDescent="0.35">
      <c r="M10941" s="38"/>
    </row>
    <row r="10942" spans="13:13" x14ac:dyDescent="0.35">
      <c r="M10942" s="38"/>
    </row>
    <row r="10943" spans="13:13" x14ac:dyDescent="0.35">
      <c r="M10943" s="38"/>
    </row>
    <row r="10944" spans="13:13" x14ac:dyDescent="0.35">
      <c r="M10944" s="38"/>
    </row>
    <row r="10945" spans="13:13" x14ac:dyDescent="0.35">
      <c r="M10945" s="38"/>
    </row>
    <row r="10946" spans="13:13" x14ac:dyDescent="0.35">
      <c r="M10946" s="38"/>
    </row>
    <row r="10947" spans="13:13" x14ac:dyDescent="0.35">
      <c r="M10947" s="38"/>
    </row>
    <row r="10948" spans="13:13" x14ac:dyDescent="0.35">
      <c r="M10948" s="38"/>
    </row>
    <row r="10949" spans="13:13" x14ac:dyDescent="0.35">
      <c r="M10949" s="38"/>
    </row>
    <row r="10950" spans="13:13" x14ac:dyDescent="0.35">
      <c r="M10950" s="38"/>
    </row>
    <row r="10951" spans="13:13" x14ac:dyDescent="0.35">
      <c r="M10951" s="38"/>
    </row>
    <row r="10952" spans="13:13" x14ac:dyDescent="0.35">
      <c r="M10952" s="38"/>
    </row>
    <row r="10953" spans="13:13" x14ac:dyDescent="0.35">
      <c r="M10953" s="38"/>
    </row>
    <row r="10954" spans="13:13" x14ac:dyDescent="0.35">
      <c r="M10954" s="38"/>
    </row>
    <row r="10955" spans="13:13" x14ac:dyDescent="0.35">
      <c r="M10955" s="38"/>
    </row>
    <row r="10956" spans="13:13" x14ac:dyDescent="0.35">
      <c r="M10956" s="38"/>
    </row>
    <row r="10957" spans="13:13" x14ac:dyDescent="0.35">
      <c r="M10957" s="38"/>
    </row>
    <row r="10958" spans="13:13" x14ac:dyDescent="0.35">
      <c r="M10958" s="38"/>
    </row>
    <row r="10959" spans="13:13" x14ac:dyDescent="0.35">
      <c r="M10959" s="38"/>
    </row>
    <row r="10960" spans="13:13" x14ac:dyDescent="0.35">
      <c r="M10960" s="38"/>
    </row>
    <row r="10961" spans="13:13" x14ac:dyDescent="0.35">
      <c r="M10961" s="38"/>
    </row>
    <row r="10962" spans="13:13" x14ac:dyDescent="0.35">
      <c r="M10962" s="38"/>
    </row>
    <row r="10963" spans="13:13" x14ac:dyDescent="0.35">
      <c r="M10963" s="38"/>
    </row>
    <row r="10964" spans="13:13" x14ac:dyDescent="0.35">
      <c r="M10964" s="38"/>
    </row>
    <row r="10965" spans="13:13" x14ac:dyDescent="0.35">
      <c r="M10965" s="38"/>
    </row>
    <row r="10966" spans="13:13" x14ac:dyDescent="0.35">
      <c r="M10966" s="38"/>
    </row>
    <row r="10967" spans="13:13" x14ac:dyDescent="0.35">
      <c r="M10967" s="38"/>
    </row>
    <row r="10968" spans="13:13" x14ac:dyDescent="0.35">
      <c r="M10968" s="38"/>
    </row>
    <row r="10969" spans="13:13" x14ac:dyDescent="0.35">
      <c r="M10969" s="38"/>
    </row>
    <row r="10970" spans="13:13" x14ac:dyDescent="0.35">
      <c r="M10970" s="38"/>
    </row>
    <row r="10971" spans="13:13" x14ac:dyDescent="0.35">
      <c r="M10971" s="38"/>
    </row>
    <row r="10972" spans="13:13" x14ac:dyDescent="0.35">
      <c r="M10972" s="38"/>
    </row>
    <row r="10973" spans="13:13" x14ac:dyDescent="0.35">
      <c r="M10973" s="38"/>
    </row>
    <row r="10974" spans="13:13" x14ac:dyDescent="0.35">
      <c r="M10974" s="38"/>
    </row>
    <row r="10975" spans="13:13" x14ac:dyDescent="0.35">
      <c r="M10975" s="38"/>
    </row>
    <row r="10976" spans="13:13" x14ac:dyDescent="0.35">
      <c r="M10976" s="38"/>
    </row>
    <row r="10977" spans="13:13" x14ac:dyDescent="0.35">
      <c r="M10977" s="38"/>
    </row>
    <row r="10978" spans="13:13" x14ac:dyDescent="0.35">
      <c r="M10978" s="38"/>
    </row>
    <row r="10979" spans="13:13" x14ac:dyDescent="0.35">
      <c r="M10979" s="38"/>
    </row>
    <row r="10980" spans="13:13" x14ac:dyDescent="0.35">
      <c r="M10980" s="38"/>
    </row>
    <row r="10981" spans="13:13" x14ac:dyDescent="0.35">
      <c r="M10981" s="38"/>
    </row>
    <row r="10982" spans="13:13" x14ac:dyDescent="0.35">
      <c r="M10982" s="38"/>
    </row>
    <row r="10983" spans="13:13" x14ac:dyDescent="0.35">
      <c r="M10983" s="38"/>
    </row>
    <row r="10984" spans="13:13" x14ac:dyDescent="0.35">
      <c r="M10984" s="38"/>
    </row>
    <row r="10985" spans="13:13" x14ac:dyDescent="0.35">
      <c r="M10985" s="38"/>
    </row>
    <row r="10986" spans="13:13" x14ac:dyDescent="0.35">
      <c r="M10986" s="38"/>
    </row>
    <row r="10987" spans="13:13" x14ac:dyDescent="0.35">
      <c r="M10987" s="38"/>
    </row>
    <row r="10988" spans="13:13" x14ac:dyDescent="0.35">
      <c r="M10988" s="38"/>
    </row>
    <row r="10989" spans="13:13" x14ac:dyDescent="0.35">
      <c r="M10989" s="38"/>
    </row>
    <row r="10990" spans="13:13" x14ac:dyDescent="0.35">
      <c r="M10990" s="38"/>
    </row>
    <row r="10991" spans="13:13" x14ac:dyDescent="0.35">
      <c r="M10991" s="38"/>
    </row>
    <row r="10992" spans="13:13" x14ac:dyDescent="0.35">
      <c r="M10992" s="38"/>
    </row>
    <row r="10993" spans="13:13" x14ac:dyDescent="0.35">
      <c r="M10993" s="38"/>
    </row>
    <row r="10994" spans="13:13" x14ac:dyDescent="0.35">
      <c r="M10994" s="38"/>
    </row>
    <row r="10995" spans="13:13" x14ac:dyDescent="0.35">
      <c r="M10995" s="38"/>
    </row>
    <row r="10996" spans="13:13" x14ac:dyDescent="0.35">
      <c r="M10996" s="38"/>
    </row>
    <row r="10997" spans="13:13" x14ac:dyDescent="0.35">
      <c r="M10997" s="38"/>
    </row>
    <row r="10998" spans="13:13" x14ac:dyDescent="0.35">
      <c r="M10998" s="38"/>
    </row>
    <row r="10999" spans="13:13" x14ac:dyDescent="0.35">
      <c r="M10999" s="38"/>
    </row>
    <row r="11000" spans="13:13" x14ac:dyDescent="0.35">
      <c r="M11000" s="38"/>
    </row>
    <row r="11001" spans="13:13" x14ac:dyDescent="0.35">
      <c r="M11001" s="38"/>
    </row>
    <row r="11002" spans="13:13" x14ac:dyDescent="0.35">
      <c r="M11002" s="38"/>
    </row>
    <row r="11003" spans="13:13" x14ac:dyDescent="0.35">
      <c r="M11003" s="38"/>
    </row>
    <row r="11004" spans="13:13" x14ac:dyDescent="0.35">
      <c r="M11004" s="38"/>
    </row>
    <row r="11005" spans="13:13" x14ac:dyDescent="0.35">
      <c r="M11005" s="38"/>
    </row>
    <row r="11006" spans="13:13" x14ac:dyDescent="0.35">
      <c r="M11006" s="38"/>
    </row>
    <row r="11007" spans="13:13" x14ac:dyDescent="0.35">
      <c r="M11007" s="38"/>
    </row>
    <row r="11008" spans="13:13" x14ac:dyDescent="0.35">
      <c r="M11008" s="38"/>
    </row>
    <row r="11009" spans="13:13" x14ac:dyDescent="0.35">
      <c r="M11009" s="38"/>
    </row>
    <row r="11010" spans="13:13" x14ac:dyDescent="0.35">
      <c r="M11010" s="38"/>
    </row>
    <row r="11011" spans="13:13" x14ac:dyDescent="0.35">
      <c r="M11011" s="38"/>
    </row>
    <row r="11012" spans="13:13" x14ac:dyDescent="0.35">
      <c r="M11012" s="38"/>
    </row>
    <row r="11013" spans="13:13" x14ac:dyDescent="0.35">
      <c r="M11013" s="38"/>
    </row>
    <row r="11014" spans="13:13" x14ac:dyDescent="0.35">
      <c r="M11014" s="38"/>
    </row>
    <row r="11015" spans="13:13" x14ac:dyDescent="0.35">
      <c r="M11015" s="38"/>
    </row>
    <row r="11016" spans="13:13" x14ac:dyDescent="0.35">
      <c r="M11016" s="38"/>
    </row>
    <row r="11017" spans="13:13" x14ac:dyDescent="0.35">
      <c r="M11017" s="38"/>
    </row>
    <row r="11018" spans="13:13" x14ac:dyDescent="0.35">
      <c r="M11018" s="38"/>
    </row>
    <row r="11019" spans="13:13" x14ac:dyDescent="0.35">
      <c r="M11019" s="38"/>
    </row>
    <row r="11020" spans="13:13" x14ac:dyDescent="0.35">
      <c r="M11020" s="38"/>
    </row>
    <row r="11021" spans="13:13" x14ac:dyDescent="0.35">
      <c r="M11021" s="38"/>
    </row>
    <row r="11022" spans="13:13" x14ac:dyDescent="0.35">
      <c r="M11022" s="38"/>
    </row>
    <row r="11023" spans="13:13" x14ac:dyDescent="0.35">
      <c r="M11023" s="38"/>
    </row>
    <row r="11024" spans="13:13" x14ac:dyDescent="0.35">
      <c r="M11024" s="38"/>
    </row>
    <row r="11025" spans="13:13" x14ac:dyDescent="0.35">
      <c r="M11025" s="38"/>
    </row>
    <row r="11026" spans="13:13" x14ac:dyDescent="0.35">
      <c r="M11026" s="38"/>
    </row>
    <row r="11027" spans="13:13" x14ac:dyDescent="0.35">
      <c r="M11027" s="38"/>
    </row>
    <row r="11028" spans="13:13" x14ac:dyDescent="0.35">
      <c r="M11028" s="38"/>
    </row>
    <row r="11029" spans="13:13" x14ac:dyDescent="0.35">
      <c r="M11029" s="38"/>
    </row>
    <row r="11030" spans="13:13" x14ac:dyDescent="0.35">
      <c r="M11030" s="38"/>
    </row>
    <row r="11031" spans="13:13" x14ac:dyDescent="0.35">
      <c r="M11031" s="38"/>
    </row>
    <row r="11032" spans="13:13" x14ac:dyDescent="0.35">
      <c r="M11032" s="38"/>
    </row>
    <row r="11033" spans="13:13" x14ac:dyDescent="0.35">
      <c r="M11033" s="38"/>
    </row>
    <row r="11034" spans="13:13" x14ac:dyDescent="0.35">
      <c r="M11034" s="38"/>
    </row>
    <row r="11035" spans="13:13" x14ac:dyDescent="0.35">
      <c r="M11035" s="38"/>
    </row>
    <row r="11036" spans="13:13" x14ac:dyDescent="0.35">
      <c r="M11036" s="38"/>
    </row>
    <row r="11037" spans="13:13" x14ac:dyDescent="0.35">
      <c r="M11037" s="38"/>
    </row>
    <row r="11038" spans="13:13" x14ac:dyDescent="0.35">
      <c r="M11038" s="38"/>
    </row>
    <row r="11039" spans="13:13" x14ac:dyDescent="0.35">
      <c r="M11039" s="38"/>
    </row>
    <row r="11040" spans="13:13" x14ac:dyDescent="0.35">
      <c r="M11040" s="38"/>
    </row>
    <row r="11041" spans="13:13" x14ac:dyDescent="0.35">
      <c r="M11041" s="38"/>
    </row>
    <row r="11042" spans="13:13" x14ac:dyDescent="0.35">
      <c r="M11042" s="38"/>
    </row>
    <row r="11043" spans="13:13" x14ac:dyDescent="0.35">
      <c r="M11043" s="38"/>
    </row>
    <row r="11044" spans="13:13" x14ac:dyDescent="0.35">
      <c r="M11044" s="38"/>
    </row>
    <row r="11045" spans="13:13" x14ac:dyDescent="0.35">
      <c r="M11045" s="38"/>
    </row>
    <row r="11046" spans="13:13" x14ac:dyDescent="0.35">
      <c r="M11046" s="38"/>
    </row>
    <row r="11047" spans="13:13" x14ac:dyDescent="0.35">
      <c r="M11047" s="38"/>
    </row>
    <row r="11048" spans="13:13" x14ac:dyDescent="0.35">
      <c r="M11048" s="38"/>
    </row>
    <row r="11049" spans="13:13" x14ac:dyDescent="0.35">
      <c r="M11049" s="38"/>
    </row>
    <row r="11050" spans="13:13" x14ac:dyDescent="0.35">
      <c r="M11050" s="38"/>
    </row>
    <row r="11051" spans="13:13" x14ac:dyDescent="0.35">
      <c r="M11051" s="38"/>
    </row>
    <row r="11052" spans="13:13" x14ac:dyDescent="0.35">
      <c r="M11052" s="38"/>
    </row>
    <row r="11053" spans="13:13" x14ac:dyDescent="0.35">
      <c r="M11053" s="38"/>
    </row>
    <row r="11054" spans="13:13" x14ac:dyDescent="0.35">
      <c r="M11054" s="38"/>
    </row>
    <row r="11055" spans="13:13" x14ac:dyDescent="0.35">
      <c r="M11055" s="38"/>
    </row>
    <row r="11056" spans="13:13" x14ac:dyDescent="0.35">
      <c r="M11056" s="38"/>
    </row>
    <row r="11057" spans="13:13" x14ac:dyDescent="0.35">
      <c r="M11057" s="38"/>
    </row>
    <row r="11058" spans="13:13" x14ac:dyDescent="0.35">
      <c r="M11058" s="38"/>
    </row>
    <row r="11059" spans="13:13" x14ac:dyDescent="0.35">
      <c r="M11059" s="38"/>
    </row>
    <row r="11060" spans="13:13" x14ac:dyDescent="0.35">
      <c r="M11060" s="38"/>
    </row>
    <row r="11061" spans="13:13" x14ac:dyDescent="0.35">
      <c r="M11061" s="38"/>
    </row>
    <row r="11062" spans="13:13" x14ac:dyDescent="0.35">
      <c r="M11062" s="38"/>
    </row>
    <row r="11063" spans="13:13" x14ac:dyDescent="0.35">
      <c r="M11063" s="38"/>
    </row>
    <row r="11064" spans="13:13" x14ac:dyDescent="0.35">
      <c r="M11064" s="38"/>
    </row>
    <row r="11065" spans="13:13" x14ac:dyDescent="0.35">
      <c r="M11065" s="38"/>
    </row>
    <row r="11066" spans="13:13" x14ac:dyDescent="0.35">
      <c r="M11066" s="38"/>
    </row>
    <row r="11067" spans="13:13" x14ac:dyDescent="0.35">
      <c r="M11067" s="38"/>
    </row>
    <row r="11068" spans="13:13" x14ac:dyDescent="0.35">
      <c r="M11068" s="38"/>
    </row>
    <row r="11069" spans="13:13" x14ac:dyDescent="0.35">
      <c r="M11069" s="38"/>
    </row>
    <row r="11070" spans="13:13" x14ac:dyDescent="0.35">
      <c r="M11070" s="38"/>
    </row>
    <row r="11071" spans="13:13" x14ac:dyDescent="0.35">
      <c r="M11071" s="38"/>
    </row>
    <row r="11072" spans="13:13" x14ac:dyDescent="0.35">
      <c r="M11072" s="38"/>
    </row>
    <row r="11073" spans="13:13" x14ac:dyDescent="0.35">
      <c r="M11073" s="38"/>
    </row>
    <row r="11074" spans="13:13" x14ac:dyDescent="0.35">
      <c r="M11074" s="38"/>
    </row>
    <row r="11075" spans="13:13" x14ac:dyDescent="0.35">
      <c r="M11075" s="38"/>
    </row>
    <row r="11076" spans="13:13" x14ac:dyDescent="0.35">
      <c r="M11076" s="38"/>
    </row>
    <row r="11077" spans="13:13" x14ac:dyDescent="0.35">
      <c r="M11077" s="38"/>
    </row>
    <row r="11078" spans="13:13" x14ac:dyDescent="0.35">
      <c r="M11078" s="38"/>
    </row>
    <row r="11079" spans="13:13" x14ac:dyDescent="0.35">
      <c r="M11079" s="38"/>
    </row>
    <row r="11080" spans="13:13" x14ac:dyDescent="0.35">
      <c r="M11080" s="38"/>
    </row>
    <row r="11081" spans="13:13" x14ac:dyDescent="0.35">
      <c r="M11081" s="38"/>
    </row>
    <row r="11082" spans="13:13" x14ac:dyDescent="0.35">
      <c r="M11082" s="38"/>
    </row>
    <row r="11083" spans="13:13" x14ac:dyDescent="0.35">
      <c r="M11083" s="38"/>
    </row>
    <row r="11084" spans="13:13" x14ac:dyDescent="0.35">
      <c r="M11084" s="38"/>
    </row>
    <row r="11085" spans="13:13" x14ac:dyDescent="0.35">
      <c r="M11085" s="38"/>
    </row>
    <row r="11086" spans="13:13" x14ac:dyDescent="0.35">
      <c r="M11086" s="38"/>
    </row>
    <row r="11087" spans="13:13" x14ac:dyDescent="0.35">
      <c r="M11087" s="38"/>
    </row>
    <row r="11088" spans="13:13" x14ac:dyDescent="0.35">
      <c r="M11088" s="38"/>
    </row>
    <row r="11089" spans="13:13" x14ac:dyDescent="0.35">
      <c r="M11089" s="38"/>
    </row>
    <row r="11090" spans="13:13" x14ac:dyDescent="0.35">
      <c r="M11090" s="38"/>
    </row>
    <row r="11091" spans="13:13" x14ac:dyDescent="0.35">
      <c r="M11091" s="38"/>
    </row>
    <row r="11092" spans="13:13" x14ac:dyDescent="0.35">
      <c r="M11092" s="38"/>
    </row>
    <row r="11093" spans="13:13" x14ac:dyDescent="0.35">
      <c r="M11093" s="38"/>
    </row>
    <row r="11094" spans="13:13" x14ac:dyDescent="0.35">
      <c r="M11094" s="38"/>
    </row>
    <row r="11095" spans="13:13" x14ac:dyDescent="0.35">
      <c r="M11095" s="38"/>
    </row>
    <row r="11096" spans="13:13" x14ac:dyDescent="0.35">
      <c r="M11096" s="38"/>
    </row>
    <row r="11097" spans="13:13" x14ac:dyDescent="0.35">
      <c r="M11097" s="38"/>
    </row>
    <row r="11098" spans="13:13" x14ac:dyDescent="0.35">
      <c r="M11098" s="38"/>
    </row>
    <row r="11099" spans="13:13" x14ac:dyDescent="0.35">
      <c r="M11099" s="38"/>
    </row>
    <row r="11100" spans="13:13" x14ac:dyDescent="0.35">
      <c r="M11100" s="38"/>
    </row>
    <row r="11101" spans="13:13" x14ac:dyDescent="0.35">
      <c r="M11101" s="38"/>
    </row>
    <row r="11102" spans="13:13" x14ac:dyDescent="0.35">
      <c r="M11102" s="38"/>
    </row>
    <row r="11103" spans="13:13" x14ac:dyDescent="0.35">
      <c r="M11103" s="38"/>
    </row>
    <row r="11104" spans="13:13" x14ac:dyDescent="0.35">
      <c r="M11104" s="38"/>
    </row>
    <row r="11105" spans="13:13" x14ac:dyDescent="0.35">
      <c r="M11105" s="38"/>
    </row>
    <row r="11106" spans="13:13" x14ac:dyDescent="0.35">
      <c r="M11106" s="38"/>
    </row>
    <row r="11107" spans="13:13" x14ac:dyDescent="0.35">
      <c r="M11107" s="38"/>
    </row>
    <row r="11108" spans="13:13" x14ac:dyDescent="0.35">
      <c r="M11108" s="38"/>
    </row>
    <row r="11109" spans="13:13" x14ac:dyDescent="0.35">
      <c r="M11109" s="38"/>
    </row>
    <row r="11110" spans="13:13" x14ac:dyDescent="0.35">
      <c r="M11110" s="38"/>
    </row>
    <row r="11111" spans="13:13" x14ac:dyDescent="0.35">
      <c r="M11111" s="38"/>
    </row>
    <row r="11112" spans="13:13" x14ac:dyDescent="0.35">
      <c r="M11112" s="38"/>
    </row>
    <row r="11113" spans="13:13" x14ac:dyDescent="0.35">
      <c r="M11113" s="38"/>
    </row>
    <row r="11114" spans="13:13" x14ac:dyDescent="0.35">
      <c r="M11114" s="38"/>
    </row>
    <row r="11115" spans="13:13" x14ac:dyDescent="0.35">
      <c r="M11115" s="38"/>
    </row>
    <row r="11116" spans="13:13" x14ac:dyDescent="0.35">
      <c r="M11116" s="38"/>
    </row>
    <row r="11117" spans="13:13" x14ac:dyDescent="0.35">
      <c r="M11117" s="38"/>
    </row>
    <row r="11118" spans="13:13" x14ac:dyDescent="0.35">
      <c r="M11118" s="38"/>
    </row>
    <row r="11119" spans="13:13" x14ac:dyDescent="0.35">
      <c r="M11119" s="38"/>
    </row>
    <row r="11120" spans="13:13" x14ac:dyDescent="0.35">
      <c r="M11120" s="38"/>
    </row>
    <row r="11121" spans="13:13" x14ac:dyDescent="0.35">
      <c r="M11121" s="38"/>
    </row>
    <row r="11122" spans="13:13" x14ac:dyDescent="0.35">
      <c r="M11122" s="38"/>
    </row>
    <row r="11123" spans="13:13" x14ac:dyDescent="0.35">
      <c r="M11123" s="38"/>
    </row>
    <row r="11124" spans="13:13" x14ac:dyDescent="0.35">
      <c r="M11124" s="38"/>
    </row>
    <row r="11125" spans="13:13" x14ac:dyDescent="0.35">
      <c r="M11125" s="38"/>
    </row>
    <row r="11126" spans="13:13" x14ac:dyDescent="0.35">
      <c r="M11126" s="38"/>
    </row>
    <row r="11127" spans="13:13" x14ac:dyDescent="0.35">
      <c r="M11127" s="38"/>
    </row>
    <row r="11128" spans="13:13" x14ac:dyDescent="0.35">
      <c r="M11128" s="38"/>
    </row>
    <row r="11129" spans="13:13" x14ac:dyDescent="0.35">
      <c r="M11129" s="38"/>
    </row>
    <row r="11130" spans="13:13" x14ac:dyDescent="0.35">
      <c r="M11130" s="38"/>
    </row>
    <row r="11131" spans="13:13" x14ac:dyDescent="0.35">
      <c r="M11131" s="38"/>
    </row>
    <row r="11132" spans="13:13" x14ac:dyDescent="0.35">
      <c r="M11132" s="38"/>
    </row>
    <row r="11133" spans="13:13" x14ac:dyDescent="0.35">
      <c r="M11133" s="38"/>
    </row>
    <row r="11134" spans="13:13" x14ac:dyDescent="0.35">
      <c r="M11134" s="38"/>
    </row>
    <row r="11135" spans="13:13" x14ac:dyDescent="0.35">
      <c r="M11135" s="38"/>
    </row>
    <row r="11136" spans="13:13" x14ac:dyDescent="0.35">
      <c r="M11136" s="38"/>
    </row>
    <row r="11137" spans="13:13" x14ac:dyDescent="0.35">
      <c r="M11137" s="38"/>
    </row>
    <row r="11138" spans="13:13" x14ac:dyDescent="0.35">
      <c r="M11138" s="38"/>
    </row>
    <row r="11139" spans="13:13" x14ac:dyDescent="0.35">
      <c r="M11139" s="38"/>
    </row>
    <row r="11140" spans="13:13" x14ac:dyDescent="0.35">
      <c r="M11140" s="38"/>
    </row>
    <row r="11141" spans="13:13" x14ac:dyDescent="0.35">
      <c r="M11141" s="38"/>
    </row>
    <row r="11142" spans="13:13" x14ac:dyDescent="0.35">
      <c r="M11142" s="38"/>
    </row>
    <row r="11143" spans="13:13" x14ac:dyDescent="0.35">
      <c r="M11143" s="38"/>
    </row>
    <row r="11144" spans="13:13" x14ac:dyDescent="0.35">
      <c r="M11144" s="38"/>
    </row>
    <row r="11145" spans="13:13" x14ac:dyDescent="0.35">
      <c r="M11145" s="38"/>
    </row>
    <row r="11146" spans="13:13" x14ac:dyDescent="0.35">
      <c r="M11146" s="38"/>
    </row>
    <row r="11147" spans="13:13" x14ac:dyDescent="0.35">
      <c r="M11147" s="38"/>
    </row>
    <row r="11148" spans="13:13" x14ac:dyDescent="0.35">
      <c r="M11148" s="38"/>
    </row>
    <row r="11149" spans="13:13" x14ac:dyDescent="0.35">
      <c r="M11149" s="38"/>
    </row>
    <row r="11150" spans="13:13" x14ac:dyDescent="0.35">
      <c r="M11150" s="38"/>
    </row>
    <row r="11151" spans="13:13" x14ac:dyDescent="0.35">
      <c r="M11151" s="38"/>
    </row>
    <row r="11152" spans="13:13" x14ac:dyDescent="0.35">
      <c r="M11152" s="38"/>
    </row>
    <row r="11153" spans="13:13" x14ac:dyDescent="0.35">
      <c r="M11153" s="38"/>
    </row>
    <row r="11154" spans="13:13" x14ac:dyDescent="0.35">
      <c r="M11154" s="38"/>
    </row>
    <row r="11155" spans="13:13" x14ac:dyDescent="0.35">
      <c r="M11155" s="38"/>
    </row>
    <row r="11156" spans="13:13" x14ac:dyDescent="0.35">
      <c r="M11156" s="38"/>
    </row>
    <row r="11157" spans="13:13" x14ac:dyDescent="0.35">
      <c r="M11157" s="38"/>
    </row>
    <row r="11158" spans="13:13" x14ac:dyDescent="0.35">
      <c r="M11158" s="38"/>
    </row>
    <row r="11159" spans="13:13" x14ac:dyDescent="0.35">
      <c r="M11159" s="38"/>
    </row>
    <row r="11160" spans="13:13" x14ac:dyDescent="0.35">
      <c r="M11160" s="38"/>
    </row>
    <row r="11161" spans="13:13" x14ac:dyDescent="0.35">
      <c r="M11161" s="38"/>
    </row>
    <row r="11162" spans="13:13" x14ac:dyDescent="0.35">
      <c r="M11162" s="38"/>
    </row>
    <row r="11163" spans="13:13" x14ac:dyDescent="0.35">
      <c r="M11163" s="38"/>
    </row>
    <row r="11164" spans="13:13" x14ac:dyDescent="0.35">
      <c r="M11164" s="38"/>
    </row>
    <row r="11165" spans="13:13" x14ac:dyDescent="0.35">
      <c r="M11165" s="38"/>
    </row>
    <row r="11166" spans="13:13" x14ac:dyDescent="0.35">
      <c r="M11166" s="38"/>
    </row>
    <row r="11167" spans="13:13" x14ac:dyDescent="0.35">
      <c r="M11167" s="38"/>
    </row>
    <row r="11168" spans="13:13" x14ac:dyDescent="0.35">
      <c r="M11168" s="38"/>
    </row>
    <row r="11169" spans="13:13" x14ac:dyDescent="0.35">
      <c r="M11169" s="38"/>
    </row>
    <row r="11170" spans="13:13" x14ac:dyDescent="0.35">
      <c r="M11170" s="38"/>
    </row>
    <row r="11171" spans="13:13" x14ac:dyDescent="0.35">
      <c r="M11171" s="38"/>
    </row>
    <row r="11172" spans="13:13" x14ac:dyDescent="0.35">
      <c r="M11172" s="38"/>
    </row>
    <row r="11173" spans="13:13" x14ac:dyDescent="0.35">
      <c r="M11173" s="38"/>
    </row>
    <row r="11174" spans="13:13" x14ac:dyDescent="0.35">
      <c r="M11174" s="38"/>
    </row>
    <row r="11175" spans="13:13" x14ac:dyDescent="0.35">
      <c r="M11175" s="38"/>
    </row>
    <row r="11176" spans="13:13" x14ac:dyDescent="0.35">
      <c r="M11176" s="38"/>
    </row>
    <row r="11177" spans="13:13" x14ac:dyDescent="0.35">
      <c r="M11177" s="38"/>
    </row>
    <row r="11178" spans="13:13" x14ac:dyDescent="0.35">
      <c r="M11178" s="38"/>
    </row>
    <row r="11179" spans="13:13" x14ac:dyDescent="0.35">
      <c r="M11179" s="38"/>
    </row>
    <row r="11180" spans="13:13" x14ac:dyDescent="0.35">
      <c r="M11180" s="38"/>
    </row>
    <row r="11181" spans="13:13" x14ac:dyDescent="0.35">
      <c r="M11181" s="38"/>
    </row>
    <row r="11182" spans="13:13" x14ac:dyDescent="0.35">
      <c r="M11182" s="38"/>
    </row>
    <row r="11183" spans="13:13" x14ac:dyDescent="0.35">
      <c r="M11183" s="38"/>
    </row>
    <row r="11184" spans="13:13" x14ac:dyDescent="0.35">
      <c r="M11184" s="38"/>
    </row>
    <row r="11185" spans="13:13" x14ac:dyDescent="0.35">
      <c r="M11185" s="38"/>
    </row>
    <row r="11186" spans="13:13" x14ac:dyDescent="0.35">
      <c r="M11186" s="38"/>
    </row>
    <row r="11187" spans="13:13" x14ac:dyDescent="0.35">
      <c r="M11187" s="38"/>
    </row>
    <row r="11188" spans="13:13" x14ac:dyDescent="0.35">
      <c r="M11188" s="38"/>
    </row>
    <row r="11189" spans="13:13" x14ac:dyDescent="0.35">
      <c r="M11189" s="38"/>
    </row>
    <row r="11190" spans="13:13" x14ac:dyDescent="0.35">
      <c r="M11190" s="38"/>
    </row>
    <row r="11191" spans="13:13" x14ac:dyDescent="0.35">
      <c r="M11191" s="38"/>
    </row>
    <row r="11192" spans="13:13" x14ac:dyDescent="0.35">
      <c r="M11192" s="38"/>
    </row>
    <row r="11193" spans="13:13" x14ac:dyDescent="0.35">
      <c r="M11193" s="38"/>
    </row>
    <row r="11194" spans="13:13" x14ac:dyDescent="0.35">
      <c r="M11194" s="38"/>
    </row>
    <row r="11195" spans="13:13" x14ac:dyDescent="0.35">
      <c r="M11195" s="38"/>
    </row>
    <row r="11196" spans="13:13" x14ac:dyDescent="0.35">
      <c r="M11196" s="38"/>
    </row>
    <row r="11197" spans="13:13" x14ac:dyDescent="0.35">
      <c r="M11197" s="38"/>
    </row>
    <row r="11198" spans="13:13" x14ac:dyDescent="0.35">
      <c r="M11198" s="38"/>
    </row>
    <row r="11199" spans="13:13" x14ac:dyDescent="0.35">
      <c r="M11199" s="38"/>
    </row>
    <row r="11200" spans="13:13" x14ac:dyDescent="0.35">
      <c r="M11200" s="38"/>
    </row>
    <row r="11201" spans="13:13" x14ac:dyDescent="0.35">
      <c r="M11201" s="38"/>
    </row>
    <row r="11202" spans="13:13" x14ac:dyDescent="0.35">
      <c r="M11202" s="38"/>
    </row>
    <row r="11203" spans="13:13" x14ac:dyDescent="0.35">
      <c r="M11203" s="38"/>
    </row>
    <row r="11204" spans="13:13" x14ac:dyDescent="0.35">
      <c r="M11204" s="38"/>
    </row>
    <row r="11205" spans="13:13" x14ac:dyDescent="0.35">
      <c r="M11205" s="38"/>
    </row>
    <row r="11206" spans="13:13" x14ac:dyDescent="0.35">
      <c r="M11206" s="38"/>
    </row>
    <row r="11207" spans="13:13" x14ac:dyDescent="0.35">
      <c r="M11207" s="38"/>
    </row>
    <row r="11208" spans="13:13" x14ac:dyDescent="0.35">
      <c r="M11208" s="38"/>
    </row>
    <row r="11209" spans="13:13" x14ac:dyDescent="0.35">
      <c r="M11209" s="38"/>
    </row>
    <row r="11210" spans="13:13" x14ac:dyDescent="0.35">
      <c r="M11210" s="38"/>
    </row>
    <row r="11211" spans="13:13" x14ac:dyDescent="0.35">
      <c r="M11211" s="38"/>
    </row>
    <row r="11212" spans="13:13" x14ac:dyDescent="0.35">
      <c r="M11212" s="38"/>
    </row>
    <row r="11213" spans="13:13" x14ac:dyDescent="0.35">
      <c r="M11213" s="38"/>
    </row>
    <row r="11214" spans="13:13" x14ac:dyDescent="0.35">
      <c r="M11214" s="38"/>
    </row>
    <row r="11215" spans="13:13" x14ac:dyDescent="0.35">
      <c r="M11215" s="38"/>
    </row>
    <row r="11216" spans="13:13" x14ac:dyDescent="0.35">
      <c r="M11216" s="38"/>
    </row>
    <row r="11217" spans="13:13" x14ac:dyDescent="0.35">
      <c r="M11217" s="38"/>
    </row>
    <row r="11218" spans="13:13" x14ac:dyDescent="0.35">
      <c r="M11218" s="38"/>
    </row>
    <row r="11219" spans="13:13" x14ac:dyDescent="0.35">
      <c r="M11219" s="38"/>
    </row>
    <row r="11220" spans="13:13" x14ac:dyDescent="0.35">
      <c r="M11220" s="38"/>
    </row>
    <row r="11221" spans="13:13" x14ac:dyDescent="0.35">
      <c r="M11221" s="38"/>
    </row>
    <row r="11222" spans="13:13" x14ac:dyDescent="0.35">
      <c r="M11222" s="38"/>
    </row>
    <row r="11223" spans="13:13" x14ac:dyDescent="0.35">
      <c r="M11223" s="38"/>
    </row>
    <row r="11224" spans="13:13" x14ac:dyDescent="0.35">
      <c r="M11224" s="38"/>
    </row>
    <row r="11225" spans="13:13" x14ac:dyDescent="0.35">
      <c r="M11225" s="38"/>
    </row>
    <row r="11226" spans="13:13" x14ac:dyDescent="0.35">
      <c r="M11226" s="38"/>
    </row>
    <row r="11227" spans="13:13" x14ac:dyDescent="0.35">
      <c r="M11227" s="38"/>
    </row>
    <row r="11228" spans="13:13" x14ac:dyDescent="0.35">
      <c r="M11228" s="38"/>
    </row>
    <row r="11229" spans="13:13" x14ac:dyDescent="0.35">
      <c r="M11229" s="38"/>
    </row>
    <row r="11230" spans="13:13" x14ac:dyDescent="0.35">
      <c r="M11230" s="38"/>
    </row>
    <row r="11231" spans="13:13" x14ac:dyDescent="0.35">
      <c r="M11231" s="38"/>
    </row>
    <row r="11232" spans="13:13" x14ac:dyDescent="0.35">
      <c r="M11232" s="38"/>
    </row>
    <row r="11233" spans="13:13" x14ac:dyDescent="0.35">
      <c r="M11233" s="38"/>
    </row>
    <row r="11234" spans="13:13" x14ac:dyDescent="0.35">
      <c r="M11234" s="38"/>
    </row>
    <row r="11235" spans="13:13" x14ac:dyDescent="0.35">
      <c r="M11235" s="38"/>
    </row>
    <row r="11236" spans="13:13" x14ac:dyDescent="0.35">
      <c r="M11236" s="38"/>
    </row>
    <row r="11237" spans="13:13" x14ac:dyDescent="0.35">
      <c r="M11237" s="38"/>
    </row>
    <row r="11238" spans="13:13" x14ac:dyDescent="0.35">
      <c r="M11238" s="38"/>
    </row>
    <row r="11239" spans="13:13" x14ac:dyDescent="0.35">
      <c r="M11239" s="38"/>
    </row>
    <row r="11240" spans="13:13" x14ac:dyDescent="0.35">
      <c r="M11240" s="38"/>
    </row>
    <row r="11241" spans="13:13" x14ac:dyDescent="0.35">
      <c r="M11241" s="38"/>
    </row>
    <row r="11242" spans="13:13" x14ac:dyDescent="0.35">
      <c r="M11242" s="38"/>
    </row>
    <row r="11243" spans="13:13" x14ac:dyDescent="0.35">
      <c r="M11243" s="38"/>
    </row>
    <row r="11244" spans="13:13" x14ac:dyDescent="0.35">
      <c r="M11244" s="38"/>
    </row>
    <row r="11245" spans="13:13" x14ac:dyDescent="0.35">
      <c r="M11245" s="38"/>
    </row>
    <row r="11246" spans="13:13" x14ac:dyDescent="0.35">
      <c r="M11246" s="38"/>
    </row>
    <row r="11247" spans="13:13" x14ac:dyDescent="0.35">
      <c r="M11247" s="38"/>
    </row>
    <row r="11248" spans="13:13" x14ac:dyDescent="0.35">
      <c r="M11248" s="38"/>
    </row>
    <row r="11249" spans="13:13" x14ac:dyDescent="0.35">
      <c r="M11249" s="38"/>
    </row>
    <row r="11250" spans="13:13" x14ac:dyDescent="0.35">
      <c r="M11250" s="38"/>
    </row>
    <row r="11251" spans="13:13" x14ac:dyDescent="0.35">
      <c r="M11251" s="38"/>
    </row>
    <row r="11252" spans="13:13" x14ac:dyDescent="0.35">
      <c r="M11252" s="38"/>
    </row>
    <row r="11253" spans="13:13" x14ac:dyDescent="0.35">
      <c r="M11253" s="38"/>
    </row>
    <row r="11254" spans="13:13" x14ac:dyDescent="0.35">
      <c r="M11254" s="38"/>
    </row>
    <row r="11255" spans="13:13" x14ac:dyDescent="0.35">
      <c r="M11255" s="38"/>
    </row>
    <row r="11256" spans="13:13" x14ac:dyDescent="0.35">
      <c r="M11256" s="38"/>
    </row>
    <row r="11257" spans="13:13" x14ac:dyDescent="0.35">
      <c r="M11257" s="38"/>
    </row>
    <row r="11258" spans="13:13" x14ac:dyDescent="0.35">
      <c r="M11258" s="38"/>
    </row>
    <row r="11259" spans="13:13" x14ac:dyDescent="0.35">
      <c r="M11259" s="38"/>
    </row>
    <row r="11260" spans="13:13" x14ac:dyDescent="0.35">
      <c r="M11260" s="38"/>
    </row>
    <row r="11261" spans="13:13" x14ac:dyDescent="0.35">
      <c r="M11261" s="38"/>
    </row>
    <row r="11262" spans="13:13" x14ac:dyDescent="0.35">
      <c r="M11262" s="38"/>
    </row>
    <row r="11263" spans="13:13" x14ac:dyDescent="0.35">
      <c r="M11263" s="38"/>
    </row>
    <row r="11264" spans="13:13" x14ac:dyDescent="0.35">
      <c r="M11264" s="38"/>
    </row>
    <row r="11265" spans="13:13" x14ac:dyDescent="0.35">
      <c r="M11265" s="38"/>
    </row>
    <row r="11266" spans="13:13" x14ac:dyDescent="0.35">
      <c r="M11266" s="38"/>
    </row>
    <row r="11267" spans="13:13" x14ac:dyDescent="0.35">
      <c r="M11267" s="38"/>
    </row>
    <row r="11268" spans="13:13" x14ac:dyDescent="0.35">
      <c r="M11268" s="38"/>
    </row>
    <row r="11269" spans="13:13" x14ac:dyDescent="0.35">
      <c r="M11269" s="38"/>
    </row>
    <row r="11270" spans="13:13" x14ac:dyDescent="0.35">
      <c r="M11270" s="38"/>
    </row>
    <row r="11271" spans="13:13" x14ac:dyDescent="0.35">
      <c r="M11271" s="38"/>
    </row>
    <row r="11272" spans="13:13" x14ac:dyDescent="0.35">
      <c r="M11272" s="38"/>
    </row>
    <row r="11273" spans="13:13" x14ac:dyDescent="0.35">
      <c r="M11273" s="38"/>
    </row>
    <row r="11274" spans="13:13" x14ac:dyDescent="0.35">
      <c r="M11274" s="38"/>
    </row>
    <row r="11275" spans="13:13" x14ac:dyDescent="0.35">
      <c r="M11275" s="38"/>
    </row>
    <row r="11276" spans="13:13" x14ac:dyDescent="0.35">
      <c r="M11276" s="38"/>
    </row>
    <row r="11277" spans="13:13" x14ac:dyDescent="0.35">
      <c r="M11277" s="38"/>
    </row>
    <row r="11278" spans="13:13" x14ac:dyDescent="0.35">
      <c r="M11278" s="38"/>
    </row>
    <row r="11279" spans="13:13" x14ac:dyDescent="0.35">
      <c r="M11279" s="38"/>
    </row>
    <row r="11280" spans="13:13" x14ac:dyDescent="0.35">
      <c r="M11280" s="38"/>
    </row>
    <row r="11281" spans="13:13" x14ac:dyDescent="0.35">
      <c r="M11281" s="38"/>
    </row>
    <row r="11282" spans="13:13" x14ac:dyDescent="0.35">
      <c r="M11282" s="38"/>
    </row>
    <row r="11283" spans="13:13" x14ac:dyDescent="0.35">
      <c r="M11283" s="38"/>
    </row>
    <row r="11284" spans="13:13" x14ac:dyDescent="0.35">
      <c r="M11284" s="38"/>
    </row>
    <row r="11285" spans="13:13" x14ac:dyDescent="0.35">
      <c r="M11285" s="38"/>
    </row>
    <row r="11286" spans="13:13" x14ac:dyDescent="0.35">
      <c r="M11286" s="38"/>
    </row>
    <row r="11287" spans="13:13" x14ac:dyDescent="0.35">
      <c r="M11287" s="38"/>
    </row>
    <row r="11288" spans="13:13" x14ac:dyDescent="0.35">
      <c r="M11288" s="38"/>
    </row>
    <row r="11289" spans="13:13" x14ac:dyDescent="0.35">
      <c r="M11289" s="38"/>
    </row>
    <row r="11290" spans="13:13" x14ac:dyDescent="0.35">
      <c r="M11290" s="38"/>
    </row>
    <row r="11291" spans="13:13" x14ac:dyDescent="0.35">
      <c r="M11291" s="38"/>
    </row>
    <row r="11292" spans="13:13" x14ac:dyDescent="0.35">
      <c r="M11292" s="38"/>
    </row>
    <row r="11293" spans="13:13" x14ac:dyDescent="0.35">
      <c r="M11293" s="38"/>
    </row>
    <row r="11294" spans="13:13" x14ac:dyDescent="0.35">
      <c r="M11294" s="38"/>
    </row>
    <row r="11295" spans="13:13" x14ac:dyDescent="0.35">
      <c r="M11295" s="38"/>
    </row>
    <row r="11296" spans="13:13" x14ac:dyDescent="0.35">
      <c r="M11296" s="38"/>
    </row>
    <row r="11297" spans="13:13" x14ac:dyDescent="0.35">
      <c r="M11297" s="38"/>
    </row>
    <row r="11298" spans="13:13" x14ac:dyDescent="0.35">
      <c r="M11298" s="38"/>
    </row>
    <row r="11299" spans="13:13" x14ac:dyDescent="0.35">
      <c r="M11299" s="38"/>
    </row>
    <row r="11300" spans="13:13" x14ac:dyDescent="0.35">
      <c r="M11300" s="38"/>
    </row>
    <row r="11301" spans="13:13" x14ac:dyDescent="0.35">
      <c r="M11301" s="38"/>
    </row>
    <row r="11302" spans="13:13" x14ac:dyDescent="0.35">
      <c r="M11302" s="38"/>
    </row>
    <row r="11303" spans="13:13" x14ac:dyDescent="0.35">
      <c r="M11303" s="38"/>
    </row>
    <row r="11304" spans="13:13" x14ac:dyDescent="0.35">
      <c r="M11304" s="38"/>
    </row>
    <row r="11305" spans="13:13" x14ac:dyDescent="0.35">
      <c r="M11305" s="38"/>
    </row>
    <row r="11306" spans="13:13" x14ac:dyDescent="0.35">
      <c r="M11306" s="38"/>
    </row>
    <row r="11307" spans="13:13" x14ac:dyDescent="0.35">
      <c r="M11307" s="38"/>
    </row>
    <row r="11308" spans="13:13" x14ac:dyDescent="0.35">
      <c r="M11308" s="38"/>
    </row>
    <row r="11309" spans="13:13" x14ac:dyDescent="0.35">
      <c r="M11309" s="38"/>
    </row>
    <row r="11310" spans="13:13" x14ac:dyDescent="0.35">
      <c r="M11310" s="38"/>
    </row>
    <row r="11311" spans="13:13" x14ac:dyDescent="0.35">
      <c r="M11311" s="38"/>
    </row>
    <row r="11312" spans="13:13" x14ac:dyDescent="0.35">
      <c r="M11312" s="38"/>
    </row>
    <row r="11313" spans="13:13" x14ac:dyDescent="0.35">
      <c r="M11313" s="38"/>
    </row>
    <row r="11314" spans="13:13" x14ac:dyDescent="0.35">
      <c r="M11314" s="38"/>
    </row>
    <row r="11315" spans="13:13" x14ac:dyDescent="0.35">
      <c r="M11315" s="38"/>
    </row>
    <row r="11316" spans="13:13" x14ac:dyDescent="0.35">
      <c r="M11316" s="38"/>
    </row>
    <row r="11317" spans="13:13" x14ac:dyDescent="0.35">
      <c r="M11317" s="38"/>
    </row>
    <row r="11318" spans="13:13" x14ac:dyDescent="0.35">
      <c r="M11318" s="38"/>
    </row>
    <row r="11319" spans="13:13" x14ac:dyDescent="0.35">
      <c r="M11319" s="38"/>
    </row>
    <row r="11320" spans="13:13" x14ac:dyDescent="0.35">
      <c r="M11320" s="38"/>
    </row>
    <row r="11321" spans="13:13" x14ac:dyDescent="0.35">
      <c r="M11321" s="38"/>
    </row>
    <row r="11322" spans="13:13" x14ac:dyDescent="0.35">
      <c r="M11322" s="38"/>
    </row>
    <row r="11323" spans="13:13" x14ac:dyDescent="0.35">
      <c r="M11323" s="38"/>
    </row>
    <row r="11324" spans="13:13" x14ac:dyDescent="0.35">
      <c r="M11324" s="38"/>
    </row>
    <row r="11325" spans="13:13" x14ac:dyDescent="0.35">
      <c r="M11325" s="38"/>
    </row>
    <row r="11326" spans="13:13" x14ac:dyDescent="0.35">
      <c r="M11326" s="38"/>
    </row>
    <row r="11327" spans="13:13" x14ac:dyDescent="0.35">
      <c r="M11327" s="38"/>
    </row>
    <row r="11328" spans="13:13" x14ac:dyDescent="0.35">
      <c r="M11328" s="38"/>
    </row>
    <row r="11329" spans="13:13" x14ac:dyDescent="0.35">
      <c r="M11329" s="38"/>
    </row>
    <row r="11330" spans="13:13" x14ac:dyDescent="0.35">
      <c r="M11330" s="38"/>
    </row>
    <row r="11331" spans="13:13" x14ac:dyDescent="0.35">
      <c r="M11331" s="38"/>
    </row>
    <row r="11332" spans="13:13" x14ac:dyDescent="0.35">
      <c r="M11332" s="38"/>
    </row>
    <row r="11333" spans="13:13" x14ac:dyDescent="0.35">
      <c r="M11333" s="38"/>
    </row>
    <row r="11334" spans="13:13" x14ac:dyDescent="0.35">
      <c r="M11334" s="38"/>
    </row>
    <row r="11335" spans="13:13" x14ac:dyDescent="0.35">
      <c r="M11335" s="38"/>
    </row>
    <row r="11336" spans="13:13" x14ac:dyDescent="0.35">
      <c r="M11336" s="38"/>
    </row>
    <row r="11337" spans="13:13" x14ac:dyDescent="0.35">
      <c r="M11337" s="38"/>
    </row>
    <row r="11338" spans="13:13" x14ac:dyDescent="0.35">
      <c r="M11338" s="38"/>
    </row>
    <row r="11339" spans="13:13" x14ac:dyDescent="0.35">
      <c r="M11339" s="38"/>
    </row>
    <row r="11340" spans="13:13" x14ac:dyDescent="0.35">
      <c r="M11340" s="38"/>
    </row>
    <row r="11341" spans="13:13" x14ac:dyDescent="0.35">
      <c r="M11341" s="38"/>
    </row>
    <row r="11342" spans="13:13" x14ac:dyDescent="0.35">
      <c r="M11342" s="38"/>
    </row>
    <row r="11343" spans="13:13" x14ac:dyDescent="0.35">
      <c r="M11343" s="38"/>
    </row>
    <row r="11344" spans="13:13" x14ac:dyDescent="0.35">
      <c r="M11344" s="38"/>
    </row>
    <row r="11345" spans="13:13" x14ac:dyDescent="0.35">
      <c r="M11345" s="38"/>
    </row>
    <row r="11346" spans="13:13" x14ac:dyDescent="0.35">
      <c r="M11346" s="38"/>
    </row>
    <row r="11347" spans="13:13" x14ac:dyDescent="0.35">
      <c r="M11347" s="38"/>
    </row>
    <row r="11348" spans="13:13" x14ac:dyDescent="0.35">
      <c r="M11348" s="38"/>
    </row>
    <row r="11349" spans="13:13" x14ac:dyDescent="0.35">
      <c r="M11349" s="38"/>
    </row>
    <row r="11350" spans="13:13" x14ac:dyDescent="0.35">
      <c r="M11350" s="38"/>
    </row>
    <row r="11351" spans="13:13" x14ac:dyDescent="0.35">
      <c r="M11351" s="38"/>
    </row>
    <row r="11352" spans="13:13" x14ac:dyDescent="0.35">
      <c r="M11352" s="38"/>
    </row>
    <row r="11353" spans="13:13" x14ac:dyDescent="0.35">
      <c r="M11353" s="38"/>
    </row>
    <row r="11354" spans="13:13" x14ac:dyDescent="0.35">
      <c r="M11354" s="38"/>
    </row>
    <row r="11355" spans="13:13" x14ac:dyDescent="0.35">
      <c r="M11355" s="38"/>
    </row>
    <row r="11356" spans="13:13" x14ac:dyDescent="0.35">
      <c r="M11356" s="38"/>
    </row>
    <row r="11357" spans="13:13" x14ac:dyDescent="0.35">
      <c r="M11357" s="38"/>
    </row>
    <row r="11358" spans="13:13" x14ac:dyDescent="0.35">
      <c r="M11358" s="38"/>
    </row>
    <row r="11359" spans="13:13" x14ac:dyDescent="0.35">
      <c r="M11359" s="38"/>
    </row>
    <row r="11360" spans="13:13" x14ac:dyDescent="0.35">
      <c r="M11360" s="38"/>
    </row>
    <row r="11361" spans="13:13" x14ac:dyDescent="0.35">
      <c r="M11361" s="38"/>
    </row>
    <row r="11362" spans="13:13" x14ac:dyDescent="0.35">
      <c r="M11362" s="38"/>
    </row>
    <row r="11363" spans="13:13" x14ac:dyDescent="0.35">
      <c r="M11363" s="38"/>
    </row>
    <row r="11364" spans="13:13" x14ac:dyDescent="0.35">
      <c r="M11364" s="38"/>
    </row>
    <row r="11365" spans="13:13" x14ac:dyDescent="0.35">
      <c r="M11365" s="38"/>
    </row>
    <row r="11366" spans="13:13" x14ac:dyDescent="0.35">
      <c r="M11366" s="38"/>
    </row>
    <row r="11367" spans="13:13" x14ac:dyDescent="0.35">
      <c r="M11367" s="38"/>
    </row>
    <row r="11368" spans="13:13" x14ac:dyDescent="0.35">
      <c r="M11368" s="38"/>
    </row>
    <row r="11369" spans="13:13" x14ac:dyDescent="0.35">
      <c r="M11369" s="38"/>
    </row>
    <row r="11370" spans="13:13" x14ac:dyDescent="0.35">
      <c r="M11370" s="38"/>
    </row>
    <row r="11371" spans="13:13" x14ac:dyDescent="0.35">
      <c r="M11371" s="38"/>
    </row>
    <row r="11372" spans="13:13" x14ac:dyDescent="0.35">
      <c r="M11372" s="38"/>
    </row>
    <row r="11373" spans="13:13" x14ac:dyDescent="0.35">
      <c r="M11373" s="38"/>
    </row>
    <row r="11374" spans="13:13" x14ac:dyDescent="0.35">
      <c r="M11374" s="38"/>
    </row>
    <row r="11375" spans="13:13" x14ac:dyDescent="0.35">
      <c r="M11375" s="38"/>
    </row>
    <row r="11376" spans="13:13" x14ac:dyDescent="0.35">
      <c r="M11376" s="38"/>
    </row>
    <row r="11377" spans="13:13" x14ac:dyDescent="0.35">
      <c r="M11377" s="38"/>
    </row>
    <row r="11378" spans="13:13" x14ac:dyDescent="0.35">
      <c r="M11378" s="38"/>
    </row>
    <row r="11379" spans="13:13" x14ac:dyDescent="0.35">
      <c r="M11379" s="38"/>
    </row>
    <row r="11380" spans="13:13" x14ac:dyDescent="0.35">
      <c r="M11380" s="38"/>
    </row>
    <row r="11381" spans="13:13" x14ac:dyDescent="0.35">
      <c r="M11381" s="38"/>
    </row>
    <row r="11382" spans="13:13" x14ac:dyDescent="0.35">
      <c r="M11382" s="38"/>
    </row>
    <row r="11383" spans="13:13" x14ac:dyDescent="0.35">
      <c r="M11383" s="38"/>
    </row>
    <row r="11384" spans="13:13" x14ac:dyDescent="0.35">
      <c r="M11384" s="38"/>
    </row>
    <row r="11385" spans="13:13" x14ac:dyDescent="0.35">
      <c r="M11385" s="38"/>
    </row>
    <row r="11386" spans="13:13" x14ac:dyDescent="0.35">
      <c r="M11386" s="38"/>
    </row>
    <row r="11387" spans="13:13" x14ac:dyDescent="0.35">
      <c r="M11387" s="38"/>
    </row>
    <row r="11388" spans="13:13" x14ac:dyDescent="0.35">
      <c r="M11388" s="38"/>
    </row>
    <row r="11389" spans="13:13" x14ac:dyDescent="0.35">
      <c r="M11389" s="38"/>
    </row>
    <row r="11390" spans="13:13" x14ac:dyDescent="0.35">
      <c r="M11390" s="38"/>
    </row>
    <row r="11391" spans="13:13" x14ac:dyDescent="0.35">
      <c r="M11391" s="38"/>
    </row>
    <row r="11392" spans="13:13" x14ac:dyDescent="0.35">
      <c r="M11392" s="38"/>
    </row>
    <row r="11393" spans="13:13" x14ac:dyDescent="0.35">
      <c r="M11393" s="38"/>
    </row>
    <row r="11394" spans="13:13" x14ac:dyDescent="0.35">
      <c r="M11394" s="38"/>
    </row>
    <row r="11395" spans="13:13" x14ac:dyDescent="0.35">
      <c r="M11395" s="38"/>
    </row>
    <row r="11396" spans="13:13" x14ac:dyDescent="0.35">
      <c r="M11396" s="38"/>
    </row>
    <row r="11397" spans="13:13" x14ac:dyDescent="0.35">
      <c r="M11397" s="38"/>
    </row>
    <row r="11398" spans="13:13" x14ac:dyDescent="0.35">
      <c r="M11398" s="38"/>
    </row>
    <row r="11399" spans="13:13" x14ac:dyDescent="0.35">
      <c r="M11399" s="38"/>
    </row>
    <row r="11400" spans="13:13" x14ac:dyDescent="0.35">
      <c r="M11400" s="38"/>
    </row>
    <row r="11401" spans="13:13" x14ac:dyDescent="0.35">
      <c r="M11401" s="38"/>
    </row>
    <row r="11402" spans="13:13" x14ac:dyDescent="0.35">
      <c r="M11402" s="38"/>
    </row>
    <row r="11403" spans="13:13" x14ac:dyDescent="0.35">
      <c r="M11403" s="38"/>
    </row>
    <row r="11404" spans="13:13" x14ac:dyDescent="0.35">
      <c r="M11404" s="38"/>
    </row>
    <row r="11405" spans="13:13" x14ac:dyDescent="0.35">
      <c r="M11405" s="38"/>
    </row>
    <row r="11406" spans="13:13" x14ac:dyDescent="0.35">
      <c r="M11406" s="38"/>
    </row>
    <row r="11407" spans="13:13" x14ac:dyDescent="0.35">
      <c r="M11407" s="38"/>
    </row>
    <row r="11408" spans="13:13" x14ac:dyDescent="0.35">
      <c r="M11408" s="38"/>
    </row>
    <row r="11409" spans="13:13" x14ac:dyDescent="0.35">
      <c r="M11409" s="38"/>
    </row>
    <row r="11410" spans="13:13" x14ac:dyDescent="0.35">
      <c r="M11410" s="38"/>
    </row>
    <row r="11411" spans="13:13" x14ac:dyDescent="0.35">
      <c r="M11411" s="38"/>
    </row>
    <row r="11412" spans="13:13" x14ac:dyDescent="0.35">
      <c r="M11412" s="38"/>
    </row>
    <row r="11413" spans="13:13" x14ac:dyDescent="0.35">
      <c r="M11413" s="38"/>
    </row>
    <row r="11414" spans="13:13" x14ac:dyDescent="0.35">
      <c r="M11414" s="38"/>
    </row>
    <row r="11415" spans="13:13" x14ac:dyDescent="0.35">
      <c r="M11415" s="38"/>
    </row>
    <row r="11416" spans="13:13" x14ac:dyDescent="0.35">
      <c r="M11416" s="38"/>
    </row>
    <row r="11417" spans="13:13" x14ac:dyDescent="0.35">
      <c r="M11417" s="38"/>
    </row>
    <row r="11418" spans="13:13" x14ac:dyDescent="0.35">
      <c r="M11418" s="38"/>
    </row>
    <row r="11419" spans="13:13" x14ac:dyDescent="0.35">
      <c r="M11419" s="38"/>
    </row>
    <row r="11420" spans="13:13" x14ac:dyDescent="0.35">
      <c r="M11420" s="38"/>
    </row>
    <row r="11421" spans="13:13" x14ac:dyDescent="0.35">
      <c r="M11421" s="38"/>
    </row>
    <row r="11422" spans="13:13" x14ac:dyDescent="0.35">
      <c r="M11422" s="38"/>
    </row>
    <row r="11423" spans="13:13" x14ac:dyDescent="0.35">
      <c r="M11423" s="38"/>
    </row>
    <row r="11424" spans="13:13" x14ac:dyDescent="0.35">
      <c r="M11424" s="38"/>
    </row>
    <row r="11425" spans="13:13" x14ac:dyDescent="0.35">
      <c r="M11425" s="38"/>
    </row>
    <row r="11426" spans="13:13" x14ac:dyDescent="0.35">
      <c r="M11426" s="38"/>
    </row>
    <row r="11427" spans="13:13" x14ac:dyDescent="0.35">
      <c r="M11427" s="38"/>
    </row>
    <row r="11428" spans="13:13" x14ac:dyDescent="0.35">
      <c r="M11428" s="38"/>
    </row>
    <row r="11429" spans="13:13" x14ac:dyDescent="0.35">
      <c r="M11429" s="38"/>
    </row>
    <row r="11430" spans="13:13" x14ac:dyDescent="0.35">
      <c r="M11430" s="38"/>
    </row>
    <row r="11431" spans="13:13" x14ac:dyDescent="0.35">
      <c r="M11431" s="38"/>
    </row>
    <row r="11432" spans="13:13" x14ac:dyDescent="0.35">
      <c r="M11432" s="38"/>
    </row>
    <row r="11433" spans="13:13" x14ac:dyDescent="0.35">
      <c r="M11433" s="38"/>
    </row>
    <row r="11434" spans="13:13" x14ac:dyDescent="0.35">
      <c r="M11434" s="38"/>
    </row>
    <row r="11435" spans="13:13" x14ac:dyDescent="0.35">
      <c r="M11435" s="38"/>
    </row>
    <row r="11436" spans="13:13" x14ac:dyDescent="0.35">
      <c r="M11436" s="38"/>
    </row>
    <row r="11437" spans="13:13" x14ac:dyDescent="0.35">
      <c r="M11437" s="38"/>
    </row>
    <row r="11438" spans="13:13" x14ac:dyDescent="0.35">
      <c r="M11438" s="38"/>
    </row>
    <row r="11439" spans="13:13" x14ac:dyDescent="0.35">
      <c r="M11439" s="38"/>
    </row>
    <row r="11440" spans="13:13" x14ac:dyDescent="0.35">
      <c r="M11440" s="38"/>
    </row>
    <row r="11441" spans="13:13" x14ac:dyDescent="0.35">
      <c r="M11441" s="38"/>
    </row>
    <row r="11442" spans="13:13" x14ac:dyDescent="0.35">
      <c r="M11442" s="38"/>
    </row>
    <row r="11443" spans="13:13" x14ac:dyDescent="0.35">
      <c r="M11443" s="38"/>
    </row>
    <row r="11444" spans="13:13" x14ac:dyDescent="0.35">
      <c r="M11444" s="38"/>
    </row>
    <row r="11445" spans="13:13" x14ac:dyDescent="0.35">
      <c r="M11445" s="38"/>
    </row>
    <row r="11446" spans="13:13" x14ac:dyDescent="0.35">
      <c r="M11446" s="38"/>
    </row>
    <row r="11447" spans="13:13" x14ac:dyDescent="0.35">
      <c r="M11447" s="38"/>
    </row>
    <row r="11448" spans="13:13" x14ac:dyDescent="0.35">
      <c r="M11448" s="38"/>
    </row>
    <row r="11449" spans="13:13" x14ac:dyDescent="0.35">
      <c r="M11449" s="38"/>
    </row>
    <row r="11450" spans="13:13" x14ac:dyDescent="0.35">
      <c r="M11450" s="38"/>
    </row>
    <row r="11451" spans="13:13" x14ac:dyDescent="0.35">
      <c r="M11451" s="38"/>
    </row>
    <row r="11452" spans="13:13" x14ac:dyDescent="0.35">
      <c r="M11452" s="38"/>
    </row>
    <row r="11453" spans="13:13" x14ac:dyDescent="0.35">
      <c r="M11453" s="38"/>
    </row>
    <row r="11454" spans="13:13" x14ac:dyDescent="0.35">
      <c r="M11454" s="38"/>
    </row>
    <row r="11455" spans="13:13" x14ac:dyDescent="0.35">
      <c r="M11455" s="38"/>
    </row>
    <row r="11456" spans="13:13" x14ac:dyDescent="0.35">
      <c r="M11456" s="38"/>
    </row>
    <row r="11457" spans="13:13" x14ac:dyDescent="0.35">
      <c r="M11457" s="38"/>
    </row>
    <row r="11458" spans="13:13" x14ac:dyDescent="0.35">
      <c r="M11458" s="38"/>
    </row>
    <row r="11459" spans="13:13" x14ac:dyDescent="0.35">
      <c r="M11459" s="38"/>
    </row>
    <row r="11460" spans="13:13" x14ac:dyDescent="0.35">
      <c r="M11460" s="38"/>
    </row>
    <row r="11461" spans="13:13" x14ac:dyDescent="0.35">
      <c r="M11461" s="38"/>
    </row>
    <row r="11462" spans="13:13" x14ac:dyDescent="0.35">
      <c r="M11462" s="38"/>
    </row>
    <row r="11463" spans="13:13" x14ac:dyDescent="0.35">
      <c r="M11463" s="38"/>
    </row>
    <row r="11464" spans="13:13" x14ac:dyDescent="0.35">
      <c r="M11464" s="38"/>
    </row>
    <row r="11465" spans="13:13" x14ac:dyDescent="0.35">
      <c r="M11465" s="38"/>
    </row>
    <row r="11466" spans="13:13" x14ac:dyDescent="0.35">
      <c r="M11466" s="38"/>
    </row>
    <row r="11467" spans="13:13" x14ac:dyDescent="0.35">
      <c r="M11467" s="38"/>
    </row>
    <row r="11468" spans="13:13" x14ac:dyDescent="0.35">
      <c r="M11468" s="38"/>
    </row>
    <row r="11469" spans="13:13" x14ac:dyDescent="0.35">
      <c r="M11469" s="38"/>
    </row>
    <row r="11470" spans="13:13" x14ac:dyDescent="0.35">
      <c r="M11470" s="38"/>
    </row>
    <row r="11471" spans="13:13" x14ac:dyDescent="0.35">
      <c r="M11471" s="38"/>
    </row>
    <row r="11472" spans="13:13" x14ac:dyDescent="0.35">
      <c r="M11472" s="38"/>
    </row>
    <row r="11473" spans="13:13" x14ac:dyDescent="0.35">
      <c r="M11473" s="38"/>
    </row>
    <row r="11474" spans="13:13" x14ac:dyDescent="0.35">
      <c r="M11474" s="38"/>
    </row>
    <row r="11475" spans="13:13" x14ac:dyDescent="0.35">
      <c r="M11475" s="38"/>
    </row>
    <row r="11476" spans="13:13" x14ac:dyDescent="0.35">
      <c r="M11476" s="38"/>
    </row>
    <row r="11477" spans="13:13" x14ac:dyDescent="0.35">
      <c r="M11477" s="38"/>
    </row>
    <row r="11478" spans="13:13" x14ac:dyDescent="0.35">
      <c r="M11478" s="38"/>
    </row>
    <row r="11479" spans="13:13" x14ac:dyDescent="0.35">
      <c r="M11479" s="38"/>
    </row>
    <row r="11480" spans="13:13" x14ac:dyDescent="0.35">
      <c r="M11480" s="38"/>
    </row>
    <row r="11481" spans="13:13" x14ac:dyDescent="0.35">
      <c r="M11481" s="38"/>
    </row>
    <row r="11482" spans="13:13" x14ac:dyDescent="0.35">
      <c r="M11482" s="38"/>
    </row>
    <row r="11483" spans="13:13" x14ac:dyDescent="0.35">
      <c r="M11483" s="38"/>
    </row>
    <row r="11484" spans="13:13" x14ac:dyDescent="0.35">
      <c r="M11484" s="38"/>
    </row>
    <row r="11485" spans="13:13" x14ac:dyDescent="0.35">
      <c r="M11485" s="38"/>
    </row>
    <row r="11486" spans="13:13" x14ac:dyDescent="0.35">
      <c r="M11486" s="38"/>
    </row>
    <row r="11487" spans="13:13" x14ac:dyDescent="0.35">
      <c r="M11487" s="38"/>
    </row>
    <row r="11488" spans="13:13" x14ac:dyDescent="0.35">
      <c r="M11488" s="38"/>
    </row>
    <row r="11489" spans="13:13" x14ac:dyDescent="0.35">
      <c r="M11489" s="38"/>
    </row>
    <row r="11490" spans="13:13" x14ac:dyDescent="0.35">
      <c r="M11490" s="38"/>
    </row>
    <row r="11491" spans="13:13" x14ac:dyDescent="0.35">
      <c r="M11491" s="38"/>
    </row>
    <row r="11492" spans="13:13" x14ac:dyDescent="0.35">
      <c r="M11492" s="38"/>
    </row>
    <row r="11493" spans="13:13" x14ac:dyDescent="0.35">
      <c r="M11493" s="38"/>
    </row>
    <row r="11494" spans="13:13" x14ac:dyDescent="0.35">
      <c r="M11494" s="38"/>
    </row>
    <row r="11495" spans="13:13" x14ac:dyDescent="0.35">
      <c r="M11495" s="38"/>
    </row>
    <row r="11496" spans="13:13" x14ac:dyDescent="0.35">
      <c r="M11496" s="38"/>
    </row>
    <row r="11497" spans="13:13" x14ac:dyDescent="0.35">
      <c r="M11497" s="38"/>
    </row>
    <row r="11498" spans="13:13" x14ac:dyDescent="0.35">
      <c r="M11498" s="38"/>
    </row>
    <row r="11499" spans="13:13" x14ac:dyDescent="0.35">
      <c r="M11499" s="38"/>
    </row>
    <row r="11500" spans="13:13" x14ac:dyDescent="0.35">
      <c r="M11500" s="38"/>
    </row>
    <row r="11501" spans="13:13" x14ac:dyDescent="0.35">
      <c r="M11501" s="38"/>
    </row>
    <row r="11502" spans="13:13" x14ac:dyDescent="0.35">
      <c r="M11502" s="38"/>
    </row>
    <row r="11503" spans="13:13" x14ac:dyDescent="0.35">
      <c r="M11503" s="38"/>
    </row>
    <row r="11504" spans="13:13" x14ac:dyDescent="0.35">
      <c r="M11504" s="38"/>
    </row>
    <row r="11505" spans="13:13" x14ac:dyDescent="0.35">
      <c r="M11505" s="38"/>
    </row>
    <row r="11506" spans="13:13" x14ac:dyDescent="0.35">
      <c r="M11506" s="38"/>
    </row>
    <row r="11507" spans="13:13" x14ac:dyDescent="0.35">
      <c r="M11507" s="38"/>
    </row>
    <row r="11508" spans="13:13" x14ac:dyDescent="0.35">
      <c r="M11508" s="38"/>
    </row>
    <row r="11509" spans="13:13" x14ac:dyDescent="0.35">
      <c r="M11509" s="38"/>
    </row>
    <row r="11510" spans="13:13" x14ac:dyDescent="0.35">
      <c r="M11510" s="38"/>
    </row>
    <row r="11511" spans="13:13" x14ac:dyDescent="0.35">
      <c r="M11511" s="38"/>
    </row>
    <row r="11512" spans="13:13" x14ac:dyDescent="0.35">
      <c r="M11512" s="38"/>
    </row>
    <row r="11513" spans="13:13" x14ac:dyDescent="0.35">
      <c r="M11513" s="38"/>
    </row>
    <row r="11514" spans="13:13" x14ac:dyDescent="0.35">
      <c r="M11514" s="38"/>
    </row>
    <row r="11515" spans="13:13" x14ac:dyDescent="0.35">
      <c r="M11515" s="38"/>
    </row>
    <row r="11516" spans="13:13" x14ac:dyDescent="0.35">
      <c r="M11516" s="38"/>
    </row>
    <row r="11517" spans="13:13" x14ac:dyDescent="0.35">
      <c r="M11517" s="38"/>
    </row>
    <row r="11518" spans="13:13" x14ac:dyDescent="0.35">
      <c r="M11518" s="38"/>
    </row>
    <row r="11519" spans="13:13" x14ac:dyDescent="0.35">
      <c r="M11519" s="38"/>
    </row>
    <row r="11520" spans="13:13" x14ac:dyDescent="0.35">
      <c r="M11520" s="38"/>
    </row>
    <row r="11521" spans="13:13" x14ac:dyDescent="0.35">
      <c r="M11521" s="38"/>
    </row>
    <row r="11522" spans="13:13" x14ac:dyDescent="0.35">
      <c r="M11522" s="38"/>
    </row>
    <row r="11523" spans="13:13" x14ac:dyDescent="0.35">
      <c r="M11523" s="38"/>
    </row>
    <row r="11524" spans="13:13" x14ac:dyDescent="0.35">
      <c r="M11524" s="38"/>
    </row>
    <row r="11525" spans="13:13" x14ac:dyDescent="0.35">
      <c r="M11525" s="38"/>
    </row>
    <row r="11526" spans="13:13" x14ac:dyDescent="0.35">
      <c r="M11526" s="38"/>
    </row>
    <row r="11527" spans="13:13" x14ac:dyDescent="0.35">
      <c r="M11527" s="38"/>
    </row>
    <row r="11528" spans="13:13" x14ac:dyDescent="0.35">
      <c r="M11528" s="38"/>
    </row>
    <row r="11529" spans="13:13" x14ac:dyDescent="0.35">
      <c r="M11529" s="38"/>
    </row>
    <row r="11530" spans="13:13" x14ac:dyDescent="0.35">
      <c r="M11530" s="38"/>
    </row>
    <row r="11531" spans="13:13" x14ac:dyDescent="0.35">
      <c r="M11531" s="38"/>
    </row>
    <row r="11532" spans="13:13" x14ac:dyDescent="0.35">
      <c r="M11532" s="38"/>
    </row>
    <row r="11533" spans="13:13" x14ac:dyDescent="0.35">
      <c r="M11533" s="38"/>
    </row>
    <row r="11534" spans="13:13" x14ac:dyDescent="0.35">
      <c r="M11534" s="38"/>
    </row>
    <row r="11535" spans="13:13" x14ac:dyDescent="0.35">
      <c r="M11535" s="38"/>
    </row>
    <row r="11536" spans="13:13" x14ac:dyDescent="0.35">
      <c r="M11536" s="38"/>
    </row>
    <row r="11537" spans="13:13" x14ac:dyDescent="0.35">
      <c r="M11537" s="38"/>
    </row>
    <row r="11538" spans="13:13" x14ac:dyDescent="0.35">
      <c r="M11538" s="38"/>
    </row>
    <row r="11539" spans="13:13" x14ac:dyDescent="0.35">
      <c r="M11539" s="38"/>
    </row>
    <row r="11540" spans="13:13" x14ac:dyDescent="0.35">
      <c r="M11540" s="38"/>
    </row>
    <row r="11541" spans="13:13" x14ac:dyDescent="0.35">
      <c r="M11541" s="38"/>
    </row>
    <row r="11542" spans="13:13" x14ac:dyDescent="0.35">
      <c r="M11542" s="38"/>
    </row>
    <row r="11543" spans="13:13" x14ac:dyDescent="0.35">
      <c r="M11543" s="38"/>
    </row>
    <row r="11544" spans="13:13" x14ac:dyDescent="0.35">
      <c r="M11544" s="38"/>
    </row>
    <row r="11545" spans="13:13" x14ac:dyDescent="0.35">
      <c r="M11545" s="38"/>
    </row>
    <row r="11546" spans="13:13" x14ac:dyDescent="0.35">
      <c r="M11546" s="38"/>
    </row>
    <row r="11547" spans="13:13" x14ac:dyDescent="0.35">
      <c r="M11547" s="38"/>
    </row>
    <row r="11548" spans="13:13" x14ac:dyDescent="0.35">
      <c r="M11548" s="38"/>
    </row>
    <row r="11549" spans="13:13" x14ac:dyDescent="0.35">
      <c r="M11549" s="38"/>
    </row>
    <row r="11550" spans="13:13" x14ac:dyDescent="0.35">
      <c r="M11550" s="38"/>
    </row>
    <row r="11551" spans="13:13" x14ac:dyDescent="0.35">
      <c r="M11551" s="38"/>
    </row>
    <row r="11552" spans="13:13" x14ac:dyDescent="0.35">
      <c r="M11552" s="38"/>
    </row>
    <row r="11553" spans="13:13" x14ac:dyDescent="0.35">
      <c r="M11553" s="38"/>
    </row>
    <row r="11554" spans="13:13" x14ac:dyDescent="0.35">
      <c r="M11554" s="38"/>
    </row>
    <row r="11555" spans="13:13" x14ac:dyDescent="0.35">
      <c r="M11555" s="38"/>
    </row>
    <row r="11556" spans="13:13" x14ac:dyDescent="0.35">
      <c r="M11556" s="38"/>
    </row>
    <row r="11557" spans="13:13" x14ac:dyDescent="0.35">
      <c r="M11557" s="38"/>
    </row>
    <row r="11558" spans="13:13" x14ac:dyDescent="0.35">
      <c r="M11558" s="38"/>
    </row>
    <row r="11559" spans="13:13" x14ac:dyDescent="0.35">
      <c r="M11559" s="38"/>
    </row>
    <row r="11560" spans="13:13" x14ac:dyDescent="0.35">
      <c r="M11560" s="38"/>
    </row>
    <row r="11561" spans="13:13" x14ac:dyDescent="0.35">
      <c r="M11561" s="38"/>
    </row>
    <row r="11562" spans="13:13" x14ac:dyDescent="0.35">
      <c r="M11562" s="38"/>
    </row>
    <row r="11563" spans="13:13" x14ac:dyDescent="0.35">
      <c r="M11563" s="38"/>
    </row>
    <row r="11564" spans="13:13" x14ac:dyDescent="0.35">
      <c r="M11564" s="38"/>
    </row>
    <row r="11565" spans="13:13" x14ac:dyDescent="0.35">
      <c r="M11565" s="38"/>
    </row>
    <row r="11566" spans="13:13" x14ac:dyDescent="0.35">
      <c r="M11566" s="38"/>
    </row>
    <row r="11567" spans="13:13" x14ac:dyDescent="0.35">
      <c r="M11567" s="38"/>
    </row>
    <row r="11568" spans="13:13" x14ac:dyDescent="0.35">
      <c r="M11568" s="38"/>
    </row>
    <row r="11569" spans="13:13" x14ac:dyDescent="0.35">
      <c r="M11569" s="38"/>
    </row>
    <row r="11570" spans="13:13" x14ac:dyDescent="0.35">
      <c r="M11570" s="38"/>
    </row>
    <row r="11571" spans="13:13" x14ac:dyDescent="0.35">
      <c r="M11571" s="38"/>
    </row>
    <row r="11572" spans="13:13" x14ac:dyDescent="0.35">
      <c r="M11572" s="38"/>
    </row>
    <row r="11573" spans="13:13" x14ac:dyDescent="0.35">
      <c r="M11573" s="38"/>
    </row>
    <row r="11574" spans="13:13" x14ac:dyDescent="0.35">
      <c r="M11574" s="38"/>
    </row>
    <row r="11575" spans="13:13" x14ac:dyDescent="0.35">
      <c r="M11575" s="38"/>
    </row>
    <row r="11576" spans="13:13" x14ac:dyDescent="0.35">
      <c r="M11576" s="38"/>
    </row>
    <row r="11577" spans="13:13" x14ac:dyDescent="0.35">
      <c r="M11577" s="38"/>
    </row>
    <row r="11578" spans="13:13" x14ac:dyDescent="0.35">
      <c r="M11578" s="38"/>
    </row>
    <row r="11579" spans="13:13" x14ac:dyDescent="0.35">
      <c r="M11579" s="38"/>
    </row>
    <row r="11580" spans="13:13" x14ac:dyDescent="0.35">
      <c r="M11580" s="38"/>
    </row>
    <row r="11581" spans="13:13" x14ac:dyDescent="0.35">
      <c r="M11581" s="38"/>
    </row>
    <row r="11582" spans="13:13" x14ac:dyDescent="0.35">
      <c r="M11582" s="38"/>
    </row>
    <row r="11583" spans="13:13" x14ac:dyDescent="0.35">
      <c r="M11583" s="38"/>
    </row>
    <row r="11584" spans="13:13" x14ac:dyDescent="0.35">
      <c r="M11584" s="38"/>
    </row>
    <row r="11585" spans="13:13" x14ac:dyDescent="0.35">
      <c r="M11585" s="38"/>
    </row>
    <row r="11586" spans="13:13" x14ac:dyDescent="0.35">
      <c r="M11586" s="38"/>
    </row>
    <row r="11587" spans="13:13" x14ac:dyDescent="0.35">
      <c r="M11587" s="38"/>
    </row>
    <row r="11588" spans="13:13" x14ac:dyDescent="0.35">
      <c r="M11588" s="38"/>
    </row>
    <row r="11589" spans="13:13" x14ac:dyDescent="0.35">
      <c r="M11589" s="38"/>
    </row>
    <row r="11590" spans="13:13" x14ac:dyDescent="0.35">
      <c r="M11590" s="38"/>
    </row>
    <row r="11591" spans="13:13" x14ac:dyDescent="0.35">
      <c r="M11591" s="38"/>
    </row>
    <row r="11592" spans="13:13" x14ac:dyDescent="0.35">
      <c r="M11592" s="38"/>
    </row>
    <row r="11593" spans="13:13" x14ac:dyDescent="0.35">
      <c r="M11593" s="38"/>
    </row>
    <row r="11594" spans="13:13" x14ac:dyDescent="0.35">
      <c r="M11594" s="38"/>
    </row>
    <row r="11595" spans="13:13" x14ac:dyDescent="0.35">
      <c r="M11595" s="38"/>
    </row>
    <row r="11596" spans="13:13" x14ac:dyDescent="0.35">
      <c r="M11596" s="38"/>
    </row>
    <row r="11597" spans="13:13" x14ac:dyDescent="0.35">
      <c r="M11597" s="38"/>
    </row>
    <row r="11598" spans="13:13" x14ac:dyDescent="0.35">
      <c r="M11598" s="38"/>
    </row>
    <row r="11599" spans="13:13" x14ac:dyDescent="0.35">
      <c r="M11599" s="38"/>
    </row>
    <row r="11600" spans="13:13" x14ac:dyDescent="0.35">
      <c r="M11600" s="38"/>
    </row>
    <row r="11601" spans="13:13" x14ac:dyDescent="0.35">
      <c r="M11601" s="38"/>
    </row>
    <row r="11602" spans="13:13" x14ac:dyDescent="0.35">
      <c r="M11602" s="38"/>
    </row>
    <row r="11603" spans="13:13" x14ac:dyDescent="0.35">
      <c r="M11603" s="38"/>
    </row>
    <row r="11604" spans="13:13" x14ac:dyDescent="0.35">
      <c r="M11604" s="38"/>
    </row>
    <row r="11605" spans="13:13" x14ac:dyDescent="0.35">
      <c r="M11605" s="38"/>
    </row>
    <row r="11606" spans="13:13" x14ac:dyDescent="0.35">
      <c r="M11606" s="38"/>
    </row>
    <row r="11607" spans="13:13" x14ac:dyDescent="0.35">
      <c r="M11607" s="38"/>
    </row>
    <row r="11608" spans="13:13" x14ac:dyDescent="0.35">
      <c r="M11608" s="38"/>
    </row>
    <row r="11609" spans="13:13" x14ac:dyDescent="0.35">
      <c r="M11609" s="38"/>
    </row>
    <row r="11610" spans="13:13" x14ac:dyDescent="0.35">
      <c r="M11610" s="38"/>
    </row>
    <row r="11611" spans="13:13" x14ac:dyDescent="0.35">
      <c r="M11611" s="38"/>
    </row>
    <row r="11612" spans="13:13" x14ac:dyDescent="0.35">
      <c r="M11612" s="38"/>
    </row>
    <row r="11613" spans="13:13" x14ac:dyDescent="0.35">
      <c r="M11613" s="38"/>
    </row>
    <row r="11614" spans="13:13" x14ac:dyDescent="0.35">
      <c r="M11614" s="38"/>
    </row>
    <row r="11615" spans="13:13" x14ac:dyDescent="0.35">
      <c r="M11615" s="38"/>
    </row>
    <row r="11616" spans="13:13" x14ac:dyDescent="0.35">
      <c r="M11616" s="38"/>
    </row>
    <row r="11617" spans="13:13" x14ac:dyDescent="0.35">
      <c r="M11617" s="38"/>
    </row>
    <row r="11618" spans="13:13" x14ac:dyDescent="0.35">
      <c r="M11618" s="38"/>
    </row>
    <row r="11619" spans="13:13" x14ac:dyDescent="0.35">
      <c r="M11619" s="38"/>
    </row>
    <row r="11620" spans="13:13" x14ac:dyDescent="0.35">
      <c r="M11620" s="38"/>
    </row>
    <row r="11621" spans="13:13" x14ac:dyDescent="0.35">
      <c r="M11621" s="38"/>
    </row>
    <row r="11622" spans="13:13" x14ac:dyDescent="0.35">
      <c r="M11622" s="38"/>
    </row>
    <row r="11623" spans="13:13" x14ac:dyDescent="0.35">
      <c r="M11623" s="38"/>
    </row>
    <row r="11624" spans="13:13" x14ac:dyDescent="0.35">
      <c r="M11624" s="38"/>
    </row>
    <row r="11625" spans="13:13" x14ac:dyDescent="0.35">
      <c r="M11625" s="38"/>
    </row>
    <row r="11626" spans="13:13" x14ac:dyDescent="0.35">
      <c r="M11626" s="38"/>
    </row>
    <row r="11627" spans="13:13" x14ac:dyDescent="0.35">
      <c r="M11627" s="38"/>
    </row>
    <row r="11628" spans="13:13" x14ac:dyDescent="0.35">
      <c r="M11628" s="38"/>
    </row>
    <row r="11629" spans="13:13" x14ac:dyDescent="0.35">
      <c r="M11629" s="38"/>
    </row>
    <row r="11630" spans="13:13" x14ac:dyDescent="0.35">
      <c r="M11630" s="38"/>
    </row>
    <row r="11631" spans="13:13" x14ac:dyDescent="0.35">
      <c r="M11631" s="38"/>
    </row>
    <row r="11632" spans="13:13" x14ac:dyDescent="0.35">
      <c r="M11632" s="38"/>
    </row>
    <row r="11633" spans="13:13" x14ac:dyDescent="0.35">
      <c r="M11633" s="38"/>
    </row>
    <row r="11634" spans="13:13" x14ac:dyDescent="0.35">
      <c r="M11634" s="38"/>
    </row>
    <row r="11635" spans="13:13" x14ac:dyDescent="0.35">
      <c r="M11635" s="38"/>
    </row>
    <row r="11636" spans="13:13" x14ac:dyDescent="0.35">
      <c r="M11636" s="38"/>
    </row>
    <row r="11637" spans="13:13" x14ac:dyDescent="0.35">
      <c r="M11637" s="38"/>
    </row>
    <row r="11638" spans="13:13" x14ac:dyDescent="0.35">
      <c r="M11638" s="38"/>
    </row>
    <row r="11639" spans="13:13" x14ac:dyDescent="0.35">
      <c r="M11639" s="38"/>
    </row>
    <row r="11640" spans="13:13" x14ac:dyDescent="0.35">
      <c r="M11640" s="38"/>
    </row>
    <row r="11641" spans="13:13" x14ac:dyDescent="0.35">
      <c r="M11641" s="38"/>
    </row>
    <row r="11642" spans="13:13" x14ac:dyDescent="0.35">
      <c r="M11642" s="38"/>
    </row>
    <row r="11643" spans="13:13" x14ac:dyDescent="0.35">
      <c r="M11643" s="38"/>
    </row>
    <row r="11644" spans="13:13" x14ac:dyDescent="0.35">
      <c r="M11644" s="38"/>
    </row>
    <row r="11645" spans="13:13" x14ac:dyDescent="0.35">
      <c r="M11645" s="38"/>
    </row>
    <row r="11646" spans="13:13" x14ac:dyDescent="0.35">
      <c r="M11646" s="38"/>
    </row>
    <row r="11647" spans="13:13" x14ac:dyDescent="0.35">
      <c r="M11647" s="38"/>
    </row>
    <row r="11648" spans="13:13" x14ac:dyDescent="0.35">
      <c r="M11648" s="38"/>
    </row>
    <row r="11649" spans="13:13" x14ac:dyDescent="0.35">
      <c r="M11649" s="38"/>
    </row>
    <row r="11650" spans="13:13" x14ac:dyDescent="0.35">
      <c r="M11650" s="38"/>
    </row>
    <row r="11651" spans="13:13" x14ac:dyDescent="0.35">
      <c r="M11651" s="38"/>
    </row>
    <row r="11652" spans="13:13" x14ac:dyDescent="0.35">
      <c r="M11652" s="38"/>
    </row>
    <row r="11653" spans="13:13" x14ac:dyDescent="0.35">
      <c r="M11653" s="38"/>
    </row>
    <row r="11654" spans="13:13" x14ac:dyDescent="0.35">
      <c r="M11654" s="38"/>
    </row>
    <row r="11655" spans="13:13" x14ac:dyDescent="0.35">
      <c r="M11655" s="38"/>
    </row>
    <row r="11656" spans="13:13" x14ac:dyDescent="0.35">
      <c r="M11656" s="38"/>
    </row>
    <row r="11657" spans="13:13" x14ac:dyDescent="0.35">
      <c r="M11657" s="38"/>
    </row>
    <row r="11658" spans="13:13" x14ac:dyDescent="0.35">
      <c r="M11658" s="38"/>
    </row>
    <row r="11659" spans="13:13" x14ac:dyDescent="0.35">
      <c r="M11659" s="38"/>
    </row>
    <row r="11660" spans="13:13" x14ac:dyDescent="0.35">
      <c r="M11660" s="38"/>
    </row>
    <row r="11661" spans="13:13" x14ac:dyDescent="0.35">
      <c r="M11661" s="38"/>
    </row>
    <row r="11662" spans="13:13" x14ac:dyDescent="0.35">
      <c r="M11662" s="38"/>
    </row>
    <row r="11663" spans="13:13" x14ac:dyDescent="0.35">
      <c r="M11663" s="38"/>
    </row>
    <row r="11664" spans="13:13" x14ac:dyDescent="0.35">
      <c r="M11664" s="38"/>
    </row>
    <row r="11665" spans="13:13" x14ac:dyDescent="0.35">
      <c r="M11665" s="38"/>
    </row>
    <row r="11666" spans="13:13" x14ac:dyDescent="0.35">
      <c r="M11666" s="38"/>
    </row>
    <row r="11667" spans="13:13" x14ac:dyDescent="0.35">
      <c r="M11667" s="38"/>
    </row>
    <row r="11668" spans="13:13" x14ac:dyDescent="0.35">
      <c r="M11668" s="38"/>
    </row>
    <row r="11669" spans="13:13" x14ac:dyDescent="0.35">
      <c r="M11669" s="38"/>
    </row>
    <row r="11670" spans="13:13" x14ac:dyDescent="0.35">
      <c r="M11670" s="38"/>
    </row>
    <row r="11671" spans="13:13" x14ac:dyDescent="0.35">
      <c r="M11671" s="38"/>
    </row>
    <row r="11672" spans="13:13" x14ac:dyDescent="0.35">
      <c r="M11672" s="38"/>
    </row>
    <row r="11673" spans="13:13" x14ac:dyDescent="0.35">
      <c r="M11673" s="38"/>
    </row>
    <row r="11674" spans="13:13" x14ac:dyDescent="0.35">
      <c r="M11674" s="38"/>
    </row>
    <row r="11675" spans="13:13" x14ac:dyDescent="0.35">
      <c r="M11675" s="38"/>
    </row>
    <row r="11676" spans="13:13" x14ac:dyDescent="0.35">
      <c r="M11676" s="38"/>
    </row>
    <row r="11677" spans="13:13" x14ac:dyDescent="0.35">
      <c r="M11677" s="38"/>
    </row>
    <row r="11678" spans="13:13" x14ac:dyDescent="0.35">
      <c r="M11678" s="38"/>
    </row>
    <row r="11679" spans="13:13" x14ac:dyDescent="0.35">
      <c r="M11679" s="38"/>
    </row>
    <row r="11680" spans="13:13" x14ac:dyDescent="0.35">
      <c r="M11680" s="38"/>
    </row>
    <row r="11681" spans="13:13" x14ac:dyDescent="0.35">
      <c r="M11681" s="38"/>
    </row>
    <row r="11682" spans="13:13" x14ac:dyDescent="0.35">
      <c r="M11682" s="38"/>
    </row>
    <row r="11683" spans="13:13" x14ac:dyDescent="0.35">
      <c r="M11683" s="38"/>
    </row>
    <row r="11684" spans="13:13" x14ac:dyDescent="0.35">
      <c r="M11684" s="38"/>
    </row>
    <row r="11685" spans="13:13" x14ac:dyDescent="0.35">
      <c r="M11685" s="38"/>
    </row>
    <row r="11686" spans="13:13" x14ac:dyDescent="0.35">
      <c r="M11686" s="38"/>
    </row>
    <row r="11687" spans="13:13" x14ac:dyDescent="0.35">
      <c r="M11687" s="38"/>
    </row>
    <row r="11688" spans="13:13" x14ac:dyDescent="0.35">
      <c r="M11688" s="38"/>
    </row>
    <row r="11689" spans="13:13" x14ac:dyDescent="0.35">
      <c r="M11689" s="38"/>
    </row>
    <row r="11690" spans="13:13" x14ac:dyDescent="0.35">
      <c r="M11690" s="38"/>
    </row>
    <row r="11691" spans="13:13" x14ac:dyDescent="0.35">
      <c r="M11691" s="38"/>
    </row>
    <row r="11692" spans="13:13" x14ac:dyDescent="0.35">
      <c r="M11692" s="38"/>
    </row>
    <row r="11693" spans="13:13" x14ac:dyDescent="0.35">
      <c r="M11693" s="38"/>
    </row>
    <row r="11694" spans="13:13" x14ac:dyDescent="0.35">
      <c r="M11694" s="38"/>
    </row>
    <row r="11695" spans="13:13" x14ac:dyDescent="0.35">
      <c r="M11695" s="38"/>
    </row>
    <row r="11696" spans="13:13" x14ac:dyDescent="0.35">
      <c r="M11696" s="38"/>
    </row>
    <row r="11697" spans="13:13" x14ac:dyDescent="0.35">
      <c r="M11697" s="38"/>
    </row>
    <row r="11698" spans="13:13" x14ac:dyDescent="0.35">
      <c r="M11698" s="38"/>
    </row>
    <row r="11699" spans="13:13" x14ac:dyDescent="0.35">
      <c r="M11699" s="38"/>
    </row>
    <row r="11700" spans="13:13" x14ac:dyDescent="0.35">
      <c r="M11700" s="38"/>
    </row>
    <row r="11701" spans="13:13" x14ac:dyDescent="0.35">
      <c r="M11701" s="38"/>
    </row>
    <row r="11702" spans="13:13" x14ac:dyDescent="0.35">
      <c r="M11702" s="38"/>
    </row>
    <row r="11703" spans="13:13" x14ac:dyDescent="0.35">
      <c r="M11703" s="38"/>
    </row>
    <row r="11704" spans="13:13" x14ac:dyDescent="0.35">
      <c r="M11704" s="38"/>
    </row>
    <row r="11705" spans="13:13" x14ac:dyDescent="0.35">
      <c r="M11705" s="38"/>
    </row>
    <row r="11706" spans="13:13" x14ac:dyDescent="0.35">
      <c r="M11706" s="38"/>
    </row>
    <row r="11707" spans="13:13" x14ac:dyDescent="0.35">
      <c r="M11707" s="38"/>
    </row>
    <row r="11708" spans="13:13" x14ac:dyDescent="0.35">
      <c r="M11708" s="38"/>
    </row>
    <row r="11709" spans="13:13" x14ac:dyDescent="0.35">
      <c r="M11709" s="38"/>
    </row>
    <row r="11710" spans="13:13" x14ac:dyDescent="0.35">
      <c r="M11710" s="38"/>
    </row>
    <row r="11711" spans="13:13" x14ac:dyDescent="0.35">
      <c r="M11711" s="38"/>
    </row>
    <row r="11712" spans="13:13" x14ac:dyDescent="0.35">
      <c r="M11712" s="38"/>
    </row>
    <row r="11713" spans="13:13" x14ac:dyDescent="0.35">
      <c r="M11713" s="38"/>
    </row>
    <row r="11714" spans="13:13" x14ac:dyDescent="0.35">
      <c r="M11714" s="38"/>
    </row>
    <row r="11715" spans="13:13" x14ac:dyDescent="0.35">
      <c r="M11715" s="38"/>
    </row>
    <row r="11716" spans="13:13" x14ac:dyDescent="0.35">
      <c r="M11716" s="38"/>
    </row>
    <row r="11717" spans="13:13" x14ac:dyDescent="0.35">
      <c r="M11717" s="38"/>
    </row>
    <row r="11718" spans="13:13" x14ac:dyDescent="0.35">
      <c r="M11718" s="38"/>
    </row>
    <row r="11719" spans="13:13" x14ac:dyDescent="0.35">
      <c r="M11719" s="38"/>
    </row>
    <row r="11720" spans="13:13" x14ac:dyDescent="0.35">
      <c r="M11720" s="38"/>
    </row>
    <row r="11721" spans="13:13" x14ac:dyDescent="0.35">
      <c r="M11721" s="38"/>
    </row>
    <row r="11722" spans="13:13" x14ac:dyDescent="0.35">
      <c r="M11722" s="38"/>
    </row>
    <row r="11723" spans="13:13" x14ac:dyDescent="0.35">
      <c r="M11723" s="38"/>
    </row>
    <row r="11724" spans="13:13" x14ac:dyDescent="0.35">
      <c r="M11724" s="38"/>
    </row>
    <row r="11725" spans="13:13" x14ac:dyDescent="0.35">
      <c r="M11725" s="38"/>
    </row>
    <row r="11726" spans="13:13" x14ac:dyDescent="0.35">
      <c r="M11726" s="38"/>
    </row>
    <row r="11727" spans="13:13" x14ac:dyDescent="0.35">
      <c r="M11727" s="38"/>
    </row>
    <row r="11728" spans="13:13" x14ac:dyDescent="0.35">
      <c r="M11728" s="38"/>
    </row>
    <row r="11729" spans="13:13" x14ac:dyDescent="0.35">
      <c r="M11729" s="38"/>
    </row>
    <row r="11730" spans="13:13" x14ac:dyDescent="0.35">
      <c r="M11730" s="38"/>
    </row>
    <row r="11731" spans="13:13" x14ac:dyDescent="0.35">
      <c r="M11731" s="38"/>
    </row>
    <row r="11732" spans="13:13" x14ac:dyDescent="0.35">
      <c r="M11732" s="38"/>
    </row>
    <row r="11733" spans="13:13" x14ac:dyDescent="0.35">
      <c r="M11733" s="38"/>
    </row>
    <row r="11734" spans="13:13" x14ac:dyDescent="0.35">
      <c r="M11734" s="38"/>
    </row>
    <row r="11735" spans="13:13" x14ac:dyDescent="0.35">
      <c r="M11735" s="38"/>
    </row>
    <row r="11736" spans="13:13" x14ac:dyDescent="0.35">
      <c r="M11736" s="38"/>
    </row>
    <row r="11737" spans="13:13" x14ac:dyDescent="0.35">
      <c r="M11737" s="38"/>
    </row>
    <row r="11738" spans="13:13" x14ac:dyDescent="0.35">
      <c r="M11738" s="38"/>
    </row>
    <row r="11739" spans="13:13" x14ac:dyDescent="0.35">
      <c r="M11739" s="38"/>
    </row>
    <row r="11740" spans="13:13" x14ac:dyDescent="0.35">
      <c r="M11740" s="38"/>
    </row>
    <row r="11741" spans="13:13" x14ac:dyDescent="0.35">
      <c r="M11741" s="38"/>
    </row>
    <row r="11742" spans="13:13" x14ac:dyDescent="0.35">
      <c r="M11742" s="38"/>
    </row>
    <row r="11743" spans="13:13" x14ac:dyDescent="0.35">
      <c r="M11743" s="38"/>
    </row>
    <row r="11744" spans="13:13" x14ac:dyDescent="0.35">
      <c r="M11744" s="38"/>
    </row>
    <row r="11745" spans="13:13" x14ac:dyDescent="0.35">
      <c r="M11745" s="38"/>
    </row>
    <row r="11746" spans="13:13" x14ac:dyDescent="0.35">
      <c r="M11746" s="38"/>
    </row>
    <row r="11747" spans="13:13" x14ac:dyDescent="0.35">
      <c r="M11747" s="38"/>
    </row>
    <row r="11748" spans="13:13" x14ac:dyDescent="0.35">
      <c r="M11748" s="38"/>
    </row>
    <row r="11749" spans="13:13" x14ac:dyDescent="0.35">
      <c r="M11749" s="38"/>
    </row>
    <row r="11750" spans="13:13" x14ac:dyDescent="0.35">
      <c r="M11750" s="38"/>
    </row>
    <row r="11751" spans="13:13" x14ac:dyDescent="0.35">
      <c r="M11751" s="38"/>
    </row>
    <row r="11752" spans="13:13" x14ac:dyDescent="0.35">
      <c r="M11752" s="38"/>
    </row>
    <row r="11753" spans="13:13" x14ac:dyDescent="0.35">
      <c r="M11753" s="38"/>
    </row>
    <row r="11754" spans="13:13" x14ac:dyDescent="0.35">
      <c r="M11754" s="38"/>
    </row>
    <row r="11755" spans="13:13" x14ac:dyDescent="0.35">
      <c r="M11755" s="38"/>
    </row>
    <row r="11756" spans="13:13" x14ac:dyDescent="0.35">
      <c r="M11756" s="38"/>
    </row>
    <row r="11757" spans="13:13" x14ac:dyDescent="0.35">
      <c r="M11757" s="38"/>
    </row>
    <row r="11758" spans="13:13" x14ac:dyDescent="0.35">
      <c r="M11758" s="38"/>
    </row>
    <row r="11759" spans="13:13" x14ac:dyDescent="0.35">
      <c r="M11759" s="38"/>
    </row>
    <row r="11760" spans="13:13" x14ac:dyDescent="0.35">
      <c r="M11760" s="38"/>
    </row>
    <row r="11761" spans="13:13" x14ac:dyDescent="0.35">
      <c r="M11761" s="38"/>
    </row>
    <row r="11762" spans="13:13" x14ac:dyDescent="0.35">
      <c r="M11762" s="38"/>
    </row>
    <row r="11763" spans="13:13" x14ac:dyDescent="0.35">
      <c r="M11763" s="38"/>
    </row>
    <row r="11764" spans="13:13" x14ac:dyDescent="0.35">
      <c r="M11764" s="38"/>
    </row>
    <row r="11765" spans="13:13" x14ac:dyDescent="0.35">
      <c r="M11765" s="38"/>
    </row>
    <row r="11766" spans="13:13" x14ac:dyDescent="0.35">
      <c r="M11766" s="38"/>
    </row>
    <row r="11767" spans="13:13" x14ac:dyDescent="0.35">
      <c r="M11767" s="38"/>
    </row>
    <row r="11768" spans="13:13" x14ac:dyDescent="0.35">
      <c r="M11768" s="38"/>
    </row>
    <row r="11769" spans="13:13" x14ac:dyDescent="0.35">
      <c r="M11769" s="38"/>
    </row>
    <row r="11770" spans="13:13" x14ac:dyDescent="0.35">
      <c r="M11770" s="38"/>
    </row>
    <row r="11771" spans="13:13" x14ac:dyDescent="0.35">
      <c r="M11771" s="38"/>
    </row>
    <row r="11772" spans="13:13" x14ac:dyDescent="0.35">
      <c r="M11772" s="38"/>
    </row>
    <row r="11773" spans="13:13" x14ac:dyDescent="0.35">
      <c r="M11773" s="38"/>
    </row>
    <row r="11774" spans="13:13" x14ac:dyDescent="0.35">
      <c r="M11774" s="38"/>
    </row>
    <row r="11775" spans="13:13" x14ac:dyDescent="0.35">
      <c r="M11775" s="38"/>
    </row>
    <row r="11776" spans="13:13" x14ac:dyDescent="0.35">
      <c r="M11776" s="38"/>
    </row>
    <row r="11777" spans="13:13" x14ac:dyDescent="0.35">
      <c r="M11777" s="38"/>
    </row>
    <row r="11778" spans="13:13" x14ac:dyDescent="0.35">
      <c r="M11778" s="38"/>
    </row>
    <row r="11779" spans="13:13" x14ac:dyDescent="0.35">
      <c r="M11779" s="38"/>
    </row>
    <row r="11780" spans="13:13" x14ac:dyDescent="0.35">
      <c r="M11780" s="38"/>
    </row>
    <row r="11781" spans="13:13" x14ac:dyDescent="0.35">
      <c r="M11781" s="38"/>
    </row>
    <row r="11782" spans="13:13" x14ac:dyDescent="0.35">
      <c r="M11782" s="38"/>
    </row>
    <row r="11783" spans="13:13" x14ac:dyDescent="0.35">
      <c r="M11783" s="38"/>
    </row>
    <row r="11784" spans="13:13" x14ac:dyDescent="0.35">
      <c r="M11784" s="38"/>
    </row>
    <row r="11785" spans="13:13" x14ac:dyDescent="0.35">
      <c r="M11785" s="38"/>
    </row>
    <row r="11786" spans="13:13" x14ac:dyDescent="0.35">
      <c r="M11786" s="38"/>
    </row>
    <row r="11787" spans="13:13" x14ac:dyDescent="0.35">
      <c r="M11787" s="38"/>
    </row>
    <row r="11788" spans="13:13" x14ac:dyDescent="0.35">
      <c r="M11788" s="38"/>
    </row>
    <row r="11789" spans="13:13" x14ac:dyDescent="0.35">
      <c r="M11789" s="38"/>
    </row>
    <row r="11790" spans="13:13" x14ac:dyDescent="0.35">
      <c r="M11790" s="38"/>
    </row>
    <row r="11791" spans="13:13" x14ac:dyDescent="0.35">
      <c r="M11791" s="38"/>
    </row>
    <row r="11792" spans="13:13" x14ac:dyDescent="0.35">
      <c r="M11792" s="38"/>
    </row>
    <row r="11793" spans="13:13" x14ac:dyDescent="0.35">
      <c r="M11793" s="38"/>
    </row>
    <row r="11794" spans="13:13" x14ac:dyDescent="0.35">
      <c r="M11794" s="38"/>
    </row>
    <row r="11795" spans="13:13" x14ac:dyDescent="0.35">
      <c r="M11795" s="38"/>
    </row>
    <row r="11796" spans="13:13" x14ac:dyDescent="0.35">
      <c r="M11796" s="38"/>
    </row>
    <row r="11797" spans="13:13" x14ac:dyDescent="0.35">
      <c r="M11797" s="38"/>
    </row>
    <row r="11798" spans="13:13" x14ac:dyDescent="0.35">
      <c r="M11798" s="38"/>
    </row>
    <row r="11799" spans="13:13" x14ac:dyDescent="0.35">
      <c r="M11799" s="38"/>
    </row>
    <row r="11800" spans="13:13" x14ac:dyDescent="0.35">
      <c r="M11800" s="38"/>
    </row>
    <row r="11801" spans="13:13" x14ac:dyDescent="0.35">
      <c r="M11801" s="38"/>
    </row>
    <row r="11802" spans="13:13" x14ac:dyDescent="0.35">
      <c r="M11802" s="38"/>
    </row>
    <row r="11803" spans="13:13" x14ac:dyDescent="0.35">
      <c r="M11803" s="38"/>
    </row>
    <row r="11804" spans="13:13" x14ac:dyDescent="0.35">
      <c r="M11804" s="38"/>
    </row>
    <row r="11805" spans="13:13" x14ac:dyDescent="0.35">
      <c r="M11805" s="38"/>
    </row>
    <row r="11806" spans="13:13" x14ac:dyDescent="0.35">
      <c r="M11806" s="38"/>
    </row>
    <row r="11807" spans="13:13" x14ac:dyDescent="0.35">
      <c r="M11807" s="38"/>
    </row>
    <row r="11808" spans="13:13" x14ac:dyDescent="0.35">
      <c r="M11808" s="38"/>
    </row>
    <row r="11809" spans="13:13" x14ac:dyDescent="0.35">
      <c r="M11809" s="38"/>
    </row>
    <row r="11810" spans="13:13" x14ac:dyDescent="0.35">
      <c r="M11810" s="38"/>
    </row>
    <row r="11811" spans="13:13" x14ac:dyDescent="0.35">
      <c r="M11811" s="38"/>
    </row>
    <row r="11812" spans="13:13" x14ac:dyDescent="0.35">
      <c r="M11812" s="38"/>
    </row>
    <row r="11813" spans="13:13" x14ac:dyDescent="0.35">
      <c r="M11813" s="38"/>
    </row>
    <row r="11814" spans="13:13" x14ac:dyDescent="0.35">
      <c r="M11814" s="38"/>
    </row>
    <row r="11815" spans="13:13" x14ac:dyDescent="0.35">
      <c r="M11815" s="38"/>
    </row>
    <row r="11816" spans="13:13" x14ac:dyDescent="0.35">
      <c r="M11816" s="38"/>
    </row>
    <row r="11817" spans="13:13" x14ac:dyDescent="0.35">
      <c r="M11817" s="38"/>
    </row>
    <row r="11818" spans="13:13" x14ac:dyDescent="0.35">
      <c r="M11818" s="38"/>
    </row>
    <row r="11819" spans="13:13" x14ac:dyDescent="0.35">
      <c r="M11819" s="38"/>
    </row>
    <row r="11820" spans="13:13" x14ac:dyDescent="0.35">
      <c r="M11820" s="38"/>
    </row>
    <row r="11821" spans="13:13" x14ac:dyDescent="0.35">
      <c r="M11821" s="38"/>
    </row>
    <row r="11822" spans="13:13" x14ac:dyDescent="0.35">
      <c r="M11822" s="38"/>
    </row>
    <row r="11823" spans="13:13" x14ac:dyDescent="0.35">
      <c r="M11823" s="38"/>
    </row>
    <row r="11824" spans="13:13" x14ac:dyDescent="0.35">
      <c r="M11824" s="38"/>
    </row>
    <row r="11825" spans="13:13" x14ac:dyDescent="0.35">
      <c r="M11825" s="38"/>
    </row>
    <row r="11826" spans="13:13" x14ac:dyDescent="0.35">
      <c r="M11826" s="38"/>
    </row>
    <row r="11827" spans="13:13" x14ac:dyDescent="0.35">
      <c r="M11827" s="38"/>
    </row>
    <row r="11828" spans="13:13" x14ac:dyDescent="0.35">
      <c r="M11828" s="38"/>
    </row>
    <row r="11829" spans="13:13" x14ac:dyDescent="0.35">
      <c r="M11829" s="38"/>
    </row>
    <row r="11830" spans="13:13" x14ac:dyDescent="0.35">
      <c r="M11830" s="38"/>
    </row>
    <row r="11831" spans="13:13" x14ac:dyDescent="0.35">
      <c r="M11831" s="38"/>
    </row>
    <row r="11832" spans="13:13" x14ac:dyDescent="0.35">
      <c r="M11832" s="38"/>
    </row>
    <row r="11833" spans="13:13" x14ac:dyDescent="0.35">
      <c r="M11833" s="38"/>
    </row>
    <row r="11834" spans="13:13" x14ac:dyDescent="0.35">
      <c r="M11834" s="38"/>
    </row>
    <row r="11835" spans="13:13" x14ac:dyDescent="0.35">
      <c r="M11835" s="38"/>
    </row>
    <row r="11836" spans="13:13" x14ac:dyDescent="0.35">
      <c r="M11836" s="38"/>
    </row>
    <row r="11837" spans="13:13" x14ac:dyDescent="0.35">
      <c r="M11837" s="38"/>
    </row>
    <row r="11838" spans="13:13" x14ac:dyDescent="0.35">
      <c r="M11838" s="38"/>
    </row>
    <row r="11839" spans="13:13" x14ac:dyDescent="0.35">
      <c r="M11839" s="38"/>
    </row>
    <row r="11840" spans="13:13" x14ac:dyDescent="0.35">
      <c r="M11840" s="38"/>
    </row>
    <row r="11841" spans="13:13" x14ac:dyDescent="0.35">
      <c r="M11841" s="38"/>
    </row>
    <row r="11842" spans="13:13" x14ac:dyDescent="0.35">
      <c r="M11842" s="38"/>
    </row>
    <row r="11843" spans="13:13" x14ac:dyDescent="0.35">
      <c r="M11843" s="38"/>
    </row>
    <row r="11844" spans="13:13" x14ac:dyDescent="0.35">
      <c r="M11844" s="38"/>
    </row>
    <row r="11845" spans="13:13" x14ac:dyDescent="0.35">
      <c r="M11845" s="38"/>
    </row>
    <row r="11846" spans="13:13" x14ac:dyDescent="0.35">
      <c r="M11846" s="38"/>
    </row>
    <row r="11847" spans="13:13" x14ac:dyDescent="0.35">
      <c r="M11847" s="38"/>
    </row>
    <row r="11848" spans="13:13" x14ac:dyDescent="0.35">
      <c r="M11848" s="38"/>
    </row>
    <row r="11849" spans="13:13" x14ac:dyDescent="0.35">
      <c r="M11849" s="38"/>
    </row>
    <row r="11850" spans="13:13" x14ac:dyDescent="0.35">
      <c r="M11850" s="38"/>
    </row>
    <row r="11851" spans="13:13" x14ac:dyDescent="0.35">
      <c r="M11851" s="38"/>
    </row>
    <row r="11852" spans="13:13" x14ac:dyDescent="0.35">
      <c r="M11852" s="38"/>
    </row>
    <row r="11853" spans="13:13" x14ac:dyDescent="0.35">
      <c r="M11853" s="38"/>
    </row>
    <row r="11854" spans="13:13" x14ac:dyDescent="0.35">
      <c r="M11854" s="38"/>
    </row>
    <row r="11855" spans="13:13" x14ac:dyDescent="0.35">
      <c r="M11855" s="38"/>
    </row>
    <row r="11856" spans="13:13" x14ac:dyDescent="0.35">
      <c r="M11856" s="38"/>
    </row>
    <row r="11857" spans="13:13" x14ac:dyDescent="0.35">
      <c r="M11857" s="38"/>
    </row>
    <row r="11858" spans="13:13" x14ac:dyDescent="0.35">
      <c r="M11858" s="38"/>
    </row>
    <row r="11859" spans="13:13" x14ac:dyDescent="0.35">
      <c r="M11859" s="38"/>
    </row>
    <row r="11860" spans="13:13" x14ac:dyDescent="0.35">
      <c r="M11860" s="38"/>
    </row>
    <row r="11861" spans="13:13" x14ac:dyDescent="0.35">
      <c r="M11861" s="38"/>
    </row>
    <row r="11862" spans="13:13" x14ac:dyDescent="0.35">
      <c r="M11862" s="38"/>
    </row>
    <row r="11863" spans="13:13" x14ac:dyDescent="0.35">
      <c r="M11863" s="38"/>
    </row>
    <row r="11864" spans="13:13" x14ac:dyDescent="0.35">
      <c r="M11864" s="38"/>
    </row>
    <row r="11865" spans="13:13" x14ac:dyDescent="0.35">
      <c r="M11865" s="38"/>
    </row>
    <row r="11866" spans="13:13" x14ac:dyDescent="0.35">
      <c r="M11866" s="38"/>
    </row>
    <row r="11867" spans="13:13" x14ac:dyDescent="0.35">
      <c r="M11867" s="38"/>
    </row>
    <row r="11868" spans="13:13" x14ac:dyDescent="0.35">
      <c r="M11868" s="38"/>
    </row>
    <row r="11869" spans="13:13" x14ac:dyDescent="0.35">
      <c r="M11869" s="38"/>
    </row>
    <row r="11870" spans="13:13" x14ac:dyDescent="0.35">
      <c r="M11870" s="38"/>
    </row>
    <row r="11871" spans="13:13" x14ac:dyDescent="0.35">
      <c r="M11871" s="38"/>
    </row>
    <row r="11872" spans="13:13" x14ac:dyDescent="0.35">
      <c r="M11872" s="38"/>
    </row>
    <row r="11873" spans="13:13" x14ac:dyDescent="0.35">
      <c r="M11873" s="38"/>
    </row>
    <row r="11874" spans="13:13" x14ac:dyDescent="0.35">
      <c r="M11874" s="38"/>
    </row>
    <row r="11875" spans="13:13" x14ac:dyDescent="0.35">
      <c r="M11875" s="38"/>
    </row>
    <row r="11876" spans="13:13" x14ac:dyDescent="0.35">
      <c r="M11876" s="38"/>
    </row>
    <row r="11877" spans="13:13" x14ac:dyDescent="0.35">
      <c r="M11877" s="38"/>
    </row>
    <row r="11878" spans="13:13" x14ac:dyDescent="0.35">
      <c r="M11878" s="38"/>
    </row>
    <row r="11879" spans="13:13" x14ac:dyDescent="0.35">
      <c r="M11879" s="38"/>
    </row>
    <row r="11880" spans="13:13" x14ac:dyDescent="0.35">
      <c r="M11880" s="38"/>
    </row>
    <row r="11881" spans="13:13" x14ac:dyDescent="0.35">
      <c r="M11881" s="38"/>
    </row>
    <row r="11882" spans="13:13" x14ac:dyDescent="0.35">
      <c r="M11882" s="38"/>
    </row>
    <row r="11883" spans="13:13" x14ac:dyDescent="0.35">
      <c r="M11883" s="38"/>
    </row>
    <row r="11884" spans="13:13" x14ac:dyDescent="0.35">
      <c r="M11884" s="38"/>
    </row>
    <row r="11885" spans="13:13" x14ac:dyDescent="0.35">
      <c r="M11885" s="38"/>
    </row>
    <row r="11886" spans="13:13" x14ac:dyDescent="0.35">
      <c r="M11886" s="38"/>
    </row>
    <row r="11887" spans="13:13" x14ac:dyDescent="0.35">
      <c r="M11887" s="38"/>
    </row>
    <row r="11888" spans="13:13" x14ac:dyDescent="0.35">
      <c r="M11888" s="38"/>
    </row>
    <row r="11889" spans="13:13" x14ac:dyDescent="0.35">
      <c r="M11889" s="38"/>
    </row>
    <row r="11890" spans="13:13" x14ac:dyDescent="0.35">
      <c r="M11890" s="38"/>
    </row>
    <row r="11891" spans="13:13" x14ac:dyDescent="0.35">
      <c r="M11891" s="38"/>
    </row>
    <row r="11892" spans="13:13" x14ac:dyDescent="0.35">
      <c r="M11892" s="38"/>
    </row>
    <row r="11893" spans="13:13" x14ac:dyDescent="0.35">
      <c r="M11893" s="38"/>
    </row>
    <row r="11894" spans="13:13" x14ac:dyDescent="0.35">
      <c r="M11894" s="38"/>
    </row>
    <row r="11895" spans="13:13" x14ac:dyDescent="0.35">
      <c r="M11895" s="38"/>
    </row>
    <row r="11896" spans="13:13" x14ac:dyDescent="0.35">
      <c r="M11896" s="38"/>
    </row>
    <row r="11897" spans="13:13" x14ac:dyDescent="0.35">
      <c r="M11897" s="38"/>
    </row>
    <row r="11898" spans="13:13" x14ac:dyDescent="0.35">
      <c r="M11898" s="38"/>
    </row>
    <row r="11899" spans="13:13" x14ac:dyDescent="0.35">
      <c r="M11899" s="38"/>
    </row>
    <row r="11900" spans="13:13" x14ac:dyDescent="0.35">
      <c r="M11900" s="38"/>
    </row>
    <row r="11901" spans="13:13" x14ac:dyDescent="0.35">
      <c r="M11901" s="38"/>
    </row>
    <row r="11902" spans="13:13" x14ac:dyDescent="0.35">
      <c r="M11902" s="38"/>
    </row>
    <row r="11903" spans="13:13" x14ac:dyDescent="0.35">
      <c r="M11903" s="38"/>
    </row>
    <row r="11904" spans="13:13" x14ac:dyDescent="0.35">
      <c r="M11904" s="38"/>
    </row>
    <row r="11905" spans="13:13" x14ac:dyDescent="0.35">
      <c r="M11905" s="38"/>
    </row>
    <row r="11906" spans="13:13" x14ac:dyDescent="0.35">
      <c r="M11906" s="38"/>
    </row>
    <row r="11907" spans="13:13" x14ac:dyDescent="0.35">
      <c r="M11907" s="38"/>
    </row>
    <row r="11908" spans="13:13" x14ac:dyDescent="0.35">
      <c r="M11908" s="38"/>
    </row>
    <row r="11909" spans="13:13" x14ac:dyDescent="0.35">
      <c r="M11909" s="38"/>
    </row>
    <row r="11910" spans="13:13" x14ac:dyDescent="0.35">
      <c r="M11910" s="38"/>
    </row>
    <row r="11911" spans="13:13" x14ac:dyDescent="0.35">
      <c r="M11911" s="38"/>
    </row>
    <row r="11912" spans="13:13" x14ac:dyDescent="0.35">
      <c r="M11912" s="38"/>
    </row>
    <row r="11913" spans="13:13" x14ac:dyDescent="0.35">
      <c r="M11913" s="38"/>
    </row>
    <row r="11914" spans="13:13" x14ac:dyDescent="0.35">
      <c r="M11914" s="38"/>
    </row>
    <row r="11915" spans="13:13" x14ac:dyDescent="0.35">
      <c r="M11915" s="38"/>
    </row>
    <row r="11916" spans="13:13" x14ac:dyDescent="0.35">
      <c r="M11916" s="38"/>
    </row>
    <row r="11917" spans="13:13" x14ac:dyDescent="0.35">
      <c r="M11917" s="38"/>
    </row>
    <row r="11918" spans="13:13" x14ac:dyDescent="0.35">
      <c r="M11918" s="38"/>
    </row>
    <row r="11919" spans="13:13" x14ac:dyDescent="0.35">
      <c r="M11919" s="38"/>
    </row>
    <row r="11920" spans="13:13" x14ac:dyDescent="0.35">
      <c r="M11920" s="38"/>
    </row>
    <row r="11921" spans="13:13" x14ac:dyDescent="0.35">
      <c r="M11921" s="38"/>
    </row>
    <row r="11922" spans="13:13" x14ac:dyDescent="0.35">
      <c r="M11922" s="38"/>
    </row>
    <row r="11923" spans="13:13" x14ac:dyDescent="0.35">
      <c r="M11923" s="38"/>
    </row>
    <row r="11924" spans="13:13" x14ac:dyDescent="0.35">
      <c r="M11924" s="38"/>
    </row>
    <row r="11925" spans="13:13" x14ac:dyDescent="0.35">
      <c r="M11925" s="38"/>
    </row>
    <row r="11926" spans="13:13" x14ac:dyDescent="0.35">
      <c r="M11926" s="38"/>
    </row>
    <row r="11927" spans="13:13" x14ac:dyDescent="0.35">
      <c r="M11927" s="38"/>
    </row>
    <row r="11928" spans="13:13" x14ac:dyDescent="0.35">
      <c r="M11928" s="38"/>
    </row>
    <row r="11929" spans="13:13" x14ac:dyDescent="0.35">
      <c r="M11929" s="38"/>
    </row>
    <row r="11930" spans="13:13" x14ac:dyDescent="0.35">
      <c r="M11930" s="38"/>
    </row>
    <row r="11931" spans="13:13" x14ac:dyDescent="0.35">
      <c r="M11931" s="38"/>
    </row>
    <row r="11932" spans="13:13" x14ac:dyDescent="0.35">
      <c r="M11932" s="38"/>
    </row>
    <row r="11933" spans="13:13" x14ac:dyDescent="0.35">
      <c r="M11933" s="38"/>
    </row>
    <row r="11934" spans="13:13" x14ac:dyDescent="0.35">
      <c r="M11934" s="38"/>
    </row>
    <row r="11935" spans="13:13" x14ac:dyDescent="0.35">
      <c r="M11935" s="38"/>
    </row>
    <row r="11936" spans="13:13" x14ac:dyDescent="0.35">
      <c r="M11936" s="38"/>
    </row>
    <row r="11937" spans="13:13" x14ac:dyDescent="0.35">
      <c r="M11937" s="38"/>
    </row>
    <row r="11938" spans="13:13" x14ac:dyDescent="0.35">
      <c r="M11938" s="38"/>
    </row>
    <row r="11939" spans="13:13" x14ac:dyDescent="0.35">
      <c r="M11939" s="38"/>
    </row>
    <row r="11940" spans="13:13" x14ac:dyDescent="0.35">
      <c r="M11940" s="38"/>
    </row>
    <row r="11941" spans="13:13" x14ac:dyDescent="0.35">
      <c r="M11941" s="38"/>
    </row>
    <row r="11942" spans="13:13" x14ac:dyDescent="0.35">
      <c r="M11942" s="38"/>
    </row>
    <row r="11943" spans="13:13" x14ac:dyDescent="0.35">
      <c r="M11943" s="38"/>
    </row>
    <row r="11944" spans="13:13" x14ac:dyDescent="0.35">
      <c r="M11944" s="38"/>
    </row>
    <row r="11945" spans="13:13" x14ac:dyDescent="0.35">
      <c r="M11945" s="38"/>
    </row>
    <row r="11946" spans="13:13" x14ac:dyDescent="0.35">
      <c r="M11946" s="38"/>
    </row>
    <row r="11947" spans="13:13" x14ac:dyDescent="0.35">
      <c r="M11947" s="38"/>
    </row>
    <row r="11948" spans="13:13" x14ac:dyDescent="0.35">
      <c r="M11948" s="38"/>
    </row>
    <row r="11949" spans="13:13" x14ac:dyDescent="0.35">
      <c r="M11949" s="38"/>
    </row>
    <row r="11950" spans="13:13" x14ac:dyDescent="0.35">
      <c r="M11950" s="38"/>
    </row>
    <row r="11951" spans="13:13" x14ac:dyDescent="0.35">
      <c r="M11951" s="38"/>
    </row>
    <row r="11952" spans="13:13" x14ac:dyDescent="0.35">
      <c r="M11952" s="38"/>
    </row>
    <row r="11953" spans="13:13" x14ac:dyDescent="0.35">
      <c r="M11953" s="38"/>
    </row>
    <row r="11954" spans="13:13" x14ac:dyDescent="0.35">
      <c r="M11954" s="38"/>
    </row>
    <row r="11955" spans="13:13" x14ac:dyDescent="0.35">
      <c r="M11955" s="38"/>
    </row>
    <row r="11956" spans="13:13" x14ac:dyDescent="0.35">
      <c r="M11956" s="38"/>
    </row>
    <row r="11957" spans="13:13" x14ac:dyDescent="0.35">
      <c r="M11957" s="38"/>
    </row>
    <row r="11958" spans="13:13" x14ac:dyDescent="0.35">
      <c r="M11958" s="38"/>
    </row>
    <row r="11959" spans="13:13" x14ac:dyDescent="0.35">
      <c r="M11959" s="38"/>
    </row>
    <row r="11960" spans="13:13" x14ac:dyDescent="0.35">
      <c r="M11960" s="38"/>
    </row>
    <row r="11961" spans="13:13" x14ac:dyDescent="0.35">
      <c r="M11961" s="38"/>
    </row>
    <row r="11962" spans="13:13" x14ac:dyDescent="0.35">
      <c r="M11962" s="38"/>
    </row>
    <row r="11963" spans="13:13" x14ac:dyDescent="0.35">
      <c r="M11963" s="38"/>
    </row>
    <row r="11964" spans="13:13" x14ac:dyDescent="0.35">
      <c r="M11964" s="38"/>
    </row>
    <row r="11965" spans="13:13" x14ac:dyDescent="0.35">
      <c r="M11965" s="38"/>
    </row>
    <row r="11966" spans="13:13" x14ac:dyDescent="0.35">
      <c r="M11966" s="38"/>
    </row>
    <row r="11967" spans="13:13" x14ac:dyDescent="0.35">
      <c r="M11967" s="38"/>
    </row>
    <row r="11968" spans="13:13" x14ac:dyDescent="0.35">
      <c r="M11968" s="38"/>
    </row>
    <row r="11969" spans="13:13" x14ac:dyDescent="0.35">
      <c r="M11969" s="38"/>
    </row>
    <row r="11970" spans="13:13" x14ac:dyDescent="0.35">
      <c r="M11970" s="38"/>
    </row>
    <row r="11971" spans="13:13" x14ac:dyDescent="0.35">
      <c r="M11971" s="38"/>
    </row>
    <row r="11972" spans="13:13" x14ac:dyDescent="0.35">
      <c r="M11972" s="38"/>
    </row>
    <row r="11973" spans="13:13" x14ac:dyDescent="0.35">
      <c r="M11973" s="38"/>
    </row>
    <row r="11974" spans="13:13" x14ac:dyDescent="0.35">
      <c r="M11974" s="38"/>
    </row>
    <row r="11975" spans="13:13" x14ac:dyDescent="0.35">
      <c r="M11975" s="38"/>
    </row>
    <row r="11976" spans="13:13" x14ac:dyDescent="0.35">
      <c r="M11976" s="38"/>
    </row>
    <row r="11977" spans="13:13" x14ac:dyDescent="0.35">
      <c r="M11977" s="38"/>
    </row>
    <row r="11978" spans="13:13" x14ac:dyDescent="0.35">
      <c r="M11978" s="38"/>
    </row>
    <row r="11979" spans="13:13" x14ac:dyDescent="0.35">
      <c r="M11979" s="38"/>
    </row>
    <row r="11980" spans="13:13" x14ac:dyDescent="0.35">
      <c r="M11980" s="38"/>
    </row>
    <row r="11981" spans="13:13" x14ac:dyDescent="0.35">
      <c r="M11981" s="38"/>
    </row>
    <row r="11982" spans="13:13" x14ac:dyDescent="0.35">
      <c r="M11982" s="38"/>
    </row>
    <row r="11983" spans="13:13" x14ac:dyDescent="0.35">
      <c r="M11983" s="38"/>
    </row>
    <row r="11984" spans="13:13" x14ac:dyDescent="0.35">
      <c r="M11984" s="38"/>
    </row>
    <row r="11985" spans="13:13" x14ac:dyDescent="0.35">
      <c r="M11985" s="38"/>
    </row>
    <row r="11986" spans="13:13" x14ac:dyDescent="0.35">
      <c r="M11986" s="38"/>
    </row>
    <row r="11987" spans="13:13" x14ac:dyDescent="0.35">
      <c r="M11987" s="38"/>
    </row>
    <row r="11988" spans="13:13" x14ac:dyDescent="0.35">
      <c r="M11988" s="38"/>
    </row>
    <row r="11989" spans="13:13" x14ac:dyDescent="0.35">
      <c r="M11989" s="38"/>
    </row>
    <row r="11990" spans="13:13" x14ac:dyDescent="0.35">
      <c r="M11990" s="38"/>
    </row>
    <row r="11991" spans="13:13" x14ac:dyDescent="0.35">
      <c r="M11991" s="38"/>
    </row>
    <row r="11992" spans="13:13" x14ac:dyDescent="0.35">
      <c r="M11992" s="38"/>
    </row>
    <row r="11993" spans="13:13" x14ac:dyDescent="0.35">
      <c r="M11993" s="38"/>
    </row>
    <row r="11994" spans="13:13" x14ac:dyDescent="0.35">
      <c r="M11994" s="38"/>
    </row>
    <row r="11995" spans="13:13" x14ac:dyDescent="0.35">
      <c r="M11995" s="38"/>
    </row>
    <row r="11996" spans="13:13" x14ac:dyDescent="0.35">
      <c r="M11996" s="38"/>
    </row>
    <row r="11997" spans="13:13" x14ac:dyDescent="0.35">
      <c r="M11997" s="38"/>
    </row>
    <row r="11998" spans="13:13" x14ac:dyDescent="0.35">
      <c r="M11998" s="38"/>
    </row>
    <row r="11999" spans="13:13" x14ac:dyDescent="0.35">
      <c r="M11999" s="38"/>
    </row>
    <row r="12000" spans="13:13" x14ac:dyDescent="0.35">
      <c r="M12000" s="38"/>
    </row>
    <row r="12001" spans="13:13" x14ac:dyDescent="0.35">
      <c r="M12001" s="38"/>
    </row>
    <row r="12002" spans="13:13" x14ac:dyDescent="0.35">
      <c r="M12002" s="38"/>
    </row>
    <row r="12003" spans="13:13" x14ac:dyDescent="0.35">
      <c r="M12003" s="38"/>
    </row>
    <row r="12004" spans="13:13" x14ac:dyDescent="0.35">
      <c r="M12004" s="38"/>
    </row>
    <row r="12005" spans="13:13" x14ac:dyDescent="0.35">
      <c r="M12005" s="38"/>
    </row>
    <row r="12006" spans="13:13" x14ac:dyDescent="0.35">
      <c r="M12006" s="38"/>
    </row>
    <row r="12007" spans="13:13" x14ac:dyDescent="0.35">
      <c r="M12007" s="38"/>
    </row>
    <row r="12008" spans="13:13" x14ac:dyDescent="0.35">
      <c r="M12008" s="38"/>
    </row>
    <row r="12009" spans="13:13" x14ac:dyDescent="0.35">
      <c r="M12009" s="38"/>
    </row>
    <row r="12010" spans="13:13" x14ac:dyDescent="0.35">
      <c r="M12010" s="38"/>
    </row>
    <row r="12011" spans="13:13" x14ac:dyDescent="0.35">
      <c r="M12011" s="38"/>
    </row>
    <row r="12012" spans="13:13" x14ac:dyDescent="0.35">
      <c r="M12012" s="38"/>
    </row>
    <row r="12013" spans="13:13" x14ac:dyDescent="0.35">
      <c r="M12013" s="38"/>
    </row>
    <row r="12014" spans="13:13" x14ac:dyDescent="0.35">
      <c r="M12014" s="38"/>
    </row>
    <row r="12015" spans="13:13" x14ac:dyDescent="0.35">
      <c r="M12015" s="38"/>
    </row>
    <row r="12016" spans="13:13" x14ac:dyDescent="0.35">
      <c r="M12016" s="38"/>
    </row>
    <row r="12017" spans="13:13" x14ac:dyDescent="0.35">
      <c r="M12017" s="38"/>
    </row>
    <row r="12018" spans="13:13" x14ac:dyDescent="0.35">
      <c r="M12018" s="38"/>
    </row>
    <row r="12019" spans="13:13" x14ac:dyDescent="0.35">
      <c r="M12019" s="38"/>
    </row>
    <row r="12020" spans="13:13" x14ac:dyDescent="0.35">
      <c r="M12020" s="38"/>
    </row>
    <row r="12021" spans="13:13" x14ac:dyDescent="0.35">
      <c r="M12021" s="38"/>
    </row>
    <row r="12022" spans="13:13" x14ac:dyDescent="0.35">
      <c r="M12022" s="38"/>
    </row>
    <row r="12023" spans="13:13" x14ac:dyDescent="0.35">
      <c r="M12023" s="38"/>
    </row>
    <row r="12024" spans="13:13" x14ac:dyDescent="0.35">
      <c r="M12024" s="38"/>
    </row>
    <row r="12025" spans="13:13" x14ac:dyDescent="0.35">
      <c r="M12025" s="38"/>
    </row>
    <row r="12026" spans="13:13" x14ac:dyDescent="0.35">
      <c r="M12026" s="38"/>
    </row>
    <row r="12027" spans="13:13" x14ac:dyDescent="0.35">
      <c r="M12027" s="38"/>
    </row>
    <row r="12028" spans="13:13" x14ac:dyDescent="0.35">
      <c r="M12028" s="38"/>
    </row>
    <row r="12029" spans="13:13" x14ac:dyDescent="0.35">
      <c r="M12029" s="38"/>
    </row>
    <row r="12030" spans="13:13" x14ac:dyDescent="0.35">
      <c r="M12030" s="38"/>
    </row>
    <row r="12031" spans="13:13" x14ac:dyDescent="0.35">
      <c r="M12031" s="38"/>
    </row>
    <row r="12032" spans="13:13" x14ac:dyDescent="0.35">
      <c r="M12032" s="38"/>
    </row>
    <row r="12033" spans="13:13" x14ac:dyDescent="0.35">
      <c r="M12033" s="38"/>
    </row>
    <row r="12034" spans="13:13" x14ac:dyDescent="0.35">
      <c r="M12034" s="38"/>
    </row>
    <row r="12035" spans="13:13" x14ac:dyDescent="0.35">
      <c r="M12035" s="38"/>
    </row>
    <row r="12036" spans="13:13" x14ac:dyDescent="0.35">
      <c r="M12036" s="38"/>
    </row>
    <row r="12037" spans="13:13" x14ac:dyDescent="0.35">
      <c r="M12037" s="38"/>
    </row>
    <row r="12038" spans="13:13" x14ac:dyDescent="0.35">
      <c r="M12038" s="38"/>
    </row>
    <row r="12039" spans="13:13" x14ac:dyDescent="0.35">
      <c r="M12039" s="38"/>
    </row>
    <row r="12040" spans="13:13" x14ac:dyDescent="0.35">
      <c r="M12040" s="38"/>
    </row>
    <row r="12041" spans="13:13" x14ac:dyDescent="0.35">
      <c r="M12041" s="38"/>
    </row>
    <row r="12042" spans="13:13" x14ac:dyDescent="0.35">
      <c r="M12042" s="38"/>
    </row>
    <row r="12043" spans="13:13" x14ac:dyDescent="0.35">
      <c r="M12043" s="38"/>
    </row>
    <row r="12044" spans="13:13" x14ac:dyDescent="0.35">
      <c r="M12044" s="38"/>
    </row>
    <row r="12045" spans="13:13" x14ac:dyDescent="0.35">
      <c r="M12045" s="38"/>
    </row>
    <row r="12046" spans="13:13" x14ac:dyDescent="0.35">
      <c r="M12046" s="38"/>
    </row>
    <row r="12047" spans="13:13" x14ac:dyDescent="0.35">
      <c r="M12047" s="38"/>
    </row>
    <row r="12048" spans="13:13" x14ac:dyDescent="0.35">
      <c r="M12048" s="38"/>
    </row>
    <row r="12049" spans="13:13" x14ac:dyDescent="0.35">
      <c r="M12049" s="38"/>
    </row>
    <row r="12050" spans="13:13" x14ac:dyDescent="0.35">
      <c r="M12050" s="38"/>
    </row>
    <row r="12051" spans="13:13" x14ac:dyDescent="0.35">
      <c r="M12051" s="38"/>
    </row>
    <row r="12052" spans="13:13" x14ac:dyDescent="0.35">
      <c r="M12052" s="38"/>
    </row>
    <row r="12053" spans="13:13" x14ac:dyDescent="0.35">
      <c r="M12053" s="38"/>
    </row>
    <row r="12054" spans="13:13" x14ac:dyDescent="0.35">
      <c r="M12054" s="38"/>
    </row>
    <row r="12055" spans="13:13" x14ac:dyDescent="0.35">
      <c r="M12055" s="38"/>
    </row>
    <row r="12056" spans="13:13" x14ac:dyDescent="0.35">
      <c r="M12056" s="38"/>
    </row>
    <row r="12057" spans="13:13" x14ac:dyDescent="0.35">
      <c r="M12057" s="38"/>
    </row>
    <row r="12058" spans="13:13" x14ac:dyDescent="0.35">
      <c r="M12058" s="38"/>
    </row>
    <row r="12059" spans="13:13" x14ac:dyDescent="0.35">
      <c r="M12059" s="38"/>
    </row>
    <row r="12060" spans="13:13" x14ac:dyDescent="0.35">
      <c r="M12060" s="38"/>
    </row>
    <row r="12061" spans="13:13" x14ac:dyDescent="0.35">
      <c r="M12061" s="38"/>
    </row>
    <row r="12062" spans="13:13" x14ac:dyDescent="0.35">
      <c r="M12062" s="38"/>
    </row>
    <row r="12063" spans="13:13" x14ac:dyDescent="0.35">
      <c r="M12063" s="38"/>
    </row>
    <row r="12064" spans="13:13" x14ac:dyDescent="0.35">
      <c r="M12064" s="38"/>
    </row>
    <row r="12065" spans="13:13" x14ac:dyDescent="0.35">
      <c r="M12065" s="38"/>
    </row>
    <row r="12066" spans="13:13" x14ac:dyDescent="0.35">
      <c r="M12066" s="38"/>
    </row>
    <row r="12067" spans="13:13" x14ac:dyDescent="0.35">
      <c r="M12067" s="38"/>
    </row>
    <row r="12068" spans="13:13" x14ac:dyDescent="0.35">
      <c r="M12068" s="38"/>
    </row>
    <row r="12069" spans="13:13" x14ac:dyDescent="0.35">
      <c r="M12069" s="38"/>
    </row>
    <row r="12070" spans="13:13" x14ac:dyDescent="0.35">
      <c r="M12070" s="38"/>
    </row>
    <row r="12071" spans="13:13" x14ac:dyDescent="0.35">
      <c r="M12071" s="38"/>
    </row>
    <row r="12072" spans="13:13" x14ac:dyDescent="0.35">
      <c r="M12072" s="38"/>
    </row>
    <row r="12073" spans="13:13" x14ac:dyDescent="0.35">
      <c r="M12073" s="38"/>
    </row>
    <row r="12074" spans="13:13" x14ac:dyDescent="0.35">
      <c r="M12074" s="38"/>
    </row>
    <row r="12075" spans="13:13" x14ac:dyDescent="0.35">
      <c r="M12075" s="38"/>
    </row>
    <row r="12076" spans="13:13" x14ac:dyDescent="0.35">
      <c r="M12076" s="38"/>
    </row>
    <row r="12077" spans="13:13" x14ac:dyDescent="0.35">
      <c r="M12077" s="38"/>
    </row>
    <row r="12078" spans="13:13" x14ac:dyDescent="0.35">
      <c r="M12078" s="38"/>
    </row>
    <row r="12079" spans="13:13" x14ac:dyDescent="0.35">
      <c r="M12079" s="38"/>
    </row>
    <row r="12080" spans="13:13" x14ac:dyDescent="0.35">
      <c r="M12080" s="38"/>
    </row>
    <row r="12081" spans="13:13" x14ac:dyDescent="0.35">
      <c r="M12081" s="38"/>
    </row>
    <row r="12082" spans="13:13" x14ac:dyDescent="0.35">
      <c r="M12082" s="38"/>
    </row>
    <row r="12083" spans="13:13" x14ac:dyDescent="0.35">
      <c r="M12083" s="38"/>
    </row>
    <row r="12084" spans="13:13" x14ac:dyDescent="0.35">
      <c r="M12084" s="38"/>
    </row>
    <row r="12085" spans="13:13" x14ac:dyDescent="0.35">
      <c r="M12085" s="38"/>
    </row>
    <row r="12086" spans="13:13" x14ac:dyDescent="0.35">
      <c r="M12086" s="38"/>
    </row>
    <row r="12087" spans="13:13" x14ac:dyDescent="0.35">
      <c r="M12087" s="38"/>
    </row>
    <row r="12088" spans="13:13" x14ac:dyDescent="0.35">
      <c r="M12088" s="38"/>
    </row>
    <row r="12089" spans="13:13" x14ac:dyDescent="0.35">
      <c r="M12089" s="38"/>
    </row>
    <row r="12090" spans="13:13" x14ac:dyDescent="0.35">
      <c r="M12090" s="38"/>
    </row>
    <row r="12091" spans="13:13" x14ac:dyDescent="0.35">
      <c r="M12091" s="38"/>
    </row>
    <row r="12092" spans="13:13" x14ac:dyDescent="0.35">
      <c r="M12092" s="38"/>
    </row>
    <row r="12093" spans="13:13" x14ac:dyDescent="0.35">
      <c r="M12093" s="38"/>
    </row>
    <row r="12094" spans="13:13" x14ac:dyDescent="0.35">
      <c r="M12094" s="38"/>
    </row>
    <row r="12095" spans="13:13" x14ac:dyDescent="0.35">
      <c r="M12095" s="38"/>
    </row>
    <row r="12096" spans="13:13" x14ac:dyDescent="0.35">
      <c r="M12096" s="38"/>
    </row>
    <row r="12097" spans="13:13" x14ac:dyDescent="0.35">
      <c r="M12097" s="38"/>
    </row>
    <row r="12098" spans="13:13" x14ac:dyDescent="0.35">
      <c r="M12098" s="38"/>
    </row>
    <row r="12099" spans="13:13" x14ac:dyDescent="0.35">
      <c r="M12099" s="38"/>
    </row>
    <row r="12100" spans="13:13" x14ac:dyDescent="0.35">
      <c r="M12100" s="38"/>
    </row>
    <row r="12101" spans="13:13" x14ac:dyDescent="0.35">
      <c r="M12101" s="38"/>
    </row>
    <row r="12102" spans="13:13" x14ac:dyDescent="0.35">
      <c r="M12102" s="38"/>
    </row>
    <row r="12103" spans="13:13" x14ac:dyDescent="0.35">
      <c r="M12103" s="38"/>
    </row>
    <row r="12104" spans="13:13" x14ac:dyDescent="0.35">
      <c r="M12104" s="38"/>
    </row>
    <row r="12105" spans="13:13" x14ac:dyDescent="0.35">
      <c r="M12105" s="38"/>
    </row>
    <row r="12106" spans="13:13" x14ac:dyDescent="0.35">
      <c r="M12106" s="38"/>
    </row>
    <row r="12107" spans="13:13" x14ac:dyDescent="0.35">
      <c r="M12107" s="38"/>
    </row>
    <row r="12108" spans="13:13" x14ac:dyDescent="0.35">
      <c r="M12108" s="38"/>
    </row>
    <row r="12109" spans="13:13" x14ac:dyDescent="0.35">
      <c r="M12109" s="38"/>
    </row>
    <row r="12110" spans="13:13" x14ac:dyDescent="0.35">
      <c r="M12110" s="38"/>
    </row>
    <row r="12111" spans="13:13" x14ac:dyDescent="0.35">
      <c r="M12111" s="38"/>
    </row>
    <row r="12112" spans="13:13" x14ac:dyDescent="0.35">
      <c r="M12112" s="38"/>
    </row>
    <row r="12113" spans="13:13" x14ac:dyDescent="0.35">
      <c r="M12113" s="38"/>
    </row>
    <row r="12114" spans="13:13" x14ac:dyDescent="0.35">
      <c r="M12114" s="38"/>
    </row>
    <row r="12115" spans="13:13" x14ac:dyDescent="0.35">
      <c r="M12115" s="38"/>
    </row>
    <row r="12116" spans="13:13" x14ac:dyDescent="0.35">
      <c r="M12116" s="38"/>
    </row>
    <row r="12117" spans="13:13" x14ac:dyDescent="0.35">
      <c r="M12117" s="38"/>
    </row>
    <row r="12118" spans="13:13" x14ac:dyDescent="0.35">
      <c r="M12118" s="38"/>
    </row>
    <row r="12119" spans="13:13" x14ac:dyDescent="0.35">
      <c r="M12119" s="38"/>
    </row>
    <row r="12120" spans="13:13" x14ac:dyDescent="0.35">
      <c r="M12120" s="38"/>
    </row>
    <row r="12121" spans="13:13" x14ac:dyDescent="0.35">
      <c r="M12121" s="38"/>
    </row>
    <row r="12122" spans="13:13" x14ac:dyDescent="0.35">
      <c r="M12122" s="38"/>
    </row>
    <row r="12123" spans="13:13" x14ac:dyDescent="0.35">
      <c r="M12123" s="38"/>
    </row>
    <row r="12124" spans="13:13" x14ac:dyDescent="0.35">
      <c r="M12124" s="38"/>
    </row>
    <row r="12125" spans="13:13" x14ac:dyDescent="0.35">
      <c r="M12125" s="38"/>
    </row>
    <row r="12126" spans="13:13" x14ac:dyDescent="0.35">
      <c r="M12126" s="38"/>
    </row>
    <row r="12127" spans="13:13" x14ac:dyDescent="0.35">
      <c r="M12127" s="38"/>
    </row>
    <row r="12128" spans="13:13" x14ac:dyDescent="0.35">
      <c r="M12128" s="38"/>
    </row>
    <row r="12129" spans="13:13" x14ac:dyDescent="0.35">
      <c r="M12129" s="38"/>
    </row>
    <row r="12130" spans="13:13" x14ac:dyDescent="0.35">
      <c r="M12130" s="38"/>
    </row>
    <row r="12131" spans="13:13" x14ac:dyDescent="0.35">
      <c r="M12131" s="38"/>
    </row>
    <row r="12132" spans="13:13" x14ac:dyDescent="0.35">
      <c r="M12132" s="38"/>
    </row>
    <row r="12133" spans="13:13" x14ac:dyDescent="0.35">
      <c r="M12133" s="38"/>
    </row>
    <row r="12134" spans="13:13" x14ac:dyDescent="0.35">
      <c r="M12134" s="38"/>
    </row>
    <row r="12135" spans="13:13" x14ac:dyDescent="0.35">
      <c r="M12135" s="38"/>
    </row>
    <row r="12136" spans="13:13" x14ac:dyDescent="0.35">
      <c r="M12136" s="38"/>
    </row>
    <row r="12137" spans="13:13" x14ac:dyDescent="0.35">
      <c r="M12137" s="38"/>
    </row>
    <row r="12138" spans="13:13" x14ac:dyDescent="0.35">
      <c r="M12138" s="38"/>
    </row>
    <row r="12139" spans="13:13" x14ac:dyDescent="0.35">
      <c r="M12139" s="38"/>
    </row>
    <row r="12140" spans="13:13" x14ac:dyDescent="0.35">
      <c r="M12140" s="38"/>
    </row>
    <row r="12141" spans="13:13" x14ac:dyDescent="0.35">
      <c r="M12141" s="38"/>
    </row>
    <row r="12142" spans="13:13" x14ac:dyDescent="0.35">
      <c r="M12142" s="38"/>
    </row>
    <row r="12143" spans="13:13" x14ac:dyDescent="0.35">
      <c r="M12143" s="38"/>
    </row>
    <row r="12144" spans="13:13" x14ac:dyDescent="0.35">
      <c r="M12144" s="38"/>
    </row>
    <row r="12145" spans="13:13" x14ac:dyDescent="0.35">
      <c r="M12145" s="38"/>
    </row>
    <row r="12146" spans="13:13" x14ac:dyDescent="0.35">
      <c r="M12146" s="38"/>
    </row>
    <row r="12147" spans="13:13" x14ac:dyDescent="0.35">
      <c r="M12147" s="38"/>
    </row>
    <row r="12148" spans="13:13" x14ac:dyDescent="0.35">
      <c r="M12148" s="38"/>
    </row>
    <row r="12149" spans="13:13" x14ac:dyDescent="0.35">
      <c r="M12149" s="38"/>
    </row>
    <row r="12150" spans="13:13" x14ac:dyDescent="0.35">
      <c r="M12150" s="38"/>
    </row>
    <row r="12151" spans="13:13" x14ac:dyDescent="0.35">
      <c r="M12151" s="38"/>
    </row>
    <row r="12152" spans="13:13" x14ac:dyDescent="0.35">
      <c r="M12152" s="38"/>
    </row>
    <row r="12153" spans="13:13" x14ac:dyDescent="0.35">
      <c r="M12153" s="38"/>
    </row>
    <row r="12154" spans="13:13" x14ac:dyDescent="0.35">
      <c r="M12154" s="38"/>
    </row>
    <row r="12155" spans="13:13" x14ac:dyDescent="0.35">
      <c r="M12155" s="38"/>
    </row>
    <row r="12156" spans="13:13" x14ac:dyDescent="0.35">
      <c r="M12156" s="38"/>
    </row>
    <row r="12157" spans="13:13" x14ac:dyDescent="0.35">
      <c r="M12157" s="38"/>
    </row>
    <row r="12158" spans="13:13" x14ac:dyDescent="0.35">
      <c r="M12158" s="38"/>
    </row>
    <row r="12159" spans="13:13" x14ac:dyDescent="0.35">
      <c r="M12159" s="38"/>
    </row>
    <row r="12160" spans="13:13" x14ac:dyDescent="0.35">
      <c r="M12160" s="38"/>
    </row>
    <row r="12161" spans="13:13" x14ac:dyDescent="0.35">
      <c r="M12161" s="38"/>
    </row>
    <row r="12162" spans="13:13" x14ac:dyDescent="0.35">
      <c r="M12162" s="38"/>
    </row>
    <row r="12163" spans="13:13" x14ac:dyDescent="0.35">
      <c r="M12163" s="38"/>
    </row>
    <row r="12164" spans="13:13" x14ac:dyDescent="0.35">
      <c r="M12164" s="38"/>
    </row>
    <row r="12165" spans="13:13" x14ac:dyDescent="0.35">
      <c r="M12165" s="38"/>
    </row>
    <row r="12166" spans="13:13" x14ac:dyDescent="0.35">
      <c r="M12166" s="38"/>
    </row>
    <row r="12167" spans="13:13" x14ac:dyDescent="0.35">
      <c r="M12167" s="38"/>
    </row>
    <row r="12168" spans="13:13" x14ac:dyDescent="0.35">
      <c r="M12168" s="38"/>
    </row>
    <row r="12169" spans="13:13" x14ac:dyDescent="0.35">
      <c r="M12169" s="38"/>
    </row>
    <row r="12170" spans="13:13" x14ac:dyDescent="0.35">
      <c r="M12170" s="38"/>
    </row>
    <row r="12171" spans="13:13" x14ac:dyDescent="0.35">
      <c r="M12171" s="38"/>
    </row>
    <row r="12172" spans="13:13" x14ac:dyDescent="0.35">
      <c r="M12172" s="38"/>
    </row>
    <row r="12173" spans="13:13" x14ac:dyDescent="0.35">
      <c r="M12173" s="38"/>
    </row>
    <row r="12174" spans="13:13" x14ac:dyDescent="0.35">
      <c r="M12174" s="38"/>
    </row>
    <row r="12175" spans="13:13" x14ac:dyDescent="0.35">
      <c r="M12175" s="38"/>
    </row>
    <row r="12176" spans="13:13" x14ac:dyDescent="0.35">
      <c r="M12176" s="38"/>
    </row>
    <row r="12177" spans="13:13" x14ac:dyDescent="0.35">
      <c r="M12177" s="38"/>
    </row>
    <row r="12178" spans="13:13" x14ac:dyDescent="0.35">
      <c r="M12178" s="38"/>
    </row>
    <row r="12179" spans="13:13" x14ac:dyDescent="0.35">
      <c r="M12179" s="38"/>
    </row>
    <row r="12180" spans="13:13" x14ac:dyDescent="0.35">
      <c r="M12180" s="38"/>
    </row>
    <row r="12181" spans="13:13" x14ac:dyDescent="0.35">
      <c r="M12181" s="38"/>
    </row>
    <row r="12182" spans="13:13" x14ac:dyDescent="0.35">
      <c r="M12182" s="38"/>
    </row>
    <row r="12183" spans="13:13" x14ac:dyDescent="0.35">
      <c r="M12183" s="38"/>
    </row>
    <row r="12184" spans="13:13" x14ac:dyDescent="0.35">
      <c r="M12184" s="38"/>
    </row>
    <row r="12185" spans="13:13" x14ac:dyDescent="0.35">
      <c r="M12185" s="38"/>
    </row>
    <row r="12186" spans="13:13" x14ac:dyDescent="0.35">
      <c r="M12186" s="38"/>
    </row>
    <row r="12187" spans="13:13" x14ac:dyDescent="0.35">
      <c r="M12187" s="38"/>
    </row>
    <row r="12188" spans="13:13" x14ac:dyDescent="0.35">
      <c r="M12188" s="38"/>
    </row>
    <row r="12189" spans="13:13" x14ac:dyDescent="0.35">
      <c r="M12189" s="38"/>
    </row>
    <row r="12190" spans="13:13" x14ac:dyDescent="0.35">
      <c r="M12190" s="38"/>
    </row>
    <row r="12191" spans="13:13" x14ac:dyDescent="0.35">
      <c r="M12191" s="38"/>
    </row>
    <row r="12192" spans="13:13" x14ac:dyDescent="0.35">
      <c r="M12192" s="38"/>
    </row>
    <row r="12193" spans="13:13" x14ac:dyDescent="0.35">
      <c r="M12193" s="38"/>
    </row>
    <row r="12194" spans="13:13" x14ac:dyDescent="0.35">
      <c r="M12194" s="38"/>
    </row>
    <row r="12195" spans="13:13" x14ac:dyDescent="0.35">
      <c r="M12195" s="38"/>
    </row>
    <row r="12196" spans="13:13" x14ac:dyDescent="0.35">
      <c r="M12196" s="38"/>
    </row>
    <row r="12197" spans="13:13" x14ac:dyDescent="0.35">
      <c r="M12197" s="38"/>
    </row>
    <row r="12198" spans="13:13" x14ac:dyDescent="0.35">
      <c r="M12198" s="38"/>
    </row>
    <row r="12199" spans="13:13" x14ac:dyDescent="0.35">
      <c r="M12199" s="38"/>
    </row>
    <row r="12200" spans="13:13" x14ac:dyDescent="0.35">
      <c r="M12200" s="38"/>
    </row>
    <row r="12201" spans="13:13" x14ac:dyDescent="0.35">
      <c r="M12201" s="38"/>
    </row>
    <row r="12202" spans="13:13" x14ac:dyDescent="0.35">
      <c r="M12202" s="38"/>
    </row>
    <row r="12203" spans="13:13" x14ac:dyDescent="0.35">
      <c r="M12203" s="38"/>
    </row>
    <row r="12204" spans="13:13" x14ac:dyDescent="0.35">
      <c r="M12204" s="38"/>
    </row>
    <row r="12205" spans="13:13" x14ac:dyDescent="0.35">
      <c r="M12205" s="38"/>
    </row>
    <row r="12206" spans="13:13" x14ac:dyDescent="0.35">
      <c r="M12206" s="38"/>
    </row>
    <row r="12207" spans="13:13" x14ac:dyDescent="0.35">
      <c r="M12207" s="38"/>
    </row>
    <row r="12208" spans="13:13" x14ac:dyDescent="0.35">
      <c r="M12208" s="38"/>
    </row>
    <row r="12209" spans="13:13" x14ac:dyDescent="0.35">
      <c r="M12209" s="38"/>
    </row>
    <row r="12210" spans="13:13" x14ac:dyDescent="0.35">
      <c r="M12210" s="38"/>
    </row>
    <row r="12211" spans="13:13" x14ac:dyDescent="0.35">
      <c r="M12211" s="38"/>
    </row>
    <row r="12212" spans="13:13" x14ac:dyDescent="0.35">
      <c r="M12212" s="38"/>
    </row>
    <row r="12213" spans="13:13" x14ac:dyDescent="0.35">
      <c r="M12213" s="38"/>
    </row>
    <row r="12214" spans="13:13" x14ac:dyDescent="0.35">
      <c r="M12214" s="38"/>
    </row>
    <row r="12215" spans="13:13" x14ac:dyDescent="0.35">
      <c r="M12215" s="38"/>
    </row>
    <row r="12216" spans="13:13" x14ac:dyDescent="0.35">
      <c r="M12216" s="38"/>
    </row>
    <row r="12217" spans="13:13" x14ac:dyDescent="0.35">
      <c r="M12217" s="38"/>
    </row>
    <row r="12218" spans="13:13" x14ac:dyDescent="0.35">
      <c r="M12218" s="38"/>
    </row>
    <row r="12219" spans="13:13" x14ac:dyDescent="0.35">
      <c r="M12219" s="38"/>
    </row>
    <row r="12220" spans="13:13" x14ac:dyDescent="0.35">
      <c r="M12220" s="38"/>
    </row>
    <row r="12221" spans="13:13" x14ac:dyDescent="0.35">
      <c r="M12221" s="38"/>
    </row>
    <row r="12222" spans="13:13" x14ac:dyDescent="0.35">
      <c r="M12222" s="38"/>
    </row>
    <row r="12223" spans="13:13" x14ac:dyDescent="0.35">
      <c r="M12223" s="38"/>
    </row>
    <row r="12224" spans="13:13" x14ac:dyDescent="0.35">
      <c r="M12224" s="38"/>
    </row>
    <row r="12225" spans="13:13" x14ac:dyDescent="0.35">
      <c r="M12225" s="38"/>
    </row>
    <row r="12226" spans="13:13" x14ac:dyDescent="0.35">
      <c r="M12226" s="38"/>
    </row>
    <row r="12227" spans="13:13" x14ac:dyDescent="0.35">
      <c r="M12227" s="38"/>
    </row>
    <row r="12228" spans="13:13" x14ac:dyDescent="0.35">
      <c r="M12228" s="38"/>
    </row>
    <row r="12229" spans="13:13" x14ac:dyDescent="0.35">
      <c r="M12229" s="38"/>
    </row>
    <row r="12230" spans="13:13" x14ac:dyDescent="0.35">
      <c r="M12230" s="38"/>
    </row>
    <row r="12231" spans="13:13" x14ac:dyDescent="0.35">
      <c r="M12231" s="38"/>
    </row>
    <row r="12232" spans="13:13" x14ac:dyDescent="0.35">
      <c r="M12232" s="38"/>
    </row>
    <row r="12233" spans="13:13" x14ac:dyDescent="0.35">
      <c r="M12233" s="38"/>
    </row>
    <row r="12234" spans="13:13" x14ac:dyDescent="0.35">
      <c r="M12234" s="38"/>
    </row>
    <row r="12235" spans="13:13" x14ac:dyDescent="0.35">
      <c r="M12235" s="38"/>
    </row>
    <row r="12236" spans="13:13" x14ac:dyDescent="0.35">
      <c r="M12236" s="38"/>
    </row>
    <row r="12237" spans="13:13" x14ac:dyDescent="0.35">
      <c r="M12237" s="38"/>
    </row>
    <row r="12238" spans="13:13" x14ac:dyDescent="0.35">
      <c r="M12238" s="38"/>
    </row>
    <row r="12239" spans="13:13" x14ac:dyDescent="0.35">
      <c r="M12239" s="38"/>
    </row>
    <row r="12240" spans="13:13" x14ac:dyDescent="0.35">
      <c r="M12240" s="38"/>
    </row>
    <row r="12241" spans="13:13" x14ac:dyDescent="0.35">
      <c r="M12241" s="38"/>
    </row>
    <row r="12242" spans="13:13" x14ac:dyDescent="0.35">
      <c r="M12242" s="38"/>
    </row>
    <row r="12243" spans="13:13" x14ac:dyDescent="0.35">
      <c r="M12243" s="38"/>
    </row>
    <row r="12244" spans="13:13" x14ac:dyDescent="0.35">
      <c r="M12244" s="38"/>
    </row>
    <row r="12245" spans="13:13" x14ac:dyDescent="0.35">
      <c r="M12245" s="38"/>
    </row>
    <row r="12246" spans="13:13" x14ac:dyDescent="0.35">
      <c r="M12246" s="38"/>
    </row>
    <row r="12247" spans="13:13" x14ac:dyDescent="0.35">
      <c r="M12247" s="38"/>
    </row>
    <row r="12248" spans="13:13" x14ac:dyDescent="0.35">
      <c r="M12248" s="38"/>
    </row>
    <row r="12249" spans="13:13" x14ac:dyDescent="0.35">
      <c r="M12249" s="38"/>
    </row>
    <row r="12250" spans="13:13" x14ac:dyDescent="0.35">
      <c r="M12250" s="38"/>
    </row>
    <row r="12251" spans="13:13" x14ac:dyDescent="0.35">
      <c r="M12251" s="38"/>
    </row>
    <row r="12252" spans="13:13" x14ac:dyDescent="0.35">
      <c r="M12252" s="38"/>
    </row>
    <row r="12253" spans="13:13" x14ac:dyDescent="0.35">
      <c r="M12253" s="38"/>
    </row>
    <row r="12254" spans="13:13" x14ac:dyDescent="0.35">
      <c r="M12254" s="38"/>
    </row>
    <row r="12255" spans="13:13" x14ac:dyDescent="0.35">
      <c r="M12255" s="38"/>
    </row>
    <row r="12256" spans="13:13" x14ac:dyDescent="0.35">
      <c r="M12256" s="38"/>
    </row>
    <row r="12257" spans="13:13" x14ac:dyDescent="0.35">
      <c r="M12257" s="38"/>
    </row>
    <row r="12258" spans="13:13" x14ac:dyDescent="0.35">
      <c r="M12258" s="38"/>
    </row>
    <row r="12259" spans="13:13" x14ac:dyDescent="0.35">
      <c r="M12259" s="38"/>
    </row>
    <row r="12260" spans="13:13" x14ac:dyDescent="0.35">
      <c r="M12260" s="38"/>
    </row>
    <row r="12261" spans="13:13" x14ac:dyDescent="0.35">
      <c r="M12261" s="38"/>
    </row>
    <row r="12262" spans="13:13" x14ac:dyDescent="0.35">
      <c r="M12262" s="38"/>
    </row>
    <row r="12263" spans="13:13" x14ac:dyDescent="0.35">
      <c r="M12263" s="38"/>
    </row>
    <row r="12264" spans="13:13" x14ac:dyDescent="0.35">
      <c r="M12264" s="38"/>
    </row>
    <row r="12265" spans="13:13" x14ac:dyDescent="0.35">
      <c r="M12265" s="38"/>
    </row>
    <row r="12266" spans="13:13" x14ac:dyDescent="0.35">
      <c r="M12266" s="38"/>
    </row>
    <row r="12267" spans="13:13" x14ac:dyDescent="0.35">
      <c r="M12267" s="38"/>
    </row>
    <row r="12268" spans="13:13" x14ac:dyDescent="0.35">
      <c r="M12268" s="38"/>
    </row>
    <row r="12269" spans="13:13" x14ac:dyDescent="0.35">
      <c r="M12269" s="38"/>
    </row>
    <row r="12270" spans="13:13" x14ac:dyDescent="0.35">
      <c r="M12270" s="38"/>
    </row>
    <row r="12271" spans="13:13" x14ac:dyDescent="0.35">
      <c r="M12271" s="38"/>
    </row>
    <row r="12272" spans="13:13" x14ac:dyDescent="0.35">
      <c r="M12272" s="38"/>
    </row>
    <row r="12273" spans="13:13" x14ac:dyDescent="0.35">
      <c r="M12273" s="38"/>
    </row>
    <row r="12274" spans="13:13" x14ac:dyDescent="0.35">
      <c r="M12274" s="38"/>
    </row>
    <row r="12275" spans="13:13" x14ac:dyDescent="0.35">
      <c r="M12275" s="38"/>
    </row>
    <row r="12276" spans="13:13" x14ac:dyDescent="0.35">
      <c r="M12276" s="38"/>
    </row>
    <row r="12277" spans="13:13" x14ac:dyDescent="0.35">
      <c r="M12277" s="38"/>
    </row>
    <row r="12278" spans="13:13" x14ac:dyDescent="0.35">
      <c r="M12278" s="38"/>
    </row>
    <row r="12279" spans="13:13" x14ac:dyDescent="0.35">
      <c r="M12279" s="38"/>
    </row>
    <row r="12280" spans="13:13" x14ac:dyDescent="0.35">
      <c r="M12280" s="38"/>
    </row>
    <row r="12281" spans="13:13" x14ac:dyDescent="0.35">
      <c r="M12281" s="38"/>
    </row>
    <row r="12282" spans="13:13" x14ac:dyDescent="0.35">
      <c r="M12282" s="38"/>
    </row>
    <row r="12283" spans="13:13" x14ac:dyDescent="0.35">
      <c r="M12283" s="38"/>
    </row>
    <row r="12284" spans="13:13" x14ac:dyDescent="0.35">
      <c r="M12284" s="38"/>
    </row>
    <row r="12285" spans="13:13" x14ac:dyDescent="0.35">
      <c r="M12285" s="38"/>
    </row>
    <row r="12286" spans="13:13" x14ac:dyDescent="0.35">
      <c r="M12286" s="38"/>
    </row>
    <row r="12287" spans="13:13" x14ac:dyDescent="0.35">
      <c r="M12287" s="38"/>
    </row>
    <row r="12288" spans="13:13" x14ac:dyDescent="0.35">
      <c r="M12288" s="38"/>
    </row>
    <row r="12289" spans="13:13" x14ac:dyDescent="0.35">
      <c r="M12289" s="38"/>
    </row>
    <row r="12290" spans="13:13" x14ac:dyDescent="0.35">
      <c r="M12290" s="38"/>
    </row>
    <row r="12291" spans="13:13" x14ac:dyDescent="0.35">
      <c r="M12291" s="38"/>
    </row>
    <row r="12292" spans="13:13" x14ac:dyDescent="0.35">
      <c r="M12292" s="38"/>
    </row>
    <row r="12293" spans="13:13" x14ac:dyDescent="0.35">
      <c r="M12293" s="38"/>
    </row>
    <row r="12294" spans="13:13" x14ac:dyDescent="0.35">
      <c r="M12294" s="38"/>
    </row>
    <row r="12295" spans="13:13" x14ac:dyDescent="0.35">
      <c r="M12295" s="38"/>
    </row>
    <row r="12296" spans="13:13" x14ac:dyDescent="0.35">
      <c r="M12296" s="38"/>
    </row>
    <row r="12297" spans="13:13" x14ac:dyDescent="0.35">
      <c r="M12297" s="38"/>
    </row>
    <row r="12298" spans="13:13" x14ac:dyDescent="0.35">
      <c r="M12298" s="38"/>
    </row>
    <row r="12299" spans="13:13" x14ac:dyDescent="0.35">
      <c r="M12299" s="38"/>
    </row>
    <row r="12300" spans="13:13" x14ac:dyDescent="0.35">
      <c r="M12300" s="38"/>
    </row>
    <row r="12301" spans="13:13" x14ac:dyDescent="0.35">
      <c r="M12301" s="38"/>
    </row>
    <row r="12302" spans="13:13" x14ac:dyDescent="0.35">
      <c r="M12302" s="38"/>
    </row>
    <row r="12303" spans="13:13" x14ac:dyDescent="0.35">
      <c r="M12303" s="38"/>
    </row>
    <row r="12304" spans="13:13" x14ac:dyDescent="0.35">
      <c r="M12304" s="38"/>
    </row>
    <row r="12305" spans="13:13" x14ac:dyDescent="0.35">
      <c r="M12305" s="38"/>
    </row>
    <row r="12306" spans="13:13" x14ac:dyDescent="0.35">
      <c r="M12306" s="38"/>
    </row>
    <row r="12307" spans="13:13" x14ac:dyDescent="0.35">
      <c r="M12307" s="38"/>
    </row>
    <row r="12308" spans="13:13" x14ac:dyDescent="0.35">
      <c r="M12308" s="38"/>
    </row>
    <row r="12309" spans="13:13" x14ac:dyDescent="0.35">
      <c r="M12309" s="38"/>
    </row>
    <row r="12310" spans="13:13" x14ac:dyDescent="0.35">
      <c r="M12310" s="38"/>
    </row>
    <row r="12311" spans="13:13" x14ac:dyDescent="0.35">
      <c r="M12311" s="38"/>
    </row>
    <row r="12312" spans="13:13" x14ac:dyDescent="0.35">
      <c r="M12312" s="38"/>
    </row>
    <row r="12313" spans="13:13" x14ac:dyDescent="0.35">
      <c r="M12313" s="38"/>
    </row>
    <row r="12314" spans="13:13" x14ac:dyDescent="0.35">
      <c r="M12314" s="38"/>
    </row>
    <row r="12315" spans="13:13" x14ac:dyDescent="0.35">
      <c r="M12315" s="38"/>
    </row>
    <row r="12316" spans="13:13" x14ac:dyDescent="0.35">
      <c r="M12316" s="38"/>
    </row>
    <row r="12317" spans="13:13" x14ac:dyDescent="0.35">
      <c r="M12317" s="38"/>
    </row>
    <row r="12318" spans="13:13" x14ac:dyDescent="0.35">
      <c r="M12318" s="38"/>
    </row>
    <row r="12319" spans="13:13" x14ac:dyDescent="0.35">
      <c r="M12319" s="38"/>
    </row>
    <row r="12320" spans="13:13" x14ac:dyDescent="0.35">
      <c r="M12320" s="38"/>
    </row>
    <row r="12321" spans="13:13" x14ac:dyDescent="0.35">
      <c r="M12321" s="38"/>
    </row>
    <row r="12322" spans="13:13" x14ac:dyDescent="0.35">
      <c r="M12322" s="38"/>
    </row>
    <row r="12323" spans="13:13" x14ac:dyDescent="0.35">
      <c r="M12323" s="38"/>
    </row>
    <row r="12324" spans="13:13" x14ac:dyDescent="0.35">
      <c r="M12324" s="38"/>
    </row>
    <row r="12325" spans="13:13" x14ac:dyDescent="0.35">
      <c r="M12325" s="38"/>
    </row>
    <row r="12326" spans="13:13" x14ac:dyDescent="0.35">
      <c r="M12326" s="38"/>
    </row>
    <row r="12327" spans="13:13" x14ac:dyDescent="0.35">
      <c r="M12327" s="38"/>
    </row>
    <row r="12328" spans="13:13" x14ac:dyDescent="0.35">
      <c r="M12328" s="38"/>
    </row>
    <row r="12329" spans="13:13" x14ac:dyDescent="0.35">
      <c r="M12329" s="38"/>
    </row>
    <row r="12330" spans="13:13" x14ac:dyDescent="0.35">
      <c r="M12330" s="38"/>
    </row>
    <row r="12331" spans="13:13" x14ac:dyDescent="0.35">
      <c r="M12331" s="38"/>
    </row>
    <row r="12332" spans="13:13" x14ac:dyDescent="0.35">
      <c r="M12332" s="38"/>
    </row>
    <row r="12333" spans="13:13" x14ac:dyDescent="0.35">
      <c r="M12333" s="38"/>
    </row>
    <row r="12334" spans="13:13" x14ac:dyDescent="0.35">
      <c r="M12334" s="38"/>
    </row>
    <row r="12335" spans="13:13" x14ac:dyDescent="0.35">
      <c r="M12335" s="38"/>
    </row>
    <row r="12336" spans="13:13" x14ac:dyDescent="0.35">
      <c r="M12336" s="38"/>
    </row>
    <row r="12337" spans="13:13" x14ac:dyDescent="0.35">
      <c r="M12337" s="38"/>
    </row>
    <row r="12338" spans="13:13" x14ac:dyDescent="0.35">
      <c r="M12338" s="38"/>
    </row>
    <row r="12339" spans="13:13" x14ac:dyDescent="0.35">
      <c r="M12339" s="38"/>
    </row>
    <row r="12340" spans="13:13" x14ac:dyDescent="0.35">
      <c r="M12340" s="38"/>
    </row>
    <row r="12341" spans="13:13" x14ac:dyDescent="0.35">
      <c r="M12341" s="38"/>
    </row>
    <row r="12342" spans="13:13" x14ac:dyDescent="0.35">
      <c r="M12342" s="38"/>
    </row>
    <row r="12343" spans="13:13" x14ac:dyDescent="0.35">
      <c r="M12343" s="38"/>
    </row>
    <row r="12344" spans="13:13" x14ac:dyDescent="0.35">
      <c r="M12344" s="38"/>
    </row>
    <row r="12345" spans="13:13" x14ac:dyDescent="0.35">
      <c r="M12345" s="38"/>
    </row>
    <row r="12346" spans="13:13" x14ac:dyDescent="0.35">
      <c r="M12346" s="38"/>
    </row>
    <row r="12347" spans="13:13" x14ac:dyDescent="0.35">
      <c r="M12347" s="38"/>
    </row>
    <row r="12348" spans="13:13" x14ac:dyDescent="0.35">
      <c r="M12348" s="38"/>
    </row>
    <row r="12349" spans="13:13" x14ac:dyDescent="0.35">
      <c r="M12349" s="38"/>
    </row>
    <row r="12350" spans="13:13" x14ac:dyDescent="0.35">
      <c r="M12350" s="38"/>
    </row>
    <row r="12351" spans="13:13" x14ac:dyDescent="0.35">
      <c r="M12351" s="38"/>
    </row>
    <row r="12352" spans="13:13" x14ac:dyDescent="0.35">
      <c r="M12352" s="38"/>
    </row>
    <row r="12353" spans="13:13" x14ac:dyDescent="0.35">
      <c r="M12353" s="38"/>
    </row>
    <row r="12354" spans="13:13" x14ac:dyDescent="0.35">
      <c r="M12354" s="38"/>
    </row>
    <row r="12355" spans="13:13" x14ac:dyDescent="0.35">
      <c r="M12355" s="38"/>
    </row>
    <row r="12356" spans="13:13" x14ac:dyDescent="0.35">
      <c r="M12356" s="38"/>
    </row>
    <row r="12357" spans="13:13" x14ac:dyDescent="0.35">
      <c r="M12357" s="38"/>
    </row>
    <row r="12358" spans="13:13" x14ac:dyDescent="0.35">
      <c r="M12358" s="38"/>
    </row>
    <row r="12359" spans="13:13" x14ac:dyDescent="0.35">
      <c r="M12359" s="38"/>
    </row>
    <row r="12360" spans="13:13" x14ac:dyDescent="0.35">
      <c r="M12360" s="38"/>
    </row>
    <row r="12361" spans="13:13" x14ac:dyDescent="0.35">
      <c r="M12361" s="38"/>
    </row>
    <row r="12362" spans="13:13" x14ac:dyDescent="0.35">
      <c r="M12362" s="38"/>
    </row>
    <row r="12363" spans="13:13" x14ac:dyDescent="0.35">
      <c r="M12363" s="38"/>
    </row>
    <row r="12364" spans="13:13" x14ac:dyDescent="0.35">
      <c r="M12364" s="38"/>
    </row>
    <row r="12365" spans="13:13" x14ac:dyDescent="0.35">
      <c r="M12365" s="38"/>
    </row>
    <row r="12366" spans="13:13" x14ac:dyDescent="0.35">
      <c r="M12366" s="38"/>
    </row>
    <row r="12367" spans="13:13" x14ac:dyDescent="0.35">
      <c r="M12367" s="38"/>
    </row>
    <row r="12368" spans="13:13" x14ac:dyDescent="0.35">
      <c r="M12368" s="38"/>
    </row>
    <row r="12369" spans="13:13" x14ac:dyDescent="0.35">
      <c r="M12369" s="38"/>
    </row>
    <row r="12370" spans="13:13" x14ac:dyDescent="0.35">
      <c r="M12370" s="38"/>
    </row>
    <row r="12371" spans="13:13" x14ac:dyDescent="0.35">
      <c r="M12371" s="38"/>
    </row>
    <row r="12372" spans="13:13" x14ac:dyDescent="0.35">
      <c r="M12372" s="38"/>
    </row>
    <row r="12373" spans="13:13" x14ac:dyDescent="0.35">
      <c r="M12373" s="38"/>
    </row>
    <row r="12374" spans="13:13" x14ac:dyDescent="0.35">
      <c r="M12374" s="38"/>
    </row>
    <row r="12375" spans="13:13" x14ac:dyDescent="0.35">
      <c r="M12375" s="38"/>
    </row>
    <row r="12376" spans="13:13" x14ac:dyDescent="0.35">
      <c r="M12376" s="38"/>
    </row>
    <row r="12377" spans="13:13" x14ac:dyDescent="0.35">
      <c r="M12377" s="38"/>
    </row>
    <row r="12378" spans="13:13" x14ac:dyDescent="0.35">
      <c r="M12378" s="38"/>
    </row>
    <row r="12379" spans="13:13" x14ac:dyDescent="0.35">
      <c r="M12379" s="38"/>
    </row>
    <row r="12380" spans="13:13" x14ac:dyDescent="0.35">
      <c r="M12380" s="38"/>
    </row>
    <row r="12381" spans="13:13" x14ac:dyDescent="0.35">
      <c r="M12381" s="38"/>
    </row>
    <row r="12382" spans="13:13" x14ac:dyDescent="0.35">
      <c r="M12382" s="38"/>
    </row>
    <row r="12383" spans="13:13" x14ac:dyDescent="0.35">
      <c r="M12383" s="38"/>
    </row>
    <row r="12384" spans="13:13" x14ac:dyDescent="0.35">
      <c r="M12384" s="38"/>
    </row>
    <row r="12385" spans="13:13" x14ac:dyDescent="0.35">
      <c r="M12385" s="38"/>
    </row>
    <row r="12386" spans="13:13" x14ac:dyDescent="0.35">
      <c r="M12386" s="38"/>
    </row>
    <row r="12387" spans="13:13" x14ac:dyDescent="0.35">
      <c r="M12387" s="38"/>
    </row>
    <row r="12388" spans="13:13" x14ac:dyDescent="0.35">
      <c r="M12388" s="38"/>
    </row>
    <row r="12389" spans="13:13" x14ac:dyDescent="0.35">
      <c r="M12389" s="38"/>
    </row>
    <row r="12390" spans="13:13" x14ac:dyDescent="0.35">
      <c r="M12390" s="38"/>
    </row>
    <row r="12391" spans="13:13" x14ac:dyDescent="0.35">
      <c r="M12391" s="38"/>
    </row>
    <row r="12392" spans="13:13" x14ac:dyDescent="0.35">
      <c r="M12392" s="38"/>
    </row>
    <row r="12393" spans="13:13" x14ac:dyDescent="0.35">
      <c r="M12393" s="38"/>
    </row>
    <row r="12394" spans="13:13" x14ac:dyDescent="0.35">
      <c r="M12394" s="38"/>
    </row>
    <row r="12395" spans="13:13" x14ac:dyDescent="0.35">
      <c r="M12395" s="38"/>
    </row>
    <row r="12396" spans="13:13" x14ac:dyDescent="0.35">
      <c r="M12396" s="38"/>
    </row>
    <row r="12397" spans="13:13" x14ac:dyDescent="0.35">
      <c r="M12397" s="38"/>
    </row>
    <row r="12398" spans="13:13" x14ac:dyDescent="0.35">
      <c r="M12398" s="38"/>
    </row>
    <row r="12399" spans="13:13" x14ac:dyDescent="0.35">
      <c r="M12399" s="38"/>
    </row>
    <row r="12400" spans="13:13" x14ac:dyDescent="0.35">
      <c r="M12400" s="38"/>
    </row>
    <row r="12401" spans="13:13" x14ac:dyDescent="0.35">
      <c r="M12401" s="38"/>
    </row>
    <row r="12402" spans="13:13" x14ac:dyDescent="0.35">
      <c r="M12402" s="38"/>
    </row>
    <row r="12403" spans="13:13" x14ac:dyDescent="0.35">
      <c r="M12403" s="38"/>
    </row>
    <row r="12404" spans="13:13" x14ac:dyDescent="0.35">
      <c r="M12404" s="38"/>
    </row>
    <row r="12405" spans="13:13" x14ac:dyDescent="0.35">
      <c r="M12405" s="38"/>
    </row>
    <row r="12406" spans="13:13" x14ac:dyDescent="0.35">
      <c r="M12406" s="38"/>
    </row>
    <row r="12407" spans="13:13" x14ac:dyDescent="0.35">
      <c r="M12407" s="38"/>
    </row>
    <row r="12408" spans="13:13" x14ac:dyDescent="0.35">
      <c r="M12408" s="38"/>
    </row>
    <row r="12409" spans="13:13" x14ac:dyDescent="0.35">
      <c r="M12409" s="38"/>
    </row>
    <row r="12410" spans="13:13" x14ac:dyDescent="0.35">
      <c r="M12410" s="38"/>
    </row>
    <row r="12411" spans="13:13" x14ac:dyDescent="0.35">
      <c r="M12411" s="38"/>
    </row>
    <row r="12412" spans="13:13" x14ac:dyDescent="0.35">
      <c r="M12412" s="38"/>
    </row>
    <row r="12413" spans="13:13" x14ac:dyDescent="0.35">
      <c r="M12413" s="38"/>
    </row>
    <row r="12414" spans="13:13" x14ac:dyDescent="0.35">
      <c r="M12414" s="38"/>
    </row>
    <row r="12415" spans="13:13" x14ac:dyDescent="0.35">
      <c r="M12415" s="38"/>
    </row>
    <row r="12416" spans="13:13" x14ac:dyDescent="0.35">
      <c r="M12416" s="38"/>
    </row>
    <row r="12417" spans="13:13" x14ac:dyDescent="0.35">
      <c r="M12417" s="38"/>
    </row>
    <row r="12418" spans="13:13" x14ac:dyDescent="0.35">
      <c r="M12418" s="38"/>
    </row>
    <row r="12419" spans="13:13" x14ac:dyDescent="0.35">
      <c r="M12419" s="38"/>
    </row>
    <row r="12420" spans="13:13" x14ac:dyDescent="0.35">
      <c r="M12420" s="38"/>
    </row>
    <row r="12421" spans="13:13" x14ac:dyDescent="0.35">
      <c r="M12421" s="38"/>
    </row>
    <row r="12422" spans="13:13" x14ac:dyDescent="0.35">
      <c r="M12422" s="38"/>
    </row>
    <row r="12423" spans="13:13" x14ac:dyDescent="0.35">
      <c r="M12423" s="38"/>
    </row>
    <row r="12424" spans="13:13" x14ac:dyDescent="0.35">
      <c r="M12424" s="38"/>
    </row>
    <row r="12425" spans="13:13" x14ac:dyDescent="0.35">
      <c r="M12425" s="38"/>
    </row>
    <row r="12426" spans="13:13" x14ac:dyDescent="0.35">
      <c r="M12426" s="38"/>
    </row>
    <row r="12427" spans="13:13" x14ac:dyDescent="0.35">
      <c r="M12427" s="38"/>
    </row>
    <row r="12428" spans="13:13" x14ac:dyDescent="0.35">
      <c r="M12428" s="38"/>
    </row>
    <row r="12429" spans="13:13" x14ac:dyDescent="0.35">
      <c r="M12429" s="38"/>
    </row>
    <row r="12430" spans="13:13" x14ac:dyDescent="0.35">
      <c r="M12430" s="38"/>
    </row>
    <row r="12431" spans="13:13" x14ac:dyDescent="0.35">
      <c r="M12431" s="38"/>
    </row>
    <row r="12432" spans="13:13" x14ac:dyDescent="0.35">
      <c r="M12432" s="38"/>
    </row>
    <row r="12433" spans="13:13" x14ac:dyDescent="0.35">
      <c r="M12433" s="38"/>
    </row>
    <row r="12434" spans="13:13" x14ac:dyDescent="0.35">
      <c r="M12434" s="38"/>
    </row>
    <row r="12435" spans="13:13" x14ac:dyDescent="0.35">
      <c r="M12435" s="38"/>
    </row>
    <row r="12436" spans="13:13" x14ac:dyDescent="0.35">
      <c r="M12436" s="38"/>
    </row>
    <row r="12437" spans="13:13" x14ac:dyDescent="0.35">
      <c r="M12437" s="38"/>
    </row>
    <row r="12438" spans="13:13" x14ac:dyDescent="0.35">
      <c r="M12438" s="38"/>
    </row>
    <row r="12439" spans="13:13" x14ac:dyDescent="0.35">
      <c r="M12439" s="38"/>
    </row>
    <row r="12440" spans="13:13" x14ac:dyDescent="0.35">
      <c r="M12440" s="38"/>
    </row>
    <row r="12441" spans="13:13" x14ac:dyDescent="0.35">
      <c r="M12441" s="38"/>
    </row>
    <row r="12442" spans="13:13" x14ac:dyDescent="0.35">
      <c r="M12442" s="38"/>
    </row>
    <row r="12443" spans="13:13" x14ac:dyDescent="0.35">
      <c r="M12443" s="38"/>
    </row>
    <row r="12444" spans="13:13" x14ac:dyDescent="0.35">
      <c r="M12444" s="38"/>
    </row>
    <row r="12445" spans="13:13" x14ac:dyDescent="0.35">
      <c r="M12445" s="38"/>
    </row>
    <row r="12446" spans="13:13" x14ac:dyDescent="0.35">
      <c r="M12446" s="38"/>
    </row>
    <row r="12447" spans="13:13" x14ac:dyDescent="0.35">
      <c r="M12447" s="38"/>
    </row>
    <row r="12448" spans="13:13" x14ac:dyDescent="0.35">
      <c r="M12448" s="38"/>
    </row>
    <row r="12449" spans="13:13" x14ac:dyDescent="0.35">
      <c r="M12449" s="38"/>
    </row>
    <row r="12450" spans="13:13" x14ac:dyDescent="0.35">
      <c r="M12450" s="38"/>
    </row>
    <row r="12451" spans="13:13" x14ac:dyDescent="0.35">
      <c r="M12451" s="38"/>
    </row>
    <row r="12452" spans="13:13" x14ac:dyDescent="0.35">
      <c r="M12452" s="38"/>
    </row>
    <row r="12453" spans="13:13" x14ac:dyDescent="0.35">
      <c r="M12453" s="38"/>
    </row>
    <row r="12454" spans="13:13" x14ac:dyDescent="0.35">
      <c r="M12454" s="38"/>
    </row>
    <row r="12455" spans="13:13" x14ac:dyDescent="0.35">
      <c r="M12455" s="38"/>
    </row>
    <row r="12456" spans="13:13" x14ac:dyDescent="0.35">
      <c r="M12456" s="38"/>
    </row>
    <row r="12457" spans="13:13" x14ac:dyDescent="0.35">
      <c r="M12457" s="38"/>
    </row>
    <row r="12458" spans="13:13" x14ac:dyDescent="0.35">
      <c r="M12458" s="38"/>
    </row>
    <row r="12459" spans="13:13" x14ac:dyDescent="0.35">
      <c r="M12459" s="38"/>
    </row>
    <row r="12460" spans="13:13" x14ac:dyDescent="0.35">
      <c r="M12460" s="38"/>
    </row>
    <row r="12461" spans="13:13" x14ac:dyDescent="0.35">
      <c r="M12461" s="38"/>
    </row>
    <row r="12462" spans="13:13" x14ac:dyDescent="0.35">
      <c r="M12462" s="38"/>
    </row>
    <row r="12463" spans="13:13" x14ac:dyDescent="0.35">
      <c r="M12463" s="38"/>
    </row>
    <row r="12464" spans="13:13" x14ac:dyDescent="0.35">
      <c r="M12464" s="38"/>
    </row>
    <row r="12465" spans="13:13" x14ac:dyDescent="0.35">
      <c r="M12465" s="38"/>
    </row>
    <row r="12466" spans="13:13" x14ac:dyDescent="0.35">
      <c r="M12466" s="38"/>
    </row>
    <row r="12467" spans="13:13" x14ac:dyDescent="0.35">
      <c r="M12467" s="38"/>
    </row>
    <row r="12468" spans="13:13" x14ac:dyDescent="0.35">
      <c r="M12468" s="38"/>
    </row>
    <row r="12469" spans="13:13" x14ac:dyDescent="0.35">
      <c r="M12469" s="38"/>
    </row>
    <row r="12470" spans="13:13" x14ac:dyDescent="0.35">
      <c r="M12470" s="38"/>
    </row>
    <row r="12471" spans="13:13" x14ac:dyDescent="0.35">
      <c r="M12471" s="38"/>
    </row>
    <row r="12472" spans="13:13" x14ac:dyDescent="0.35">
      <c r="M12472" s="38"/>
    </row>
    <row r="12473" spans="13:13" x14ac:dyDescent="0.35">
      <c r="M12473" s="38"/>
    </row>
    <row r="12474" spans="13:13" x14ac:dyDescent="0.35">
      <c r="M12474" s="38"/>
    </row>
    <row r="12475" spans="13:13" x14ac:dyDescent="0.35">
      <c r="M12475" s="38"/>
    </row>
    <row r="12476" spans="13:13" x14ac:dyDescent="0.35">
      <c r="M12476" s="38"/>
    </row>
    <row r="12477" spans="13:13" x14ac:dyDescent="0.35">
      <c r="M12477" s="38"/>
    </row>
    <row r="12478" spans="13:13" x14ac:dyDescent="0.35">
      <c r="M12478" s="38"/>
    </row>
    <row r="12479" spans="13:13" x14ac:dyDescent="0.35">
      <c r="M12479" s="38"/>
    </row>
    <row r="12480" spans="13:13" x14ac:dyDescent="0.35">
      <c r="M12480" s="38"/>
    </row>
    <row r="12481" spans="13:13" x14ac:dyDescent="0.35">
      <c r="M12481" s="38"/>
    </row>
    <row r="12482" spans="13:13" x14ac:dyDescent="0.35">
      <c r="M12482" s="38"/>
    </row>
    <row r="12483" spans="13:13" x14ac:dyDescent="0.35">
      <c r="M12483" s="38"/>
    </row>
    <row r="12484" spans="13:13" x14ac:dyDescent="0.35">
      <c r="M12484" s="38"/>
    </row>
    <row r="12485" spans="13:13" x14ac:dyDescent="0.35">
      <c r="M12485" s="38"/>
    </row>
    <row r="12486" spans="13:13" x14ac:dyDescent="0.35">
      <c r="M12486" s="38"/>
    </row>
    <row r="12487" spans="13:13" x14ac:dyDescent="0.35">
      <c r="M12487" s="38"/>
    </row>
    <row r="12488" spans="13:13" x14ac:dyDescent="0.35">
      <c r="M12488" s="38"/>
    </row>
    <row r="12489" spans="13:13" x14ac:dyDescent="0.35">
      <c r="M12489" s="38"/>
    </row>
    <row r="12490" spans="13:13" x14ac:dyDescent="0.35">
      <c r="M12490" s="38"/>
    </row>
    <row r="12491" spans="13:13" x14ac:dyDescent="0.35">
      <c r="M12491" s="38"/>
    </row>
    <row r="12492" spans="13:13" x14ac:dyDescent="0.35">
      <c r="M12492" s="38"/>
    </row>
    <row r="12493" spans="13:13" x14ac:dyDescent="0.35">
      <c r="M12493" s="38"/>
    </row>
    <row r="12494" spans="13:13" x14ac:dyDescent="0.35">
      <c r="M12494" s="38"/>
    </row>
    <row r="12495" spans="13:13" x14ac:dyDescent="0.35">
      <c r="M12495" s="38"/>
    </row>
    <row r="12496" spans="13:13" x14ac:dyDescent="0.35">
      <c r="M12496" s="38"/>
    </row>
    <row r="12497" spans="13:13" x14ac:dyDescent="0.35">
      <c r="M12497" s="38"/>
    </row>
    <row r="12498" spans="13:13" x14ac:dyDescent="0.35">
      <c r="M12498" s="38"/>
    </row>
    <row r="12499" spans="13:13" x14ac:dyDescent="0.35">
      <c r="M12499" s="38"/>
    </row>
    <row r="12500" spans="13:13" x14ac:dyDescent="0.35">
      <c r="M12500" s="38"/>
    </row>
    <row r="12501" spans="13:13" x14ac:dyDescent="0.35">
      <c r="M12501" s="38"/>
    </row>
    <row r="12502" spans="13:13" x14ac:dyDescent="0.35">
      <c r="M12502" s="38"/>
    </row>
    <row r="12503" spans="13:13" x14ac:dyDescent="0.35">
      <c r="M12503" s="38"/>
    </row>
    <row r="12504" spans="13:13" x14ac:dyDescent="0.35">
      <c r="M12504" s="38"/>
    </row>
    <row r="12505" spans="13:13" x14ac:dyDescent="0.35">
      <c r="M12505" s="38"/>
    </row>
    <row r="12506" spans="13:13" x14ac:dyDescent="0.35">
      <c r="M12506" s="38"/>
    </row>
    <row r="12507" spans="13:13" x14ac:dyDescent="0.35">
      <c r="M12507" s="38"/>
    </row>
    <row r="12508" spans="13:13" x14ac:dyDescent="0.35">
      <c r="M12508" s="38"/>
    </row>
    <row r="12509" spans="13:13" x14ac:dyDescent="0.35">
      <c r="M12509" s="38"/>
    </row>
    <row r="12510" spans="13:13" x14ac:dyDescent="0.35">
      <c r="M12510" s="38"/>
    </row>
    <row r="12511" spans="13:13" x14ac:dyDescent="0.35">
      <c r="M12511" s="38"/>
    </row>
    <row r="12512" spans="13:13" x14ac:dyDescent="0.35">
      <c r="M12512" s="38"/>
    </row>
    <row r="12513" spans="13:13" x14ac:dyDescent="0.35">
      <c r="M12513" s="38"/>
    </row>
    <row r="12514" spans="13:13" x14ac:dyDescent="0.35">
      <c r="M12514" s="38"/>
    </row>
    <row r="12515" spans="13:13" x14ac:dyDescent="0.35">
      <c r="M12515" s="38"/>
    </row>
    <row r="12516" spans="13:13" x14ac:dyDescent="0.35">
      <c r="M12516" s="38"/>
    </row>
    <row r="12517" spans="13:13" x14ac:dyDescent="0.35">
      <c r="M12517" s="38"/>
    </row>
    <row r="12518" spans="13:13" x14ac:dyDescent="0.35">
      <c r="M12518" s="38"/>
    </row>
    <row r="12519" spans="13:13" x14ac:dyDescent="0.35">
      <c r="M12519" s="38"/>
    </row>
    <row r="12520" spans="13:13" x14ac:dyDescent="0.35">
      <c r="M12520" s="38"/>
    </row>
    <row r="12521" spans="13:13" x14ac:dyDescent="0.35">
      <c r="M12521" s="38"/>
    </row>
    <row r="12522" spans="13:13" x14ac:dyDescent="0.35">
      <c r="M12522" s="38"/>
    </row>
    <row r="12523" spans="13:13" x14ac:dyDescent="0.35">
      <c r="M12523" s="38"/>
    </row>
    <row r="12524" spans="13:13" x14ac:dyDescent="0.35">
      <c r="M12524" s="38"/>
    </row>
    <row r="12525" spans="13:13" x14ac:dyDescent="0.35">
      <c r="M12525" s="38"/>
    </row>
    <row r="12526" spans="13:13" x14ac:dyDescent="0.35">
      <c r="M12526" s="38"/>
    </row>
    <row r="12527" spans="13:13" x14ac:dyDescent="0.35">
      <c r="M12527" s="38"/>
    </row>
    <row r="12528" spans="13:13" x14ac:dyDescent="0.35">
      <c r="M12528" s="38"/>
    </row>
    <row r="12529" spans="13:13" x14ac:dyDescent="0.35">
      <c r="M12529" s="38"/>
    </row>
    <row r="12530" spans="13:13" x14ac:dyDescent="0.35">
      <c r="M12530" s="38"/>
    </row>
    <row r="12531" spans="13:13" x14ac:dyDescent="0.35">
      <c r="M12531" s="38"/>
    </row>
    <row r="12532" spans="13:13" x14ac:dyDescent="0.35">
      <c r="M12532" s="38"/>
    </row>
    <row r="12533" spans="13:13" x14ac:dyDescent="0.35">
      <c r="M12533" s="38"/>
    </row>
    <row r="12534" spans="13:13" x14ac:dyDescent="0.35">
      <c r="M12534" s="38"/>
    </row>
    <row r="12535" spans="13:13" x14ac:dyDescent="0.35">
      <c r="M12535" s="38"/>
    </row>
    <row r="12536" spans="13:13" x14ac:dyDescent="0.35">
      <c r="M12536" s="38"/>
    </row>
    <row r="12537" spans="13:13" x14ac:dyDescent="0.35">
      <c r="M12537" s="38"/>
    </row>
    <row r="12538" spans="13:13" x14ac:dyDescent="0.35">
      <c r="M12538" s="38"/>
    </row>
    <row r="12539" spans="13:13" x14ac:dyDescent="0.35">
      <c r="M12539" s="38"/>
    </row>
    <row r="12540" spans="13:13" x14ac:dyDescent="0.35">
      <c r="M12540" s="38"/>
    </row>
    <row r="12541" spans="13:13" x14ac:dyDescent="0.35">
      <c r="M12541" s="38"/>
    </row>
    <row r="12542" spans="13:13" x14ac:dyDescent="0.35">
      <c r="M12542" s="38"/>
    </row>
    <row r="12543" spans="13:13" x14ac:dyDescent="0.35">
      <c r="M12543" s="38"/>
    </row>
    <row r="12544" spans="13:13" x14ac:dyDescent="0.35">
      <c r="M12544" s="38"/>
    </row>
    <row r="12545" spans="13:13" x14ac:dyDescent="0.35">
      <c r="M12545" s="38"/>
    </row>
    <row r="12546" spans="13:13" x14ac:dyDescent="0.35">
      <c r="M12546" s="38"/>
    </row>
    <row r="12547" spans="13:13" x14ac:dyDescent="0.35">
      <c r="M12547" s="38"/>
    </row>
    <row r="12548" spans="13:13" x14ac:dyDescent="0.35">
      <c r="M12548" s="38"/>
    </row>
    <row r="12549" spans="13:13" x14ac:dyDescent="0.35">
      <c r="M12549" s="38"/>
    </row>
    <row r="12550" spans="13:13" x14ac:dyDescent="0.35">
      <c r="M12550" s="38"/>
    </row>
    <row r="12551" spans="13:13" x14ac:dyDescent="0.35">
      <c r="M12551" s="38"/>
    </row>
    <row r="12552" spans="13:13" x14ac:dyDescent="0.35">
      <c r="M12552" s="38"/>
    </row>
    <row r="12553" spans="13:13" x14ac:dyDescent="0.35">
      <c r="M12553" s="38"/>
    </row>
    <row r="12554" spans="13:13" x14ac:dyDescent="0.35">
      <c r="M12554" s="38"/>
    </row>
    <row r="12555" spans="13:13" x14ac:dyDescent="0.35">
      <c r="M12555" s="38"/>
    </row>
    <row r="12556" spans="13:13" x14ac:dyDescent="0.35">
      <c r="M12556" s="38"/>
    </row>
    <row r="12557" spans="13:13" x14ac:dyDescent="0.35">
      <c r="M12557" s="38"/>
    </row>
    <row r="12558" spans="13:13" x14ac:dyDescent="0.35">
      <c r="M12558" s="38"/>
    </row>
    <row r="12559" spans="13:13" x14ac:dyDescent="0.35">
      <c r="M12559" s="38"/>
    </row>
    <row r="12560" spans="13:13" x14ac:dyDescent="0.35">
      <c r="M12560" s="38"/>
    </row>
    <row r="12561" spans="13:13" x14ac:dyDescent="0.35">
      <c r="M12561" s="38"/>
    </row>
    <row r="12562" spans="13:13" x14ac:dyDescent="0.35">
      <c r="M12562" s="38"/>
    </row>
    <row r="12563" spans="13:13" x14ac:dyDescent="0.35">
      <c r="M12563" s="38"/>
    </row>
    <row r="12564" spans="13:13" x14ac:dyDescent="0.35">
      <c r="M12564" s="38"/>
    </row>
    <row r="12565" spans="13:13" x14ac:dyDescent="0.35">
      <c r="M12565" s="38"/>
    </row>
    <row r="12566" spans="13:13" x14ac:dyDescent="0.35">
      <c r="M12566" s="38"/>
    </row>
    <row r="12567" spans="13:13" x14ac:dyDescent="0.35">
      <c r="M12567" s="38"/>
    </row>
    <row r="12568" spans="13:13" x14ac:dyDescent="0.35">
      <c r="M12568" s="38"/>
    </row>
    <row r="12569" spans="13:13" x14ac:dyDescent="0.35">
      <c r="M12569" s="38"/>
    </row>
    <row r="12570" spans="13:13" x14ac:dyDescent="0.35">
      <c r="M12570" s="38"/>
    </row>
    <row r="12571" spans="13:13" x14ac:dyDescent="0.35">
      <c r="M12571" s="38"/>
    </row>
    <row r="12572" spans="13:13" x14ac:dyDescent="0.35">
      <c r="M12572" s="38"/>
    </row>
    <row r="12573" spans="13:13" x14ac:dyDescent="0.35">
      <c r="M12573" s="38"/>
    </row>
    <row r="12574" spans="13:13" x14ac:dyDescent="0.35">
      <c r="M12574" s="38"/>
    </row>
    <row r="12575" spans="13:13" x14ac:dyDescent="0.35">
      <c r="M12575" s="38"/>
    </row>
    <row r="12576" spans="13:13" x14ac:dyDescent="0.35">
      <c r="M12576" s="38"/>
    </row>
    <row r="12577" spans="13:13" x14ac:dyDescent="0.35">
      <c r="M12577" s="38"/>
    </row>
    <row r="12578" spans="13:13" x14ac:dyDescent="0.35">
      <c r="M12578" s="38"/>
    </row>
    <row r="12579" spans="13:13" x14ac:dyDescent="0.35">
      <c r="M12579" s="38"/>
    </row>
    <row r="12580" spans="13:13" x14ac:dyDescent="0.35">
      <c r="M12580" s="38"/>
    </row>
    <row r="12581" spans="13:13" x14ac:dyDescent="0.35">
      <c r="M12581" s="38"/>
    </row>
    <row r="12582" spans="13:13" x14ac:dyDescent="0.35">
      <c r="M12582" s="38"/>
    </row>
    <row r="12583" spans="13:13" x14ac:dyDescent="0.35">
      <c r="M12583" s="38"/>
    </row>
    <row r="12584" spans="13:13" x14ac:dyDescent="0.35">
      <c r="M12584" s="38"/>
    </row>
    <row r="12585" spans="13:13" x14ac:dyDescent="0.35">
      <c r="M12585" s="38"/>
    </row>
    <row r="12586" spans="13:13" x14ac:dyDescent="0.35">
      <c r="M12586" s="38"/>
    </row>
    <row r="12587" spans="13:13" x14ac:dyDescent="0.35">
      <c r="M12587" s="38"/>
    </row>
    <row r="12588" spans="13:13" x14ac:dyDescent="0.35">
      <c r="M12588" s="38"/>
    </row>
    <row r="12589" spans="13:13" x14ac:dyDescent="0.35">
      <c r="M12589" s="38"/>
    </row>
    <row r="12590" spans="13:13" x14ac:dyDescent="0.35">
      <c r="M12590" s="38"/>
    </row>
    <row r="12591" spans="13:13" x14ac:dyDescent="0.35">
      <c r="M12591" s="38"/>
    </row>
    <row r="12592" spans="13:13" x14ac:dyDescent="0.35">
      <c r="M12592" s="38"/>
    </row>
    <row r="12593" spans="13:13" x14ac:dyDescent="0.35">
      <c r="M12593" s="38"/>
    </row>
    <row r="12594" spans="13:13" x14ac:dyDescent="0.35">
      <c r="M12594" s="38"/>
    </row>
    <row r="12595" spans="13:13" x14ac:dyDescent="0.35">
      <c r="M12595" s="38"/>
    </row>
    <row r="12596" spans="13:13" x14ac:dyDescent="0.35">
      <c r="M12596" s="38"/>
    </row>
    <row r="12597" spans="13:13" x14ac:dyDescent="0.35">
      <c r="M12597" s="38"/>
    </row>
    <row r="12598" spans="13:13" x14ac:dyDescent="0.35">
      <c r="M12598" s="38"/>
    </row>
    <row r="12599" spans="13:13" x14ac:dyDescent="0.35">
      <c r="M12599" s="38"/>
    </row>
    <row r="12600" spans="13:13" x14ac:dyDescent="0.35">
      <c r="M12600" s="38"/>
    </row>
    <row r="12601" spans="13:13" x14ac:dyDescent="0.35">
      <c r="M12601" s="38"/>
    </row>
    <row r="12602" spans="13:13" x14ac:dyDescent="0.35">
      <c r="M12602" s="38"/>
    </row>
    <row r="12603" spans="13:13" x14ac:dyDescent="0.35">
      <c r="M12603" s="38"/>
    </row>
    <row r="12604" spans="13:13" x14ac:dyDescent="0.35">
      <c r="M12604" s="38"/>
    </row>
    <row r="12605" spans="13:13" x14ac:dyDescent="0.35">
      <c r="M12605" s="38"/>
    </row>
    <row r="12606" spans="13:13" x14ac:dyDescent="0.35">
      <c r="M12606" s="38"/>
    </row>
    <row r="12607" spans="13:13" x14ac:dyDescent="0.35">
      <c r="M12607" s="38"/>
    </row>
    <row r="12608" spans="13:13" x14ac:dyDescent="0.35">
      <c r="M12608" s="38"/>
    </row>
    <row r="12609" spans="13:13" x14ac:dyDescent="0.35">
      <c r="M12609" s="38"/>
    </row>
    <row r="12610" spans="13:13" x14ac:dyDescent="0.35">
      <c r="M12610" s="38"/>
    </row>
    <row r="12611" spans="13:13" x14ac:dyDescent="0.35">
      <c r="M12611" s="38"/>
    </row>
    <row r="12612" spans="13:13" x14ac:dyDescent="0.35">
      <c r="M12612" s="38"/>
    </row>
    <row r="12613" spans="13:13" x14ac:dyDescent="0.35">
      <c r="M12613" s="38"/>
    </row>
    <row r="12614" spans="13:13" x14ac:dyDescent="0.35">
      <c r="M12614" s="38"/>
    </row>
    <row r="12615" spans="13:13" x14ac:dyDescent="0.35">
      <c r="M12615" s="38"/>
    </row>
    <row r="12616" spans="13:13" x14ac:dyDescent="0.35">
      <c r="M12616" s="38"/>
    </row>
    <row r="12617" spans="13:13" x14ac:dyDescent="0.35">
      <c r="M12617" s="38"/>
    </row>
    <row r="12618" spans="13:13" x14ac:dyDescent="0.35">
      <c r="M12618" s="38"/>
    </row>
    <row r="12619" spans="13:13" x14ac:dyDescent="0.35">
      <c r="M12619" s="38"/>
    </row>
    <row r="12620" spans="13:13" x14ac:dyDescent="0.35">
      <c r="M12620" s="38"/>
    </row>
    <row r="12621" spans="13:13" x14ac:dyDescent="0.35">
      <c r="M12621" s="38"/>
    </row>
    <row r="12622" spans="13:13" x14ac:dyDescent="0.35">
      <c r="M12622" s="38"/>
    </row>
    <row r="12623" spans="13:13" x14ac:dyDescent="0.35">
      <c r="M12623" s="38"/>
    </row>
    <row r="12624" spans="13:13" x14ac:dyDescent="0.35">
      <c r="M12624" s="38"/>
    </row>
    <row r="12625" spans="13:13" x14ac:dyDescent="0.35">
      <c r="M12625" s="38"/>
    </row>
    <row r="12626" spans="13:13" x14ac:dyDescent="0.35">
      <c r="M12626" s="38"/>
    </row>
    <row r="12627" spans="13:13" x14ac:dyDescent="0.35">
      <c r="M12627" s="38"/>
    </row>
    <row r="12628" spans="13:13" x14ac:dyDescent="0.35">
      <c r="M12628" s="38"/>
    </row>
    <row r="12629" spans="13:13" x14ac:dyDescent="0.35">
      <c r="M12629" s="38"/>
    </row>
    <row r="12630" spans="13:13" x14ac:dyDescent="0.35">
      <c r="M12630" s="38"/>
    </row>
    <row r="12631" spans="13:13" x14ac:dyDescent="0.35">
      <c r="M12631" s="38"/>
    </row>
    <row r="12632" spans="13:13" x14ac:dyDescent="0.35">
      <c r="M12632" s="38"/>
    </row>
    <row r="12633" spans="13:13" x14ac:dyDescent="0.35">
      <c r="M12633" s="38"/>
    </row>
    <row r="12634" spans="13:13" x14ac:dyDescent="0.35">
      <c r="M12634" s="38"/>
    </row>
    <row r="12635" spans="13:13" x14ac:dyDescent="0.35">
      <c r="M12635" s="38"/>
    </row>
    <row r="12636" spans="13:13" x14ac:dyDescent="0.35">
      <c r="M12636" s="38"/>
    </row>
    <row r="12637" spans="13:13" x14ac:dyDescent="0.35">
      <c r="M12637" s="38"/>
    </row>
    <row r="12638" spans="13:13" x14ac:dyDescent="0.35">
      <c r="M12638" s="38"/>
    </row>
    <row r="12639" spans="13:13" x14ac:dyDescent="0.35">
      <c r="M12639" s="38"/>
    </row>
    <row r="12640" spans="13:13" x14ac:dyDescent="0.35">
      <c r="M12640" s="38"/>
    </row>
    <row r="12641" spans="13:13" x14ac:dyDescent="0.35">
      <c r="M12641" s="38"/>
    </row>
    <row r="12642" spans="13:13" x14ac:dyDescent="0.35">
      <c r="M12642" s="38"/>
    </row>
    <row r="12643" spans="13:13" x14ac:dyDescent="0.35">
      <c r="M12643" s="38"/>
    </row>
    <row r="12644" spans="13:13" x14ac:dyDescent="0.35">
      <c r="M12644" s="38"/>
    </row>
    <row r="12645" spans="13:13" x14ac:dyDescent="0.35">
      <c r="M12645" s="38"/>
    </row>
    <row r="12646" spans="13:13" x14ac:dyDescent="0.35">
      <c r="M12646" s="38"/>
    </row>
    <row r="12647" spans="13:13" x14ac:dyDescent="0.35">
      <c r="M12647" s="38"/>
    </row>
    <row r="12648" spans="13:13" x14ac:dyDescent="0.35">
      <c r="M12648" s="38"/>
    </row>
    <row r="12649" spans="13:13" x14ac:dyDescent="0.35">
      <c r="M12649" s="38"/>
    </row>
    <row r="12650" spans="13:13" x14ac:dyDescent="0.35">
      <c r="M12650" s="38"/>
    </row>
    <row r="12651" spans="13:13" x14ac:dyDescent="0.35">
      <c r="M12651" s="38"/>
    </row>
    <row r="12652" spans="13:13" x14ac:dyDescent="0.35">
      <c r="M12652" s="38"/>
    </row>
    <row r="12653" spans="13:13" x14ac:dyDescent="0.35">
      <c r="M12653" s="38"/>
    </row>
    <row r="12654" spans="13:13" x14ac:dyDescent="0.35">
      <c r="M12654" s="38"/>
    </row>
    <row r="12655" spans="13:13" x14ac:dyDescent="0.35">
      <c r="M12655" s="38"/>
    </row>
    <row r="12656" spans="13:13" x14ac:dyDescent="0.35">
      <c r="M12656" s="38"/>
    </row>
    <row r="12657" spans="13:13" x14ac:dyDescent="0.35">
      <c r="M12657" s="38"/>
    </row>
    <row r="12658" spans="13:13" x14ac:dyDescent="0.35">
      <c r="M12658" s="38"/>
    </row>
    <row r="12659" spans="13:13" x14ac:dyDescent="0.35">
      <c r="M12659" s="38"/>
    </row>
    <row r="12660" spans="13:13" x14ac:dyDescent="0.35">
      <c r="M12660" s="38"/>
    </row>
    <row r="12661" spans="13:13" x14ac:dyDescent="0.35">
      <c r="M12661" s="38"/>
    </row>
    <row r="12662" spans="13:13" x14ac:dyDescent="0.35">
      <c r="M12662" s="38"/>
    </row>
    <row r="12663" spans="13:13" x14ac:dyDescent="0.35">
      <c r="M12663" s="38"/>
    </row>
    <row r="12664" spans="13:13" x14ac:dyDescent="0.35">
      <c r="M12664" s="38"/>
    </row>
    <row r="12665" spans="13:13" x14ac:dyDescent="0.35">
      <c r="M12665" s="38"/>
    </row>
    <row r="12666" spans="13:13" x14ac:dyDescent="0.35">
      <c r="M12666" s="38"/>
    </row>
    <row r="12667" spans="13:13" x14ac:dyDescent="0.35">
      <c r="M12667" s="38"/>
    </row>
    <row r="12668" spans="13:13" x14ac:dyDescent="0.35">
      <c r="M12668" s="38"/>
    </row>
    <row r="12669" spans="13:13" x14ac:dyDescent="0.35">
      <c r="M12669" s="38"/>
    </row>
    <row r="12670" spans="13:13" x14ac:dyDescent="0.35">
      <c r="M12670" s="38"/>
    </row>
    <row r="12671" spans="13:13" x14ac:dyDescent="0.35">
      <c r="M12671" s="38"/>
    </row>
    <row r="12672" spans="13:13" x14ac:dyDescent="0.35">
      <c r="M12672" s="38"/>
    </row>
    <row r="12673" spans="13:13" x14ac:dyDescent="0.35">
      <c r="M12673" s="38"/>
    </row>
    <row r="12674" spans="13:13" x14ac:dyDescent="0.35">
      <c r="M12674" s="38"/>
    </row>
    <row r="12675" spans="13:13" x14ac:dyDescent="0.35">
      <c r="M12675" s="38"/>
    </row>
    <row r="12676" spans="13:13" x14ac:dyDescent="0.35">
      <c r="M12676" s="38"/>
    </row>
    <row r="12677" spans="13:13" x14ac:dyDescent="0.35">
      <c r="M12677" s="38"/>
    </row>
    <row r="12678" spans="13:13" x14ac:dyDescent="0.35">
      <c r="M12678" s="38"/>
    </row>
    <row r="12679" spans="13:13" x14ac:dyDescent="0.35">
      <c r="M12679" s="38"/>
    </row>
    <row r="12680" spans="13:13" x14ac:dyDescent="0.35">
      <c r="M12680" s="38"/>
    </row>
    <row r="12681" spans="13:13" x14ac:dyDescent="0.35">
      <c r="M12681" s="38"/>
    </row>
    <row r="12682" spans="13:13" x14ac:dyDescent="0.35">
      <c r="M12682" s="38"/>
    </row>
    <row r="12683" spans="13:13" x14ac:dyDescent="0.35">
      <c r="M12683" s="38"/>
    </row>
    <row r="12684" spans="13:13" x14ac:dyDescent="0.35">
      <c r="M12684" s="38"/>
    </row>
    <row r="12685" spans="13:13" x14ac:dyDescent="0.35">
      <c r="M12685" s="38"/>
    </row>
    <row r="12686" spans="13:13" x14ac:dyDescent="0.35">
      <c r="M12686" s="38"/>
    </row>
    <row r="12687" spans="13:13" x14ac:dyDescent="0.35">
      <c r="M12687" s="38"/>
    </row>
    <row r="12688" spans="13:13" x14ac:dyDescent="0.35">
      <c r="M12688" s="38"/>
    </row>
    <row r="12689" spans="13:13" x14ac:dyDescent="0.35">
      <c r="M12689" s="38"/>
    </row>
    <row r="12690" spans="13:13" x14ac:dyDescent="0.35">
      <c r="M12690" s="38"/>
    </row>
    <row r="12691" spans="13:13" x14ac:dyDescent="0.35">
      <c r="M12691" s="38"/>
    </row>
    <row r="12692" spans="13:13" x14ac:dyDescent="0.35">
      <c r="M12692" s="38"/>
    </row>
    <row r="12693" spans="13:13" x14ac:dyDescent="0.35">
      <c r="M12693" s="38"/>
    </row>
    <row r="12694" spans="13:13" x14ac:dyDescent="0.35">
      <c r="M12694" s="38"/>
    </row>
    <row r="12695" spans="13:13" x14ac:dyDescent="0.35">
      <c r="M12695" s="38"/>
    </row>
    <row r="12696" spans="13:13" x14ac:dyDescent="0.35">
      <c r="M12696" s="38"/>
    </row>
    <row r="12697" spans="13:13" x14ac:dyDescent="0.35">
      <c r="M12697" s="38"/>
    </row>
    <row r="12698" spans="13:13" x14ac:dyDescent="0.35">
      <c r="M12698" s="38"/>
    </row>
    <row r="12699" spans="13:13" x14ac:dyDescent="0.35">
      <c r="M12699" s="38"/>
    </row>
    <row r="12700" spans="13:13" x14ac:dyDescent="0.35">
      <c r="M12700" s="38"/>
    </row>
    <row r="12701" spans="13:13" x14ac:dyDescent="0.35">
      <c r="M12701" s="38"/>
    </row>
    <row r="12702" spans="13:13" x14ac:dyDescent="0.35">
      <c r="M12702" s="38"/>
    </row>
    <row r="12703" spans="13:13" x14ac:dyDescent="0.35">
      <c r="M12703" s="38"/>
    </row>
    <row r="12704" spans="13:13" x14ac:dyDescent="0.35">
      <c r="M12704" s="38"/>
    </row>
    <row r="12705" spans="13:13" x14ac:dyDescent="0.35">
      <c r="M12705" s="38"/>
    </row>
    <row r="12706" spans="13:13" x14ac:dyDescent="0.35">
      <c r="M12706" s="38"/>
    </row>
    <row r="12707" spans="13:13" x14ac:dyDescent="0.35">
      <c r="M12707" s="38"/>
    </row>
    <row r="12708" spans="13:13" x14ac:dyDescent="0.35">
      <c r="M12708" s="38"/>
    </row>
    <row r="12709" spans="13:13" x14ac:dyDescent="0.35">
      <c r="M12709" s="38"/>
    </row>
    <row r="12710" spans="13:13" x14ac:dyDescent="0.35">
      <c r="M12710" s="38"/>
    </row>
    <row r="12711" spans="13:13" x14ac:dyDescent="0.35">
      <c r="M12711" s="38"/>
    </row>
    <row r="12712" spans="13:13" x14ac:dyDescent="0.35">
      <c r="M12712" s="38"/>
    </row>
    <row r="12713" spans="13:13" x14ac:dyDescent="0.35">
      <c r="M12713" s="38"/>
    </row>
    <row r="12714" spans="13:13" x14ac:dyDescent="0.35">
      <c r="M12714" s="38"/>
    </row>
    <row r="12715" spans="13:13" x14ac:dyDescent="0.35">
      <c r="M12715" s="38"/>
    </row>
    <row r="12716" spans="13:13" x14ac:dyDescent="0.35">
      <c r="M12716" s="38"/>
    </row>
    <row r="12717" spans="13:13" x14ac:dyDescent="0.35">
      <c r="M12717" s="38"/>
    </row>
    <row r="12718" spans="13:13" x14ac:dyDescent="0.35">
      <c r="M12718" s="38"/>
    </row>
    <row r="12719" spans="13:13" x14ac:dyDescent="0.35">
      <c r="M12719" s="38"/>
    </row>
    <row r="12720" spans="13:13" x14ac:dyDescent="0.35">
      <c r="M12720" s="38"/>
    </row>
    <row r="12721" spans="13:13" x14ac:dyDescent="0.35">
      <c r="M12721" s="38"/>
    </row>
    <row r="12722" spans="13:13" x14ac:dyDescent="0.35">
      <c r="M12722" s="38"/>
    </row>
    <row r="12723" spans="13:13" x14ac:dyDescent="0.35">
      <c r="M12723" s="38"/>
    </row>
    <row r="12724" spans="13:13" x14ac:dyDescent="0.35">
      <c r="M12724" s="38"/>
    </row>
    <row r="12725" spans="13:13" x14ac:dyDescent="0.35">
      <c r="M12725" s="38"/>
    </row>
    <row r="12726" spans="13:13" x14ac:dyDescent="0.35">
      <c r="M12726" s="38"/>
    </row>
    <row r="12727" spans="13:13" x14ac:dyDescent="0.35">
      <c r="M12727" s="38"/>
    </row>
    <row r="12728" spans="13:13" x14ac:dyDescent="0.35">
      <c r="M12728" s="38"/>
    </row>
    <row r="12729" spans="13:13" x14ac:dyDescent="0.35">
      <c r="M12729" s="38"/>
    </row>
    <row r="12730" spans="13:13" x14ac:dyDescent="0.35">
      <c r="M12730" s="38"/>
    </row>
    <row r="12731" spans="13:13" x14ac:dyDescent="0.35">
      <c r="M12731" s="38"/>
    </row>
    <row r="12732" spans="13:13" x14ac:dyDescent="0.35">
      <c r="M12732" s="38"/>
    </row>
    <row r="12733" spans="13:13" x14ac:dyDescent="0.35">
      <c r="M12733" s="38"/>
    </row>
    <row r="12734" spans="13:13" x14ac:dyDescent="0.35">
      <c r="M12734" s="38"/>
    </row>
    <row r="12735" spans="13:13" x14ac:dyDescent="0.35">
      <c r="M12735" s="38"/>
    </row>
    <row r="12736" spans="13:13" x14ac:dyDescent="0.35">
      <c r="M12736" s="38"/>
    </row>
    <row r="12737" spans="13:13" x14ac:dyDescent="0.35">
      <c r="M12737" s="38"/>
    </row>
    <row r="12738" spans="13:13" x14ac:dyDescent="0.35">
      <c r="M12738" s="38"/>
    </row>
    <row r="12739" spans="13:13" x14ac:dyDescent="0.35">
      <c r="M12739" s="38"/>
    </row>
    <row r="12740" spans="13:13" x14ac:dyDescent="0.35">
      <c r="M12740" s="38"/>
    </row>
    <row r="12741" spans="13:13" x14ac:dyDescent="0.35">
      <c r="M12741" s="38"/>
    </row>
    <row r="12742" spans="13:13" x14ac:dyDescent="0.35">
      <c r="M12742" s="38"/>
    </row>
    <row r="12743" spans="13:13" x14ac:dyDescent="0.35">
      <c r="M12743" s="38"/>
    </row>
    <row r="12744" spans="13:13" x14ac:dyDescent="0.35">
      <c r="M12744" s="38"/>
    </row>
    <row r="12745" spans="13:13" x14ac:dyDescent="0.35">
      <c r="M12745" s="38"/>
    </row>
    <row r="12746" spans="13:13" x14ac:dyDescent="0.35">
      <c r="M12746" s="38"/>
    </row>
    <row r="12747" spans="13:13" x14ac:dyDescent="0.35">
      <c r="M12747" s="38"/>
    </row>
    <row r="12748" spans="13:13" x14ac:dyDescent="0.35">
      <c r="M12748" s="38"/>
    </row>
    <row r="12749" spans="13:13" x14ac:dyDescent="0.35">
      <c r="M12749" s="38"/>
    </row>
    <row r="12750" spans="13:13" x14ac:dyDescent="0.35">
      <c r="M12750" s="38"/>
    </row>
    <row r="12751" spans="13:13" x14ac:dyDescent="0.35">
      <c r="M12751" s="38"/>
    </row>
    <row r="12752" spans="13:13" x14ac:dyDescent="0.35">
      <c r="M12752" s="38"/>
    </row>
    <row r="12753" spans="13:13" x14ac:dyDescent="0.35">
      <c r="M12753" s="38"/>
    </row>
    <row r="12754" spans="13:13" x14ac:dyDescent="0.35">
      <c r="M12754" s="38"/>
    </row>
    <row r="12755" spans="13:13" x14ac:dyDescent="0.35">
      <c r="M12755" s="38"/>
    </row>
    <row r="12756" spans="13:13" x14ac:dyDescent="0.35">
      <c r="M12756" s="38"/>
    </row>
    <row r="12757" spans="13:13" x14ac:dyDescent="0.35">
      <c r="M12757" s="38"/>
    </row>
    <row r="12758" spans="13:13" x14ac:dyDescent="0.35">
      <c r="M12758" s="38"/>
    </row>
    <row r="12759" spans="13:13" x14ac:dyDescent="0.35">
      <c r="M12759" s="38"/>
    </row>
    <row r="12760" spans="13:13" x14ac:dyDescent="0.35">
      <c r="M12760" s="38"/>
    </row>
    <row r="12761" spans="13:13" x14ac:dyDescent="0.35">
      <c r="M12761" s="38"/>
    </row>
    <row r="12762" spans="13:13" x14ac:dyDescent="0.35">
      <c r="M12762" s="38"/>
    </row>
    <row r="12763" spans="13:13" x14ac:dyDescent="0.35">
      <c r="M12763" s="38"/>
    </row>
    <row r="12764" spans="13:13" x14ac:dyDescent="0.35">
      <c r="M12764" s="38"/>
    </row>
    <row r="12765" spans="13:13" x14ac:dyDescent="0.35">
      <c r="M12765" s="38"/>
    </row>
    <row r="12766" spans="13:13" x14ac:dyDescent="0.35">
      <c r="M12766" s="38"/>
    </row>
    <row r="12767" spans="13:13" x14ac:dyDescent="0.35">
      <c r="M12767" s="38"/>
    </row>
    <row r="12768" spans="13:13" x14ac:dyDescent="0.35">
      <c r="M12768" s="38"/>
    </row>
    <row r="12769" spans="13:13" x14ac:dyDescent="0.35">
      <c r="M12769" s="38"/>
    </row>
    <row r="12770" spans="13:13" x14ac:dyDescent="0.35">
      <c r="M12770" s="38"/>
    </row>
    <row r="12771" spans="13:13" x14ac:dyDescent="0.35">
      <c r="M12771" s="38"/>
    </row>
    <row r="12772" spans="13:13" x14ac:dyDescent="0.35">
      <c r="M12772" s="38"/>
    </row>
    <row r="12773" spans="13:13" x14ac:dyDescent="0.35">
      <c r="M12773" s="38"/>
    </row>
    <row r="12774" spans="13:13" x14ac:dyDescent="0.35">
      <c r="M12774" s="38"/>
    </row>
    <row r="12775" spans="13:13" x14ac:dyDescent="0.35">
      <c r="M12775" s="38"/>
    </row>
    <row r="12776" spans="13:13" x14ac:dyDescent="0.35">
      <c r="M12776" s="38"/>
    </row>
    <row r="12777" spans="13:13" x14ac:dyDescent="0.35">
      <c r="M12777" s="38"/>
    </row>
    <row r="12778" spans="13:13" x14ac:dyDescent="0.35">
      <c r="M12778" s="38"/>
    </row>
    <row r="12779" spans="13:13" x14ac:dyDescent="0.35">
      <c r="M12779" s="38"/>
    </row>
    <row r="12780" spans="13:13" x14ac:dyDescent="0.35">
      <c r="M12780" s="38"/>
    </row>
    <row r="12781" spans="13:13" x14ac:dyDescent="0.35">
      <c r="M12781" s="38"/>
    </row>
    <row r="12782" spans="13:13" x14ac:dyDescent="0.35">
      <c r="M12782" s="38"/>
    </row>
    <row r="12783" spans="13:13" x14ac:dyDescent="0.35">
      <c r="M12783" s="38"/>
    </row>
    <row r="12784" spans="13:13" x14ac:dyDescent="0.35">
      <c r="M12784" s="38"/>
    </row>
    <row r="12785" spans="13:13" x14ac:dyDescent="0.35">
      <c r="M12785" s="38"/>
    </row>
    <row r="12786" spans="13:13" x14ac:dyDescent="0.35">
      <c r="M12786" s="38"/>
    </row>
    <row r="12787" spans="13:13" x14ac:dyDescent="0.35">
      <c r="M12787" s="38"/>
    </row>
    <row r="12788" spans="13:13" x14ac:dyDescent="0.35">
      <c r="M12788" s="38"/>
    </row>
    <row r="12789" spans="13:13" x14ac:dyDescent="0.35">
      <c r="M12789" s="38"/>
    </row>
    <row r="12790" spans="13:13" x14ac:dyDescent="0.35">
      <c r="M12790" s="38"/>
    </row>
    <row r="12791" spans="13:13" x14ac:dyDescent="0.35">
      <c r="M12791" s="38"/>
    </row>
    <row r="12792" spans="13:13" x14ac:dyDescent="0.35">
      <c r="M12792" s="38"/>
    </row>
    <row r="12793" spans="13:13" x14ac:dyDescent="0.35">
      <c r="M12793" s="38"/>
    </row>
    <row r="12794" spans="13:13" x14ac:dyDescent="0.35">
      <c r="M12794" s="38"/>
    </row>
    <row r="12795" spans="13:13" x14ac:dyDescent="0.35">
      <c r="M12795" s="38"/>
    </row>
    <row r="12796" spans="13:13" x14ac:dyDescent="0.35">
      <c r="M12796" s="38"/>
    </row>
    <row r="12797" spans="13:13" x14ac:dyDescent="0.35">
      <c r="M12797" s="38"/>
    </row>
    <row r="12798" spans="13:13" x14ac:dyDescent="0.35">
      <c r="M12798" s="38"/>
    </row>
    <row r="12799" spans="13:13" x14ac:dyDescent="0.35">
      <c r="M12799" s="38"/>
    </row>
    <row r="12800" spans="13:13" x14ac:dyDescent="0.35">
      <c r="M12800" s="38"/>
    </row>
    <row r="12801" spans="13:13" x14ac:dyDescent="0.35">
      <c r="M12801" s="38"/>
    </row>
    <row r="12802" spans="13:13" x14ac:dyDescent="0.35">
      <c r="M12802" s="38"/>
    </row>
    <row r="12803" spans="13:13" x14ac:dyDescent="0.35">
      <c r="M12803" s="38"/>
    </row>
    <row r="12804" spans="13:13" x14ac:dyDescent="0.35">
      <c r="M12804" s="38"/>
    </row>
    <row r="12805" spans="13:13" x14ac:dyDescent="0.35">
      <c r="M12805" s="38"/>
    </row>
    <row r="12806" spans="13:13" x14ac:dyDescent="0.35">
      <c r="M12806" s="38"/>
    </row>
    <row r="12807" spans="13:13" x14ac:dyDescent="0.35">
      <c r="M12807" s="38"/>
    </row>
    <row r="12808" spans="13:13" x14ac:dyDescent="0.35">
      <c r="M12808" s="38"/>
    </row>
    <row r="12809" spans="13:13" x14ac:dyDescent="0.35">
      <c r="M12809" s="38"/>
    </row>
    <row r="12810" spans="13:13" x14ac:dyDescent="0.35">
      <c r="M12810" s="38"/>
    </row>
    <row r="12811" spans="13:13" x14ac:dyDescent="0.35">
      <c r="M12811" s="38"/>
    </row>
    <row r="12812" spans="13:13" x14ac:dyDescent="0.35">
      <c r="M12812" s="38"/>
    </row>
    <row r="12813" spans="13:13" x14ac:dyDescent="0.35">
      <c r="M12813" s="38"/>
    </row>
    <row r="12814" spans="13:13" x14ac:dyDescent="0.35">
      <c r="M12814" s="38"/>
    </row>
    <row r="12815" spans="13:13" x14ac:dyDescent="0.35">
      <c r="M12815" s="38"/>
    </row>
    <row r="12816" spans="13:13" x14ac:dyDescent="0.35">
      <c r="M12816" s="38"/>
    </row>
    <row r="12817" spans="13:13" x14ac:dyDescent="0.35">
      <c r="M12817" s="38"/>
    </row>
    <row r="12818" spans="13:13" x14ac:dyDescent="0.35">
      <c r="M12818" s="38"/>
    </row>
    <row r="12819" spans="13:13" x14ac:dyDescent="0.35">
      <c r="M12819" s="38"/>
    </row>
    <row r="12820" spans="13:13" x14ac:dyDescent="0.35">
      <c r="M12820" s="38"/>
    </row>
    <row r="12821" spans="13:13" x14ac:dyDescent="0.35">
      <c r="M12821" s="38"/>
    </row>
    <row r="12822" spans="13:13" x14ac:dyDescent="0.35">
      <c r="M12822" s="38"/>
    </row>
    <row r="12823" spans="13:13" x14ac:dyDescent="0.35">
      <c r="M12823" s="38"/>
    </row>
    <row r="12824" spans="13:13" x14ac:dyDescent="0.35">
      <c r="M12824" s="38"/>
    </row>
    <row r="12825" spans="13:13" x14ac:dyDescent="0.35">
      <c r="M12825" s="38"/>
    </row>
    <row r="12826" spans="13:13" x14ac:dyDescent="0.35">
      <c r="M12826" s="38"/>
    </row>
    <row r="12827" spans="13:13" x14ac:dyDescent="0.35">
      <c r="M12827" s="38"/>
    </row>
    <row r="12828" spans="13:13" x14ac:dyDescent="0.35">
      <c r="M12828" s="38"/>
    </row>
    <row r="12829" spans="13:13" x14ac:dyDescent="0.35">
      <c r="M12829" s="38"/>
    </row>
    <row r="12830" spans="13:13" x14ac:dyDescent="0.35">
      <c r="M12830" s="38"/>
    </row>
    <row r="12831" spans="13:13" x14ac:dyDescent="0.35">
      <c r="M12831" s="38"/>
    </row>
    <row r="12832" spans="13:13" x14ac:dyDescent="0.35">
      <c r="M12832" s="38"/>
    </row>
    <row r="12833" spans="13:13" x14ac:dyDescent="0.35">
      <c r="M12833" s="38"/>
    </row>
    <row r="12834" spans="13:13" x14ac:dyDescent="0.35">
      <c r="M12834" s="38"/>
    </row>
    <row r="12835" spans="13:13" x14ac:dyDescent="0.35">
      <c r="M12835" s="38"/>
    </row>
    <row r="12836" spans="13:13" x14ac:dyDescent="0.35">
      <c r="M12836" s="38"/>
    </row>
    <row r="12837" spans="13:13" x14ac:dyDescent="0.35">
      <c r="M12837" s="38"/>
    </row>
    <row r="12838" spans="13:13" x14ac:dyDescent="0.35">
      <c r="M12838" s="38"/>
    </row>
    <row r="12839" spans="13:13" x14ac:dyDescent="0.35">
      <c r="M12839" s="38"/>
    </row>
    <row r="12840" spans="13:13" x14ac:dyDescent="0.35">
      <c r="M12840" s="38"/>
    </row>
    <row r="12841" spans="13:13" x14ac:dyDescent="0.35">
      <c r="M12841" s="38"/>
    </row>
    <row r="12842" spans="13:13" x14ac:dyDescent="0.35">
      <c r="M12842" s="38"/>
    </row>
    <row r="12843" spans="13:13" x14ac:dyDescent="0.35">
      <c r="M12843" s="38"/>
    </row>
    <row r="12844" spans="13:13" x14ac:dyDescent="0.35">
      <c r="M12844" s="38"/>
    </row>
    <row r="12845" spans="13:13" x14ac:dyDescent="0.35">
      <c r="M12845" s="38"/>
    </row>
    <row r="12846" spans="13:13" x14ac:dyDescent="0.35">
      <c r="M12846" s="38"/>
    </row>
    <row r="12847" spans="13:13" x14ac:dyDescent="0.35">
      <c r="M12847" s="38"/>
    </row>
    <row r="12848" spans="13:13" x14ac:dyDescent="0.35">
      <c r="M12848" s="38"/>
    </row>
    <row r="12849" spans="13:13" x14ac:dyDescent="0.35">
      <c r="M12849" s="38"/>
    </row>
    <row r="12850" spans="13:13" x14ac:dyDescent="0.35">
      <c r="M12850" s="38"/>
    </row>
    <row r="12851" spans="13:13" x14ac:dyDescent="0.35">
      <c r="M12851" s="38"/>
    </row>
    <row r="12852" spans="13:13" x14ac:dyDescent="0.35">
      <c r="M12852" s="38"/>
    </row>
    <row r="12853" spans="13:13" x14ac:dyDescent="0.35">
      <c r="M12853" s="38"/>
    </row>
    <row r="12854" spans="13:13" x14ac:dyDescent="0.35">
      <c r="M12854" s="38"/>
    </row>
    <row r="12855" spans="13:13" x14ac:dyDescent="0.35">
      <c r="M12855" s="38"/>
    </row>
    <row r="12856" spans="13:13" x14ac:dyDescent="0.35">
      <c r="M12856" s="38"/>
    </row>
    <row r="12857" spans="13:13" x14ac:dyDescent="0.35">
      <c r="M12857" s="38"/>
    </row>
    <row r="12858" spans="13:13" x14ac:dyDescent="0.35">
      <c r="M12858" s="38"/>
    </row>
    <row r="12859" spans="13:13" x14ac:dyDescent="0.35">
      <c r="M12859" s="38"/>
    </row>
    <row r="12860" spans="13:13" x14ac:dyDescent="0.35">
      <c r="M12860" s="38"/>
    </row>
    <row r="12861" spans="13:13" x14ac:dyDescent="0.35">
      <c r="M12861" s="38"/>
    </row>
    <row r="12862" spans="13:13" x14ac:dyDescent="0.35">
      <c r="M12862" s="38"/>
    </row>
    <row r="12863" spans="13:13" x14ac:dyDescent="0.35">
      <c r="M12863" s="38"/>
    </row>
    <row r="12864" spans="13:13" x14ac:dyDescent="0.35">
      <c r="M12864" s="38"/>
    </row>
    <row r="12865" spans="13:13" x14ac:dyDescent="0.35">
      <c r="M12865" s="38"/>
    </row>
    <row r="12866" spans="13:13" x14ac:dyDescent="0.35">
      <c r="M12866" s="38"/>
    </row>
    <row r="12867" spans="13:13" x14ac:dyDescent="0.35">
      <c r="M12867" s="38"/>
    </row>
    <row r="12868" spans="13:13" x14ac:dyDescent="0.35">
      <c r="M12868" s="38"/>
    </row>
    <row r="12869" spans="13:13" x14ac:dyDescent="0.35">
      <c r="M12869" s="38"/>
    </row>
    <row r="12870" spans="13:13" x14ac:dyDescent="0.35">
      <c r="M12870" s="38"/>
    </row>
    <row r="12871" spans="13:13" x14ac:dyDescent="0.35">
      <c r="M12871" s="38"/>
    </row>
    <row r="12872" spans="13:13" x14ac:dyDescent="0.35">
      <c r="M12872" s="38"/>
    </row>
    <row r="12873" spans="13:13" x14ac:dyDescent="0.35">
      <c r="M12873" s="38"/>
    </row>
    <row r="12874" spans="13:13" x14ac:dyDescent="0.35">
      <c r="M12874" s="38"/>
    </row>
    <row r="12875" spans="13:13" x14ac:dyDescent="0.35">
      <c r="M12875" s="38"/>
    </row>
    <row r="12876" spans="13:13" x14ac:dyDescent="0.35">
      <c r="M12876" s="38"/>
    </row>
    <row r="12877" spans="13:13" x14ac:dyDescent="0.35">
      <c r="M12877" s="38"/>
    </row>
    <row r="12878" spans="13:13" x14ac:dyDescent="0.35">
      <c r="M12878" s="38"/>
    </row>
    <row r="12879" spans="13:13" x14ac:dyDescent="0.35">
      <c r="M12879" s="38"/>
    </row>
    <row r="12880" spans="13:13" x14ac:dyDescent="0.35">
      <c r="M12880" s="38"/>
    </row>
    <row r="12881" spans="13:13" x14ac:dyDescent="0.35">
      <c r="M12881" s="38"/>
    </row>
    <row r="12882" spans="13:13" x14ac:dyDescent="0.35">
      <c r="M12882" s="38"/>
    </row>
    <row r="12883" spans="13:13" x14ac:dyDescent="0.35">
      <c r="M12883" s="38"/>
    </row>
    <row r="12884" spans="13:13" x14ac:dyDescent="0.35">
      <c r="M12884" s="38"/>
    </row>
    <row r="12885" spans="13:13" x14ac:dyDescent="0.35">
      <c r="M12885" s="38"/>
    </row>
    <row r="12886" spans="13:13" x14ac:dyDescent="0.35">
      <c r="M12886" s="38"/>
    </row>
    <row r="12887" spans="13:13" x14ac:dyDescent="0.35">
      <c r="M12887" s="38"/>
    </row>
    <row r="12888" spans="13:13" x14ac:dyDescent="0.35">
      <c r="M12888" s="38"/>
    </row>
    <row r="12889" spans="13:13" x14ac:dyDescent="0.35">
      <c r="M12889" s="38"/>
    </row>
    <row r="12890" spans="13:13" x14ac:dyDescent="0.35">
      <c r="M12890" s="38"/>
    </row>
    <row r="12891" spans="13:13" x14ac:dyDescent="0.35">
      <c r="M12891" s="38"/>
    </row>
    <row r="12892" spans="13:13" x14ac:dyDescent="0.35">
      <c r="M12892" s="38"/>
    </row>
    <row r="12893" spans="13:13" x14ac:dyDescent="0.35">
      <c r="M12893" s="38"/>
    </row>
    <row r="12894" spans="13:13" x14ac:dyDescent="0.35">
      <c r="M12894" s="38"/>
    </row>
    <row r="12895" spans="13:13" x14ac:dyDescent="0.35">
      <c r="M12895" s="38"/>
    </row>
    <row r="12896" spans="13:13" x14ac:dyDescent="0.35">
      <c r="M12896" s="38"/>
    </row>
    <row r="12897" spans="13:13" x14ac:dyDescent="0.35">
      <c r="M12897" s="38"/>
    </row>
    <row r="12898" spans="13:13" x14ac:dyDescent="0.35">
      <c r="M12898" s="38"/>
    </row>
    <row r="12899" spans="13:13" x14ac:dyDescent="0.35">
      <c r="M12899" s="38"/>
    </row>
    <row r="12900" spans="13:13" x14ac:dyDescent="0.35">
      <c r="M12900" s="38"/>
    </row>
    <row r="12901" spans="13:13" x14ac:dyDescent="0.35">
      <c r="M12901" s="38"/>
    </row>
    <row r="12902" spans="13:13" x14ac:dyDescent="0.35">
      <c r="M12902" s="38"/>
    </row>
    <row r="12903" spans="13:13" x14ac:dyDescent="0.35">
      <c r="M12903" s="38"/>
    </row>
    <row r="12904" spans="13:13" x14ac:dyDescent="0.35">
      <c r="M12904" s="38"/>
    </row>
    <row r="12905" spans="13:13" x14ac:dyDescent="0.35">
      <c r="M12905" s="38"/>
    </row>
    <row r="12906" spans="13:13" x14ac:dyDescent="0.35">
      <c r="M12906" s="38"/>
    </row>
    <row r="12907" spans="13:13" x14ac:dyDescent="0.35">
      <c r="M12907" s="38"/>
    </row>
    <row r="12908" spans="13:13" x14ac:dyDescent="0.35">
      <c r="M12908" s="38"/>
    </row>
    <row r="12909" spans="13:13" x14ac:dyDescent="0.35">
      <c r="M12909" s="38"/>
    </row>
    <row r="12910" spans="13:13" x14ac:dyDescent="0.35">
      <c r="M12910" s="38"/>
    </row>
    <row r="12911" spans="13:13" x14ac:dyDescent="0.35">
      <c r="M12911" s="38"/>
    </row>
    <row r="12912" spans="13:13" x14ac:dyDescent="0.35">
      <c r="M12912" s="38"/>
    </row>
    <row r="12913" spans="13:13" x14ac:dyDescent="0.35">
      <c r="M12913" s="38"/>
    </row>
    <row r="12914" spans="13:13" x14ac:dyDescent="0.35">
      <c r="M12914" s="38"/>
    </row>
    <row r="12915" spans="13:13" x14ac:dyDescent="0.35">
      <c r="M12915" s="38"/>
    </row>
    <row r="12916" spans="13:13" x14ac:dyDescent="0.35">
      <c r="M12916" s="38"/>
    </row>
    <row r="12917" spans="13:13" x14ac:dyDescent="0.35">
      <c r="M12917" s="38"/>
    </row>
    <row r="12918" spans="13:13" x14ac:dyDescent="0.35">
      <c r="M12918" s="38"/>
    </row>
    <row r="12919" spans="13:13" x14ac:dyDescent="0.35">
      <c r="M12919" s="38"/>
    </row>
    <row r="12920" spans="13:13" x14ac:dyDescent="0.35">
      <c r="M12920" s="38"/>
    </row>
    <row r="12921" spans="13:13" x14ac:dyDescent="0.35">
      <c r="M12921" s="38"/>
    </row>
    <row r="12922" spans="13:13" x14ac:dyDescent="0.35">
      <c r="M12922" s="38"/>
    </row>
    <row r="12923" spans="13:13" x14ac:dyDescent="0.35">
      <c r="M12923" s="38"/>
    </row>
    <row r="12924" spans="13:13" x14ac:dyDescent="0.35">
      <c r="M12924" s="38"/>
    </row>
    <row r="12925" spans="13:13" x14ac:dyDescent="0.35">
      <c r="M12925" s="38"/>
    </row>
    <row r="12926" spans="13:13" x14ac:dyDescent="0.35">
      <c r="M12926" s="38"/>
    </row>
    <row r="12927" spans="13:13" x14ac:dyDescent="0.35">
      <c r="M12927" s="38"/>
    </row>
    <row r="12928" spans="13:13" x14ac:dyDescent="0.35">
      <c r="M12928" s="38"/>
    </row>
    <row r="12929" spans="13:13" x14ac:dyDescent="0.35">
      <c r="M12929" s="38"/>
    </row>
    <row r="12930" spans="13:13" x14ac:dyDescent="0.35">
      <c r="M12930" s="38"/>
    </row>
    <row r="12931" spans="13:13" x14ac:dyDescent="0.35">
      <c r="M12931" s="38"/>
    </row>
    <row r="12932" spans="13:13" x14ac:dyDescent="0.35">
      <c r="M12932" s="38"/>
    </row>
    <row r="12933" spans="13:13" x14ac:dyDescent="0.35">
      <c r="M12933" s="38"/>
    </row>
    <row r="12934" spans="13:13" x14ac:dyDescent="0.35">
      <c r="M12934" s="38"/>
    </row>
    <row r="12935" spans="13:13" x14ac:dyDescent="0.35">
      <c r="M12935" s="38"/>
    </row>
    <row r="12936" spans="13:13" x14ac:dyDescent="0.35">
      <c r="M12936" s="38"/>
    </row>
    <row r="12937" spans="13:13" x14ac:dyDescent="0.35">
      <c r="M12937" s="38"/>
    </row>
    <row r="12938" spans="13:13" x14ac:dyDescent="0.35">
      <c r="M12938" s="38"/>
    </row>
    <row r="12939" spans="13:13" x14ac:dyDescent="0.35">
      <c r="M12939" s="38"/>
    </row>
    <row r="12940" spans="13:13" x14ac:dyDescent="0.35">
      <c r="M12940" s="38"/>
    </row>
    <row r="12941" spans="13:13" x14ac:dyDescent="0.35">
      <c r="M12941" s="38"/>
    </row>
    <row r="12942" spans="13:13" x14ac:dyDescent="0.35">
      <c r="M12942" s="38"/>
    </row>
    <row r="12943" spans="13:13" x14ac:dyDescent="0.35">
      <c r="M12943" s="38"/>
    </row>
    <row r="12944" spans="13:13" x14ac:dyDescent="0.35">
      <c r="M12944" s="38"/>
    </row>
    <row r="12945" spans="13:13" x14ac:dyDescent="0.35">
      <c r="M12945" s="38"/>
    </row>
    <row r="12946" spans="13:13" x14ac:dyDescent="0.35">
      <c r="M12946" s="38"/>
    </row>
    <row r="12947" spans="13:13" x14ac:dyDescent="0.35">
      <c r="M12947" s="38"/>
    </row>
    <row r="12948" spans="13:13" x14ac:dyDescent="0.35">
      <c r="M12948" s="38"/>
    </row>
    <row r="12949" spans="13:13" x14ac:dyDescent="0.35">
      <c r="M12949" s="38"/>
    </row>
    <row r="12950" spans="13:13" x14ac:dyDescent="0.35">
      <c r="M12950" s="38"/>
    </row>
    <row r="12951" spans="13:13" x14ac:dyDescent="0.35">
      <c r="M12951" s="38"/>
    </row>
    <row r="12952" spans="13:13" x14ac:dyDescent="0.35">
      <c r="M12952" s="38"/>
    </row>
    <row r="12953" spans="13:13" x14ac:dyDescent="0.35">
      <c r="M12953" s="38"/>
    </row>
    <row r="12954" spans="13:13" x14ac:dyDescent="0.35">
      <c r="M12954" s="38"/>
    </row>
    <row r="12955" spans="13:13" x14ac:dyDescent="0.35">
      <c r="M12955" s="38"/>
    </row>
    <row r="12956" spans="13:13" x14ac:dyDescent="0.35">
      <c r="M12956" s="38"/>
    </row>
    <row r="12957" spans="13:13" x14ac:dyDescent="0.35">
      <c r="M12957" s="38"/>
    </row>
    <row r="12958" spans="13:13" x14ac:dyDescent="0.35">
      <c r="M12958" s="38"/>
    </row>
    <row r="12959" spans="13:13" x14ac:dyDescent="0.35">
      <c r="M12959" s="38"/>
    </row>
    <row r="12960" spans="13:13" x14ac:dyDescent="0.35">
      <c r="M12960" s="38"/>
    </row>
    <row r="12961" spans="13:13" x14ac:dyDescent="0.35">
      <c r="M12961" s="38"/>
    </row>
    <row r="12962" spans="13:13" x14ac:dyDescent="0.35">
      <c r="M12962" s="38"/>
    </row>
    <row r="12963" spans="13:13" x14ac:dyDescent="0.35">
      <c r="M12963" s="38"/>
    </row>
    <row r="12964" spans="13:13" x14ac:dyDescent="0.35">
      <c r="M12964" s="38"/>
    </row>
    <row r="12965" spans="13:13" x14ac:dyDescent="0.35">
      <c r="M12965" s="38"/>
    </row>
    <row r="12966" spans="13:13" x14ac:dyDescent="0.35">
      <c r="M12966" s="38"/>
    </row>
    <row r="12967" spans="13:13" x14ac:dyDescent="0.35">
      <c r="M12967" s="38"/>
    </row>
    <row r="12968" spans="13:13" x14ac:dyDescent="0.35">
      <c r="M12968" s="38"/>
    </row>
    <row r="12969" spans="13:13" x14ac:dyDescent="0.35">
      <c r="M12969" s="38"/>
    </row>
    <row r="12970" spans="13:13" x14ac:dyDescent="0.35">
      <c r="M12970" s="38"/>
    </row>
    <row r="12971" spans="13:13" x14ac:dyDescent="0.35">
      <c r="M12971" s="38"/>
    </row>
    <row r="12972" spans="13:13" x14ac:dyDescent="0.35">
      <c r="M12972" s="38"/>
    </row>
    <row r="12973" spans="13:13" x14ac:dyDescent="0.35">
      <c r="M12973" s="38"/>
    </row>
    <row r="12974" spans="13:13" x14ac:dyDescent="0.35">
      <c r="M12974" s="38"/>
    </row>
    <row r="12975" spans="13:13" x14ac:dyDescent="0.35">
      <c r="M12975" s="38"/>
    </row>
    <row r="12976" spans="13:13" x14ac:dyDescent="0.35">
      <c r="M12976" s="38"/>
    </row>
    <row r="12977" spans="13:13" x14ac:dyDescent="0.35">
      <c r="M12977" s="38"/>
    </row>
    <row r="12978" spans="13:13" x14ac:dyDescent="0.35">
      <c r="M12978" s="38"/>
    </row>
    <row r="12979" spans="13:13" x14ac:dyDescent="0.35">
      <c r="M12979" s="38"/>
    </row>
    <row r="12980" spans="13:13" x14ac:dyDescent="0.35">
      <c r="M12980" s="38"/>
    </row>
    <row r="12981" spans="13:13" x14ac:dyDescent="0.35">
      <c r="M12981" s="38"/>
    </row>
    <row r="12982" spans="13:13" x14ac:dyDescent="0.35">
      <c r="M12982" s="38"/>
    </row>
    <row r="12983" spans="13:13" x14ac:dyDescent="0.35">
      <c r="M12983" s="38"/>
    </row>
    <row r="12984" spans="13:13" x14ac:dyDescent="0.35">
      <c r="M12984" s="38"/>
    </row>
    <row r="12985" spans="13:13" x14ac:dyDescent="0.35">
      <c r="M12985" s="38"/>
    </row>
    <row r="12986" spans="13:13" x14ac:dyDescent="0.35">
      <c r="M12986" s="38"/>
    </row>
    <row r="12987" spans="13:13" x14ac:dyDescent="0.35">
      <c r="M12987" s="38"/>
    </row>
    <row r="12988" spans="13:13" x14ac:dyDescent="0.35">
      <c r="M12988" s="38"/>
    </row>
    <row r="12989" spans="13:13" x14ac:dyDescent="0.35">
      <c r="M12989" s="38"/>
    </row>
    <row r="12990" spans="13:13" x14ac:dyDescent="0.35">
      <c r="M12990" s="38"/>
    </row>
    <row r="12991" spans="13:13" x14ac:dyDescent="0.35">
      <c r="M12991" s="38"/>
    </row>
    <row r="12992" spans="13:13" x14ac:dyDescent="0.35">
      <c r="M12992" s="38"/>
    </row>
    <row r="12993" spans="13:13" x14ac:dyDescent="0.35">
      <c r="M12993" s="38"/>
    </row>
    <row r="12994" spans="13:13" x14ac:dyDescent="0.35">
      <c r="M12994" s="38"/>
    </row>
    <row r="12995" spans="13:13" x14ac:dyDescent="0.35">
      <c r="M12995" s="38"/>
    </row>
    <row r="12996" spans="13:13" x14ac:dyDescent="0.35">
      <c r="M12996" s="38"/>
    </row>
    <row r="12997" spans="13:13" x14ac:dyDescent="0.35">
      <c r="M12997" s="38"/>
    </row>
    <row r="12998" spans="13:13" x14ac:dyDescent="0.35">
      <c r="M12998" s="38"/>
    </row>
    <row r="12999" spans="13:13" x14ac:dyDescent="0.35">
      <c r="M12999" s="38"/>
    </row>
    <row r="13000" spans="13:13" x14ac:dyDescent="0.35">
      <c r="M13000" s="38"/>
    </row>
    <row r="13001" spans="13:13" x14ac:dyDescent="0.35">
      <c r="M13001" s="38"/>
    </row>
    <row r="13002" spans="13:13" x14ac:dyDescent="0.35">
      <c r="M13002" s="38"/>
    </row>
    <row r="13003" spans="13:13" x14ac:dyDescent="0.35">
      <c r="M13003" s="38"/>
    </row>
    <row r="13004" spans="13:13" x14ac:dyDescent="0.35">
      <c r="M13004" s="38"/>
    </row>
    <row r="13005" spans="13:13" x14ac:dyDescent="0.35">
      <c r="M13005" s="38"/>
    </row>
    <row r="13006" spans="13:13" x14ac:dyDescent="0.35">
      <c r="M13006" s="38"/>
    </row>
    <row r="13007" spans="13:13" x14ac:dyDescent="0.35">
      <c r="M13007" s="38"/>
    </row>
    <row r="13008" spans="13:13" x14ac:dyDescent="0.35">
      <c r="M13008" s="38"/>
    </row>
    <row r="13009" spans="13:13" x14ac:dyDescent="0.35">
      <c r="M13009" s="38"/>
    </row>
    <row r="13010" spans="13:13" x14ac:dyDescent="0.35">
      <c r="M13010" s="38"/>
    </row>
    <row r="13011" spans="13:13" x14ac:dyDescent="0.35">
      <c r="M13011" s="38"/>
    </row>
    <row r="13012" spans="13:13" x14ac:dyDescent="0.35">
      <c r="M13012" s="38"/>
    </row>
    <row r="13013" spans="13:13" x14ac:dyDescent="0.35">
      <c r="M13013" s="38"/>
    </row>
    <row r="13014" spans="13:13" x14ac:dyDescent="0.35">
      <c r="M13014" s="38"/>
    </row>
    <row r="13015" spans="13:13" x14ac:dyDescent="0.35">
      <c r="M13015" s="38"/>
    </row>
    <row r="13016" spans="13:13" x14ac:dyDescent="0.35">
      <c r="M13016" s="38"/>
    </row>
    <row r="13017" spans="13:13" x14ac:dyDescent="0.35">
      <c r="M13017" s="38"/>
    </row>
    <row r="13018" spans="13:13" x14ac:dyDescent="0.35">
      <c r="M13018" s="38"/>
    </row>
    <row r="13019" spans="13:13" x14ac:dyDescent="0.35">
      <c r="M13019" s="38"/>
    </row>
    <row r="13020" spans="13:13" x14ac:dyDescent="0.35">
      <c r="M13020" s="38"/>
    </row>
    <row r="13021" spans="13:13" x14ac:dyDescent="0.35">
      <c r="M13021" s="38"/>
    </row>
    <row r="13022" spans="13:13" x14ac:dyDescent="0.35">
      <c r="M13022" s="38"/>
    </row>
    <row r="13023" spans="13:13" x14ac:dyDescent="0.35">
      <c r="M13023" s="38"/>
    </row>
    <row r="13024" spans="13:13" x14ac:dyDescent="0.35">
      <c r="M13024" s="38"/>
    </row>
    <row r="13025" spans="13:13" x14ac:dyDescent="0.35">
      <c r="M13025" s="38"/>
    </row>
    <row r="13026" spans="13:13" x14ac:dyDescent="0.35">
      <c r="M13026" s="38"/>
    </row>
    <row r="13027" spans="13:13" x14ac:dyDescent="0.35">
      <c r="M13027" s="38"/>
    </row>
    <row r="13028" spans="13:13" x14ac:dyDescent="0.35">
      <c r="M13028" s="38"/>
    </row>
    <row r="13029" spans="13:13" x14ac:dyDescent="0.35">
      <c r="M13029" s="38"/>
    </row>
    <row r="13030" spans="13:13" x14ac:dyDescent="0.35">
      <c r="M13030" s="38"/>
    </row>
    <row r="13031" spans="13:13" x14ac:dyDescent="0.35">
      <c r="M13031" s="38"/>
    </row>
    <row r="13032" spans="13:13" x14ac:dyDescent="0.35">
      <c r="M13032" s="38"/>
    </row>
    <row r="13033" spans="13:13" x14ac:dyDescent="0.35">
      <c r="M13033" s="38"/>
    </row>
    <row r="13034" spans="13:13" x14ac:dyDescent="0.35">
      <c r="M13034" s="38"/>
    </row>
    <row r="13035" spans="13:13" x14ac:dyDescent="0.35">
      <c r="M13035" s="38"/>
    </row>
    <row r="13036" spans="13:13" x14ac:dyDescent="0.35">
      <c r="M13036" s="38"/>
    </row>
    <row r="13037" spans="13:13" x14ac:dyDescent="0.35">
      <c r="M13037" s="38"/>
    </row>
    <row r="13038" spans="13:13" x14ac:dyDescent="0.35">
      <c r="M13038" s="38"/>
    </row>
    <row r="13039" spans="13:13" x14ac:dyDescent="0.35">
      <c r="M13039" s="38"/>
    </row>
    <row r="13040" spans="13:13" x14ac:dyDescent="0.35">
      <c r="M13040" s="38"/>
    </row>
    <row r="13041" spans="13:13" x14ac:dyDescent="0.35">
      <c r="M13041" s="38"/>
    </row>
    <row r="13042" spans="13:13" x14ac:dyDescent="0.35">
      <c r="M13042" s="38"/>
    </row>
    <row r="13043" spans="13:13" x14ac:dyDescent="0.35">
      <c r="M13043" s="38"/>
    </row>
    <row r="13044" spans="13:13" x14ac:dyDescent="0.35">
      <c r="M13044" s="38"/>
    </row>
    <row r="13045" spans="13:13" x14ac:dyDescent="0.35">
      <c r="M13045" s="38"/>
    </row>
    <row r="13046" spans="13:13" x14ac:dyDescent="0.35">
      <c r="M13046" s="38"/>
    </row>
    <row r="13047" spans="13:13" x14ac:dyDescent="0.35">
      <c r="M13047" s="38"/>
    </row>
    <row r="13048" spans="13:13" x14ac:dyDescent="0.35">
      <c r="M13048" s="38"/>
    </row>
    <row r="13049" spans="13:13" x14ac:dyDescent="0.35">
      <c r="M13049" s="38"/>
    </row>
    <row r="13050" spans="13:13" x14ac:dyDescent="0.35">
      <c r="M13050" s="38"/>
    </row>
    <row r="13051" spans="13:13" x14ac:dyDescent="0.35">
      <c r="M13051" s="38"/>
    </row>
    <row r="13052" spans="13:13" x14ac:dyDescent="0.35">
      <c r="M13052" s="38"/>
    </row>
    <row r="13053" spans="13:13" x14ac:dyDescent="0.35">
      <c r="M13053" s="38"/>
    </row>
    <row r="13054" spans="13:13" x14ac:dyDescent="0.35">
      <c r="M13054" s="38"/>
    </row>
    <row r="13055" spans="13:13" x14ac:dyDescent="0.35">
      <c r="M13055" s="38"/>
    </row>
    <row r="13056" spans="13:13" x14ac:dyDescent="0.35">
      <c r="M13056" s="38"/>
    </row>
    <row r="13057" spans="13:13" x14ac:dyDescent="0.35">
      <c r="M13057" s="38"/>
    </row>
    <row r="13058" spans="13:13" x14ac:dyDescent="0.35">
      <c r="M13058" s="38"/>
    </row>
    <row r="13059" spans="13:13" x14ac:dyDescent="0.35">
      <c r="M13059" s="38"/>
    </row>
    <row r="13060" spans="13:13" x14ac:dyDescent="0.35">
      <c r="M13060" s="38"/>
    </row>
    <row r="13061" spans="13:13" x14ac:dyDescent="0.35">
      <c r="M13061" s="38"/>
    </row>
    <row r="13062" spans="13:13" x14ac:dyDescent="0.35">
      <c r="M13062" s="38"/>
    </row>
    <row r="13063" spans="13:13" x14ac:dyDescent="0.35">
      <c r="M13063" s="38"/>
    </row>
    <row r="13064" spans="13:13" x14ac:dyDescent="0.35">
      <c r="M13064" s="38"/>
    </row>
    <row r="13065" spans="13:13" x14ac:dyDescent="0.35">
      <c r="M13065" s="38"/>
    </row>
    <row r="13066" spans="13:13" x14ac:dyDescent="0.35">
      <c r="M13066" s="38"/>
    </row>
    <row r="13067" spans="13:13" x14ac:dyDescent="0.35">
      <c r="M13067" s="38"/>
    </row>
    <row r="13068" spans="13:13" x14ac:dyDescent="0.35">
      <c r="M13068" s="38"/>
    </row>
    <row r="13069" spans="13:13" x14ac:dyDescent="0.35">
      <c r="M13069" s="38"/>
    </row>
    <row r="13070" spans="13:13" x14ac:dyDescent="0.35">
      <c r="M13070" s="38"/>
    </row>
    <row r="13071" spans="13:13" x14ac:dyDescent="0.35">
      <c r="M13071" s="38"/>
    </row>
    <row r="13072" spans="13:13" x14ac:dyDescent="0.35">
      <c r="M13072" s="38"/>
    </row>
    <row r="13073" spans="13:13" x14ac:dyDescent="0.35">
      <c r="M13073" s="38"/>
    </row>
    <row r="13074" spans="13:13" x14ac:dyDescent="0.35">
      <c r="M13074" s="38"/>
    </row>
    <row r="13075" spans="13:13" x14ac:dyDescent="0.35">
      <c r="M13075" s="38"/>
    </row>
    <row r="13076" spans="13:13" x14ac:dyDescent="0.35">
      <c r="M13076" s="38"/>
    </row>
    <row r="13077" spans="13:13" x14ac:dyDescent="0.35">
      <c r="M13077" s="38"/>
    </row>
    <row r="13078" spans="13:13" x14ac:dyDescent="0.35">
      <c r="M13078" s="38"/>
    </row>
    <row r="13079" spans="13:13" x14ac:dyDescent="0.35">
      <c r="M13079" s="38"/>
    </row>
    <row r="13080" spans="13:13" x14ac:dyDescent="0.35">
      <c r="M13080" s="38"/>
    </row>
    <row r="13081" spans="13:13" x14ac:dyDescent="0.35">
      <c r="M13081" s="38"/>
    </row>
    <row r="13082" spans="13:13" x14ac:dyDescent="0.35">
      <c r="M13082" s="38"/>
    </row>
    <row r="13083" spans="13:13" x14ac:dyDescent="0.35">
      <c r="M13083" s="38"/>
    </row>
    <row r="13084" spans="13:13" x14ac:dyDescent="0.35">
      <c r="M13084" s="38"/>
    </row>
    <row r="13085" spans="13:13" x14ac:dyDescent="0.35">
      <c r="M13085" s="38"/>
    </row>
    <row r="13086" spans="13:13" x14ac:dyDescent="0.35">
      <c r="M13086" s="38"/>
    </row>
    <row r="13087" spans="13:13" x14ac:dyDescent="0.35">
      <c r="M13087" s="38"/>
    </row>
    <row r="13088" spans="13:13" x14ac:dyDescent="0.35">
      <c r="M13088" s="38"/>
    </row>
    <row r="13089" spans="13:13" x14ac:dyDescent="0.35">
      <c r="M13089" s="38"/>
    </row>
    <row r="13090" spans="13:13" x14ac:dyDescent="0.35">
      <c r="M13090" s="38"/>
    </row>
    <row r="13091" spans="13:13" x14ac:dyDescent="0.35">
      <c r="M13091" s="38"/>
    </row>
    <row r="13092" spans="13:13" x14ac:dyDescent="0.35">
      <c r="M13092" s="38"/>
    </row>
    <row r="13093" spans="13:13" x14ac:dyDescent="0.35">
      <c r="M13093" s="38"/>
    </row>
    <row r="13094" spans="13:13" x14ac:dyDescent="0.35">
      <c r="M13094" s="38"/>
    </row>
    <row r="13095" spans="13:13" x14ac:dyDescent="0.35">
      <c r="M13095" s="38"/>
    </row>
    <row r="13096" spans="13:13" x14ac:dyDescent="0.35">
      <c r="M13096" s="38"/>
    </row>
    <row r="13097" spans="13:13" x14ac:dyDescent="0.35">
      <c r="M13097" s="38"/>
    </row>
    <row r="13098" spans="13:13" x14ac:dyDescent="0.35">
      <c r="M13098" s="38"/>
    </row>
    <row r="13099" spans="13:13" x14ac:dyDescent="0.35">
      <c r="M13099" s="38"/>
    </row>
    <row r="13100" spans="13:13" x14ac:dyDescent="0.35">
      <c r="M13100" s="38"/>
    </row>
    <row r="13101" spans="13:13" x14ac:dyDescent="0.35">
      <c r="M13101" s="38"/>
    </row>
    <row r="13102" spans="13:13" x14ac:dyDescent="0.35">
      <c r="M13102" s="38"/>
    </row>
    <row r="13103" spans="13:13" x14ac:dyDescent="0.35">
      <c r="M13103" s="38"/>
    </row>
    <row r="13104" spans="13:13" x14ac:dyDescent="0.35">
      <c r="M13104" s="38"/>
    </row>
    <row r="13105" spans="13:13" x14ac:dyDescent="0.35">
      <c r="M13105" s="38"/>
    </row>
    <row r="13106" spans="13:13" x14ac:dyDescent="0.35">
      <c r="M13106" s="38"/>
    </row>
    <row r="13107" spans="13:13" x14ac:dyDescent="0.35">
      <c r="M13107" s="38"/>
    </row>
    <row r="13108" spans="13:13" x14ac:dyDescent="0.35">
      <c r="M13108" s="38"/>
    </row>
    <row r="13109" spans="13:13" x14ac:dyDescent="0.35">
      <c r="M13109" s="38"/>
    </row>
    <row r="13110" spans="13:13" x14ac:dyDescent="0.35">
      <c r="M13110" s="38"/>
    </row>
    <row r="13111" spans="13:13" x14ac:dyDescent="0.35">
      <c r="M13111" s="38"/>
    </row>
    <row r="13112" spans="13:13" x14ac:dyDescent="0.35">
      <c r="M13112" s="38"/>
    </row>
    <row r="13113" spans="13:13" x14ac:dyDescent="0.35">
      <c r="M13113" s="38"/>
    </row>
    <row r="13114" spans="13:13" x14ac:dyDescent="0.35">
      <c r="M13114" s="38"/>
    </row>
    <row r="13115" spans="13:13" x14ac:dyDescent="0.35">
      <c r="M13115" s="38"/>
    </row>
    <row r="13116" spans="13:13" x14ac:dyDescent="0.35">
      <c r="M13116" s="38"/>
    </row>
    <row r="13117" spans="13:13" x14ac:dyDescent="0.35">
      <c r="M13117" s="38"/>
    </row>
    <row r="13118" spans="13:13" x14ac:dyDescent="0.35">
      <c r="M13118" s="38"/>
    </row>
    <row r="13119" spans="13:13" x14ac:dyDescent="0.35">
      <c r="M13119" s="38"/>
    </row>
    <row r="13120" spans="13:13" x14ac:dyDescent="0.35">
      <c r="M13120" s="38"/>
    </row>
    <row r="13121" spans="13:13" x14ac:dyDescent="0.35">
      <c r="M13121" s="38"/>
    </row>
    <row r="13122" spans="13:13" x14ac:dyDescent="0.35">
      <c r="M13122" s="38"/>
    </row>
    <row r="13123" spans="13:13" x14ac:dyDescent="0.35">
      <c r="M13123" s="38"/>
    </row>
    <row r="13124" spans="13:13" x14ac:dyDescent="0.35">
      <c r="M13124" s="38"/>
    </row>
    <row r="13125" spans="13:13" x14ac:dyDescent="0.35">
      <c r="M13125" s="38"/>
    </row>
    <row r="13126" spans="13:13" x14ac:dyDescent="0.35">
      <c r="M13126" s="38"/>
    </row>
    <row r="13127" spans="13:13" x14ac:dyDescent="0.35">
      <c r="M13127" s="38"/>
    </row>
    <row r="13128" spans="13:13" x14ac:dyDescent="0.35">
      <c r="M13128" s="38"/>
    </row>
    <row r="13129" spans="13:13" x14ac:dyDescent="0.35">
      <c r="M13129" s="38"/>
    </row>
    <row r="13130" spans="13:13" x14ac:dyDescent="0.35">
      <c r="M13130" s="38"/>
    </row>
    <row r="13131" spans="13:13" x14ac:dyDescent="0.35">
      <c r="M13131" s="38"/>
    </row>
    <row r="13132" spans="13:13" x14ac:dyDescent="0.35">
      <c r="M13132" s="38"/>
    </row>
    <row r="13133" spans="13:13" x14ac:dyDescent="0.35">
      <c r="M13133" s="38"/>
    </row>
    <row r="13134" spans="13:13" x14ac:dyDescent="0.35">
      <c r="M13134" s="38"/>
    </row>
    <row r="13135" spans="13:13" x14ac:dyDescent="0.35">
      <c r="M13135" s="38"/>
    </row>
    <row r="13136" spans="13:13" x14ac:dyDescent="0.35">
      <c r="M13136" s="38"/>
    </row>
    <row r="13137" spans="13:13" x14ac:dyDescent="0.35">
      <c r="M13137" s="38"/>
    </row>
    <row r="13138" spans="13:13" x14ac:dyDescent="0.35">
      <c r="M13138" s="38"/>
    </row>
    <row r="13139" spans="13:13" x14ac:dyDescent="0.35">
      <c r="M13139" s="38"/>
    </row>
    <row r="13140" spans="13:13" x14ac:dyDescent="0.35">
      <c r="M13140" s="38"/>
    </row>
    <row r="13141" spans="13:13" x14ac:dyDescent="0.35">
      <c r="M13141" s="38"/>
    </row>
    <row r="13142" spans="13:13" x14ac:dyDescent="0.35">
      <c r="M13142" s="38"/>
    </row>
    <row r="13143" spans="13:13" x14ac:dyDescent="0.35">
      <c r="M13143" s="38"/>
    </row>
    <row r="13144" spans="13:13" x14ac:dyDescent="0.35">
      <c r="M13144" s="38"/>
    </row>
    <row r="13145" spans="13:13" x14ac:dyDescent="0.35">
      <c r="M13145" s="38"/>
    </row>
    <row r="13146" spans="13:13" x14ac:dyDescent="0.35">
      <c r="M13146" s="38"/>
    </row>
    <row r="13147" spans="13:13" x14ac:dyDescent="0.35">
      <c r="M13147" s="38"/>
    </row>
    <row r="13148" spans="13:13" x14ac:dyDescent="0.35">
      <c r="M13148" s="38"/>
    </row>
    <row r="13149" spans="13:13" x14ac:dyDescent="0.35">
      <c r="M13149" s="38"/>
    </row>
    <row r="13150" spans="13:13" x14ac:dyDescent="0.35">
      <c r="M13150" s="38"/>
    </row>
    <row r="13151" spans="13:13" x14ac:dyDescent="0.35">
      <c r="M13151" s="38"/>
    </row>
    <row r="13152" spans="13:13" x14ac:dyDescent="0.35">
      <c r="M13152" s="38"/>
    </row>
    <row r="13153" spans="13:13" x14ac:dyDescent="0.35">
      <c r="M13153" s="38"/>
    </row>
    <row r="13154" spans="13:13" x14ac:dyDescent="0.35">
      <c r="M13154" s="38"/>
    </row>
    <row r="13155" spans="13:13" x14ac:dyDescent="0.35">
      <c r="M13155" s="38"/>
    </row>
    <row r="13156" spans="13:13" x14ac:dyDescent="0.35">
      <c r="M13156" s="38"/>
    </row>
    <row r="13157" spans="13:13" x14ac:dyDescent="0.35">
      <c r="M13157" s="38"/>
    </row>
    <row r="13158" spans="13:13" x14ac:dyDescent="0.35">
      <c r="M13158" s="38"/>
    </row>
    <row r="13159" spans="13:13" x14ac:dyDescent="0.35">
      <c r="M13159" s="38"/>
    </row>
    <row r="13160" spans="13:13" x14ac:dyDescent="0.35">
      <c r="M13160" s="38"/>
    </row>
    <row r="13161" spans="13:13" x14ac:dyDescent="0.35">
      <c r="M13161" s="38"/>
    </row>
    <row r="13162" spans="13:13" x14ac:dyDescent="0.35">
      <c r="M13162" s="38"/>
    </row>
    <row r="13163" spans="13:13" x14ac:dyDescent="0.35">
      <c r="M13163" s="38"/>
    </row>
    <row r="13164" spans="13:13" x14ac:dyDescent="0.35">
      <c r="M13164" s="38"/>
    </row>
    <row r="13165" spans="13:13" x14ac:dyDescent="0.35">
      <c r="M13165" s="38"/>
    </row>
    <row r="13166" spans="13:13" x14ac:dyDescent="0.35">
      <c r="M13166" s="38"/>
    </row>
    <row r="13167" spans="13:13" x14ac:dyDescent="0.35">
      <c r="M13167" s="38"/>
    </row>
    <row r="13168" spans="13:13" x14ac:dyDescent="0.35">
      <c r="M13168" s="38"/>
    </row>
    <row r="13169" spans="13:13" x14ac:dyDescent="0.35">
      <c r="M13169" s="38"/>
    </row>
    <row r="13170" spans="13:13" x14ac:dyDescent="0.35">
      <c r="M13170" s="38"/>
    </row>
    <row r="13171" spans="13:13" x14ac:dyDescent="0.35">
      <c r="M13171" s="38"/>
    </row>
    <row r="13172" spans="13:13" x14ac:dyDescent="0.35">
      <c r="M13172" s="38"/>
    </row>
    <row r="13173" spans="13:13" x14ac:dyDescent="0.35">
      <c r="M13173" s="38"/>
    </row>
    <row r="13174" spans="13:13" x14ac:dyDescent="0.35">
      <c r="M13174" s="38"/>
    </row>
    <row r="13175" spans="13:13" x14ac:dyDescent="0.35">
      <c r="M13175" s="38"/>
    </row>
    <row r="13176" spans="13:13" x14ac:dyDescent="0.35">
      <c r="M13176" s="38"/>
    </row>
    <row r="13177" spans="13:13" x14ac:dyDescent="0.35">
      <c r="M13177" s="38"/>
    </row>
    <row r="13178" spans="13:13" x14ac:dyDescent="0.35">
      <c r="M13178" s="38"/>
    </row>
    <row r="13179" spans="13:13" x14ac:dyDescent="0.35">
      <c r="M13179" s="38"/>
    </row>
    <row r="13180" spans="13:13" x14ac:dyDescent="0.35">
      <c r="M13180" s="38"/>
    </row>
    <row r="13181" spans="13:13" x14ac:dyDescent="0.35">
      <c r="M13181" s="38"/>
    </row>
    <row r="13182" spans="13:13" x14ac:dyDescent="0.35">
      <c r="M13182" s="38"/>
    </row>
    <row r="13183" spans="13:13" x14ac:dyDescent="0.35">
      <c r="M13183" s="38"/>
    </row>
    <row r="13184" spans="13:13" x14ac:dyDescent="0.35">
      <c r="M13184" s="38"/>
    </row>
    <row r="13185" spans="13:13" x14ac:dyDescent="0.35">
      <c r="M13185" s="38"/>
    </row>
    <row r="13186" spans="13:13" x14ac:dyDescent="0.35">
      <c r="M13186" s="38"/>
    </row>
    <row r="13187" spans="13:13" x14ac:dyDescent="0.35">
      <c r="M13187" s="38"/>
    </row>
    <row r="13188" spans="13:13" x14ac:dyDescent="0.35">
      <c r="M13188" s="38"/>
    </row>
    <row r="13189" spans="13:13" x14ac:dyDescent="0.35">
      <c r="M13189" s="38"/>
    </row>
    <row r="13190" spans="13:13" x14ac:dyDescent="0.35">
      <c r="M13190" s="38"/>
    </row>
    <row r="13191" spans="13:13" x14ac:dyDescent="0.35">
      <c r="M13191" s="38"/>
    </row>
    <row r="13192" spans="13:13" x14ac:dyDescent="0.35">
      <c r="M13192" s="38"/>
    </row>
    <row r="13193" spans="13:13" x14ac:dyDescent="0.35">
      <c r="M13193" s="38"/>
    </row>
    <row r="13194" spans="13:13" x14ac:dyDescent="0.35">
      <c r="M13194" s="38"/>
    </row>
    <row r="13195" spans="13:13" x14ac:dyDescent="0.35">
      <c r="M13195" s="38"/>
    </row>
    <row r="13196" spans="13:13" x14ac:dyDescent="0.35">
      <c r="M13196" s="38"/>
    </row>
    <row r="13197" spans="13:13" x14ac:dyDescent="0.35">
      <c r="M13197" s="38"/>
    </row>
    <row r="13198" spans="13:13" x14ac:dyDescent="0.35">
      <c r="M13198" s="38"/>
    </row>
    <row r="13199" spans="13:13" x14ac:dyDescent="0.35">
      <c r="M13199" s="38"/>
    </row>
    <row r="13200" spans="13:13" x14ac:dyDescent="0.35">
      <c r="M13200" s="38"/>
    </row>
    <row r="13201" spans="13:13" x14ac:dyDescent="0.35">
      <c r="M13201" s="38"/>
    </row>
    <row r="13202" spans="13:13" x14ac:dyDescent="0.35">
      <c r="M13202" s="38"/>
    </row>
    <row r="13203" spans="13:13" x14ac:dyDescent="0.35">
      <c r="M13203" s="38"/>
    </row>
    <row r="13204" spans="13:13" x14ac:dyDescent="0.35">
      <c r="M13204" s="38"/>
    </row>
    <row r="13205" spans="13:13" x14ac:dyDescent="0.35">
      <c r="M13205" s="38"/>
    </row>
    <row r="13206" spans="13:13" x14ac:dyDescent="0.35">
      <c r="M13206" s="38"/>
    </row>
    <row r="13207" spans="13:13" x14ac:dyDescent="0.35">
      <c r="M13207" s="38"/>
    </row>
    <row r="13208" spans="13:13" x14ac:dyDescent="0.35">
      <c r="M13208" s="38"/>
    </row>
    <row r="13209" spans="13:13" x14ac:dyDescent="0.35">
      <c r="M13209" s="38"/>
    </row>
    <row r="13210" spans="13:13" x14ac:dyDescent="0.35">
      <c r="M13210" s="38"/>
    </row>
    <row r="13211" spans="13:13" x14ac:dyDescent="0.35">
      <c r="M13211" s="38"/>
    </row>
    <row r="13212" spans="13:13" x14ac:dyDescent="0.35">
      <c r="M13212" s="38"/>
    </row>
    <row r="13213" spans="13:13" x14ac:dyDescent="0.35">
      <c r="M13213" s="38"/>
    </row>
    <row r="13214" spans="13:13" x14ac:dyDescent="0.35">
      <c r="M13214" s="38"/>
    </row>
    <row r="13215" spans="13:13" x14ac:dyDescent="0.35">
      <c r="M13215" s="38"/>
    </row>
    <row r="13216" spans="13:13" x14ac:dyDescent="0.35">
      <c r="M13216" s="38"/>
    </row>
    <row r="13217" spans="13:13" x14ac:dyDescent="0.35">
      <c r="M13217" s="38"/>
    </row>
    <row r="13218" spans="13:13" x14ac:dyDescent="0.35">
      <c r="M13218" s="38"/>
    </row>
    <row r="13219" spans="13:13" x14ac:dyDescent="0.35">
      <c r="M13219" s="38"/>
    </row>
    <row r="13220" spans="13:13" x14ac:dyDescent="0.35">
      <c r="M13220" s="38"/>
    </row>
    <row r="13221" spans="13:13" x14ac:dyDescent="0.35">
      <c r="M13221" s="38"/>
    </row>
    <row r="13222" spans="13:13" x14ac:dyDescent="0.35">
      <c r="M13222" s="38"/>
    </row>
    <row r="13223" spans="13:13" x14ac:dyDescent="0.35">
      <c r="M13223" s="38"/>
    </row>
    <row r="13224" spans="13:13" x14ac:dyDescent="0.35">
      <c r="M13224" s="38"/>
    </row>
    <row r="13225" spans="13:13" x14ac:dyDescent="0.35">
      <c r="M13225" s="38"/>
    </row>
    <row r="13226" spans="13:13" x14ac:dyDescent="0.35">
      <c r="M13226" s="38"/>
    </row>
    <row r="13227" spans="13:13" x14ac:dyDescent="0.35">
      <c r="M13227" s="38"/>
    </row>
    <row r="13228" spans="13:13" x14ac:dyDescent="0.35">
      <c r="M13228" s="38"/>
    </row>
    <row r="13229" spans="13:13" x14ac:dyDescent="0.35">
      <c r="M13229" s="38"/>
    </row>
    <row r="13230" spans="13:13" x14ac:dyDescent="0.35">
      <c r="M13230" s="38"/>
    </row>
    <row r="13231" spans="13:13" x14ac:dyDescent="0.35">
      <c r="M13231" s="38"/>
    </row>
    <row r="13232" spans="13:13" x14ac:dyDescent="0.35">
      <c r="M13232" s="38"/>
    </row>
    <row r="13233" spans="13:13" x14ac:dyDescent="0.35">
      <c r="M13233" s="38"/>
    </row>
    <row r="13234" spans="13:13" x14ac:dyDescent="0.35">
      <c r="M13234" s="38"/>
    </row>
    <row r="13235" spans="13:13" x14ac:dyDescent="0.35">
      <c r="M13235" s="38"/>
    </row>
    <row r="13236" spans="13:13" x14ac:dyDescent="0.35">
      <c r="M13236" s="38"/>
    </row>
    <row r="13237" spans="13:13" x14ac:dyDescent="0.35">
      <c r="M13237" s="38"/>
    </row>
    <row r="13238" spans="13:13" x14ac:dyDescent="0.35">
      <c r="M13238" s="38"/>
    </row>
    <row r="13239" spans="13:13" x14ac:dyDescent="0.35">
      <c r="M13239" s="38"/>
    </row>
    <row r="13240" spans="13:13" x14ac:dyDescent="0.35">
      <c r="M13240" s="38"/>
    </row>
    <row r="13241" spans="13:13" x14ac:dyDescent="0.35">
      <c r="M13241" s="38"/>
    </row>
    <row r="13242" spans="13:13" x14ac:dyDescent="0.35">
      <c r="M13242" s="38"/>
    </row>
    <row r="13243" spans="13:13" x14ac:dyDescent="0.35">
      <c r="M13243" s="38"/>
    </row>
    <row r="13244" spans="13:13" x14ac:dyDescent="0.35">
      <c r="M13244" s="38"/>
    </row>
    <row r="13245" spans="13:13" x14ac:dyDescent="0.35">
      <c r="M13245" s="38"/>
    </row>
    <row r="13246" spans="13:13" x14ac:dyDescent="0.35">
      <c r="M13246" s="38"/>
    </row>
    <row r="13247" spans="13:13" x14ac:dyDescent="0.35">
      <c r="M13247" s="38"/>
    </row>
    <row r="13248" spans="13:13" x14ac:dyDescent="0.35">
      <c r="M13248" s="38"/>
    </row>
    <row r="13249" spans="13:13" x14ac:dyDescent="0.35">
      <c r="M13249" s="38"/>
    </row>
    <row r="13250" spans="13:13" x14ac:dyDescent="0.35">
      <c r="M13250" s="38"/>
    </row>
    <row r="13251" spans="13:13" x14ac:dyDescent="0.35">
      <c r="M13251" s="38"/>
    </row>
    <row r="13252" spans="13:13" x14ac:dyDescent="0.35">
      <c r="M13252" s="38"/>
    </row>
    <row r="13253" spans="13:13" x14ac:dyDescent="0.35">
      <c r="M13253" s="38"/>
    </row>
    <row r="13254" spans="13:13" x14ac:dyDescent="0.35">
      <c r="M13254" s="38"/>
    </row>
    <row r="13255" spans="13:13" x14ac:dyDescent="0.35">
      <c r="M13255" s="38"/>
    </row>
    <row r="13256" spans="13:13" x14ac:dyDescent="0.35">
      <c r="M13256" s="38"/>
    </row>
    <row r="13257" spans="13:13" x14ac:dyDescent="0.35">
      <c r="M13257" s="38"/>
    </row>
    <row r="13258" spans="13:13" x14ac:dyDescent="0.35">
      <c r="M13258" s="38"/>
    </row>
    <row r="13259" spans="13:13" x14ac:dyDescent="0.35">
      <c r="M13259" s="38"/>
    </row>
    <row r="13260" spans="13:13" x14ac:dyDescent="0.35">
      <c r="M13260" s="38"/>
    </row>
    <row r="13261" spans="13:13" x14ac:dyDescent="0.35">
      <c r="M13261" s="38"/>
    </row>
    <row r="13262" spans="13:13" x14ac:dyDescent="0.35">
      <c r="M13262" s="38"/>
    </row>
    <row r="13263" spans="13:13" x14ac:dyDescent="0.35">
      <c r="M13263" s="38"/>
    </row>
    <row r="13264" spans="13:13" x14ac:dyDescent="0.35">
      <c r="M13264" s="38"/>
    </row>
    <row r="13265" spans="13:13" x14ac:dyDescent="0.35">
      <c r="M13265" s="38"/>
    </row>
    <row r="13266" spans="13:13" x14ac:dyDescent="0.35">
      <c r="M13266" s="38"/>
    </row>
    <row r="13267" spans="13:13" x14ac:dyDescent="0.35">
      <c r="M13267" s="38"/>
    </row>
    <row r="13268" spans="13:13" x14ac:dyDescent="0.35">
      <c r="M13268" s="38"/>
    </row>
    <row r="13269" spans="13:13" x14ac:dyDescent="0.35">
      <c r="M13269" s="38"/>
    </row>
    <row r="13270" spans="13:13" x14ac:dyDescent="0.35">
      <c r="M13270" s="38"/>
    </row>
    <row r="13271" spans="13:13" x14ac:dyDescent="0.35">
      <c r="M13271" s="38"/>
    </row>
    <row r="13272" spans="13:13" x14ac:dyDescent="0.35">
      <c r="M13272" s="38"/>
    </row>
    <row r="13273" spans="13:13" x14ac:dyDescent="0.35">
      <c r="M13273" s="38"/>
    </row>
    <row r="13274" spans="13:13" x14ac:dyDescent="0.35">
      <c r="M13274" s="38"/>
    </row>
    <row r="13275" spans="13:13" x14ac:dyDescent="0.35">
      <c r="M13275" s="38"/>
    </row>
    <row r="13276" spans="13:13" x14ac:dyDescent="0.35">
      <c r="M13276" s="38"/>
    </row>
    <row r="13277" spans="13:13" x14ac:dyDescent="0.35">
      <c r="M13277" s="38"/>
    </row>
    <row r="13278" spans="13:13" x14ac:dyDescent="0.35">
      <c r="M13278" s="38"/>
    </row>
    <row r="13279" spans="13:13" x14ac:dyDescent="0.35">
      <c r="M13279" s="38"/>
    </row>
    <row r="13280" spans="13:13" x14ac:dyDescent="0.35">
      <c r="M13280" s="38"/>
    </row>
    <row r="13281" spans="13:13" x14ac:dyDescent="0.35">
      <c r="M13281" s="38"/>
    </row>
    <row r="13282" spans="13:13" x14ac:dyDescent="0.35">
      <c r="M13282" s="38"/>
    </row>
    <row r="13283" spans="13:13" x14ac:dyDescent="0.35">
      <c r="M13283" s="38"/>
    </row>
    <row r="13284" spans="13:13" x14ac:dyDescent="0.35">
      <c r="M13284" s="38"/>
    </row>
    <row r="13285" spans="13:13" x14ac:dyDescent="0.35">
      <c r="M13285" s="38"/>
    </row>
    <row r="13286" spans="13:13" x14ac:dyDescent="0.35">
      <c r="M13286" s="38"/>
    </row>
    <row r="13287" spans="13:13" x14ac:dyDescent="0.35">
      <c r="M13287" s="38"/>
    </row>
    <row r="13288" spans="13:13" x14ac:dyDescent="0.35">
      <c r="M13288" s="38"/>
    </row>
    <row r="13289" spans="13:13" x14ac:dyDescent="0.35">
      <c r="M13289" s="38"/>
    </row>
    <row r="13290" spans="13:13" x14ac:dyDescent="0.35">
      <c r="M13290" s="38"/>
    </row>
    <row r="13291" spans="13:13" x14ac:dyDescent="0.35">
      <c r="M13291" s="38"/>
    </row>
    <row r="13292" spans="13:13" x14ac:dyDescent="0.35">
      <c r="M13292" s="38"/>
    </row>
    <row r="13293" spans="13:13" x14ac:dyDescent="0.35">
      <c r="M13293" s="38"/>
    </row>
    <row r="13294" spans="13:13" x14ac:dyDescent="0.35">
      <c r="M13294" s="38"/>
    </row>
    <row r="13295" spans="13:13" x14ac:dyDescent="0.35">
      <c r="M13295" s="38"/>
    </row>
    <row r="13296" spans="13:13" x14ac:dyDescent="0.35">
      <c r="M13296" s="38"/>
    </row>
    <row r="13297" spans="13:13" x14ac:dyDescent="0.35">
      <c r="M13297" s="38"/>
    </row>
    <row r="13298" spans="13:13" x14ac:dyDescent="0.35">
      <c r="M13298" s="38"/>
    </row>
    <row r="13299" spans="13:13" x14ac:dyDescent="0.35">
      <c r="M13299" s="38"/>
    </row>
    <row r="13300" spans="13:13" x14ac:dyDescent="0.35">
      <c r="M13300" s="38"/>
    </row>
    <row r="13301" spans="13:13" x14ac:dyDescent="0.35">
      <c r="M13301" s="38"/>
    </row>
    <row r="13302" spans="13:13" x14ac:dyDescent="0.35">
      <c r="M13302" s="38"/>
    </row>
    <row r="13303" spans="13:13" x14ac:dyDescent="0.35">
      <c r="M13303" s="38"/>
    </row>
    <row r="13304" spans="13:13" x14ac:dyDescent="0.35">
      <c r="M13304" s="38"/>
    </row>
    <row r="13305" spans="13:13" x14ac:dyDescent="0.35">
      <c r="M13305" s="38"/>
    </row>
    <row r="13306" spans="13:13" x14ac:dyDescent="0.35">
      <c r="M13306" s="38"/>
    </row>
    <row r="13307" spans="13:13" x14ac:dyDescent="0.35">
      <c r="M13307" s="38"/>
    </row>
    <row r="13308" spans="13:13" x14ac:dyDescent="0.35">
      <c r="M13308" s="38"/>
    </row>
    <row r="13309" spans="13:13" x14ac:dyDescent="0.35">
      <c r="M13309" s="38"/>
    </row>
    <row r="13310" spans="13:13" x14ac:dyDescent="0.35">
      <c r="M13310" s="38"/>
    </row>
    <row r="13311" spans="13:13" x14ac:dyDescent="0.35">
      <c r="M13311" s="38"/>
    </row>
    <row r="13312" spans="13:13" x14ac:dyDescent="0.35">
      <c r="M13312" s="38"/>
    </row>
    <row r="13313" spans="13:13" x14ac:dyDescent="0.35">
      <c r="M13313" s="38"/>
    </row>
    <row r="13314" spans="13:13" x14ac:dyDescent="0.35">
      <c r="M13314" s="38"/>
    </row>
    <row r="13315" spans="13:13" x14ac:dyDescent="0.35">
      <c r="M13315" s="38"/>
    </row>
    <row r="13316" spans="13:13" x14ac:dyDescent="0.35">
      <c r="M13316" s="38"/>
    </row>
    <row r="13317" spans="13:13" x14ac:dyDescent="0.35">
      <c r="M13317" s="38"/>
    </row>
    <row r="13318" spans="13:13" x14ac:dyDescent="0.35">
      <c r="M13318" s="38"/>
    </row>
    <row r="13319" spans="13:13" x14ac:dyDescent="0.35">
      <c r="M13319" s="38"/>
    </row>
    <row r="13320" spans="13:13" x14ac:dyDescent="0.35">
      <c r="M13320" s="38"/>
    </row>
    <row r="13321" spans="13:13" x14ac:dyDescent="0.35">
      <c r="M13321" s="38"/>
    </row>
    <row r="13322" spans="13:13" x14ac:dyDescent="0.35">
      <c r="M13322" s="38"/>
    </row>
    <row r="13323" spans="13:13" x14ac:dyDescent="0.35">
      <c r="M13323" s="38"/>
    </row>
    <row r="13324" spans="13:13" x14ac:dyDescent="0.35">
      <c r="M13324" s="38"/>
    </row>
    <row r="13325" spans="13:13" x14ac:dyDescent="0.35">
      <c r="M13325" s="38"/>
    </row>
    <row r="13326" spans="13:13" x14ac:dyDescent="0.35">
      <c r="M13326" s="38"/>
    </row>
    <row r="13327" spans="13:13" x14ac:dyDescent="0.35">
      <c r="M13327" s="38"/>
    </row>
    <row r="13328" spans="13:13" x14ac:dyDescent="0.35">
      <c r="M13328" s="38"/>
    </row>
    <row r="13329" spans="13:13" x14ac:dyDescent="0.35">
      <c r="M13329" s="38"/>
    </row>
    <row r="13330" spans="13:13" x14ac:dyDescent="0.35">
      <c r="M13330" s="38"/>
    </row>
    <row r="13331" spans="13:13" x14ac:dyDescent="0.35">
      <c r="M13331" s="38"/>
    </row>
    <row r="13332" spans="13:13" x14ac:dyDescent="0.35">
      <c r="M13332" s="38"/>
    </row>
    <row r="13333" spans="13:13" x14ac:dyDescent="0.35">
      <c r="M13333" s="38"/>
    </row>
    <row r="13334" spans="13:13" x14ac:dyDescent="0.35">
      <c r="M13334" s="38"/>
    </row>
    <row r="13335" spans="13:13" x14ac:dyDescent="0.35">
      <c r="M13335" s="38"/>
    </row>
    <row r="13336" spans="13:13" x14ac:dyDescent="0.35">
      <c r="M13336" s="38"/>
    </row>
    <row r="13337" spans="13:13" x14ac:dyDescent="0.35">
      <c r="M13337" s="38"/>
    </row>
    <row r="13338" spans="13:13" x14ac:dyDescent="0.35">
      <c r="M13338" s="38"/>
    </row>
    <row r="13339" spans="13:13" x14ac:dyDescent="0.35">
      <c r="M13339" s="38"/>
    </row>
    <row r="13340" spans="13:13" x14ac:dyDescent="0.35">
      <c r="M13340" s="38"/>
    </row>
    <row r="13341" spans="13:13" x14ac:dyDescent="0.35">
      <c r="M13341" s="38"/>
    </row>
    <row r="13342" spans="13:13" x14ac:dyDescent="0.35">
      <c r="M13342" s="38"/>
    </row>
    <row r="13343" spans="13:13" x14ac:dyDescent="0.35">
      <c r="M13343" s="38"/>
    </row>
    <row r="13344" spans="13:13" x14ac:dyDescent="0.35">
      <c r="M13344" s="38"/>
    </row>
    <row r="13345" spans="13:13" x14ac:dyDescent="0.35">
      <c r="M13345" s="38"/>
    </row>
    <row r="13346" spans="13:13" x14ac:dyDescent="0.35">
      <c r="M13346" s="38"/>
    </row>
    <row r="13347" spans="13:13" x14ac:dyDescent="0.35">
      <c r="M13347" s="38"/>
    </row>
    <row r="13348" spans="13:13" x14ac:dyDescent="0.35">
      <c r="M13348" s="38"/>
    </row>
    <row r="13349" spans="13:13" x14ac:dyDescent="0.35">
      <c r="M13349" s="38"/>
    </row>
    <row r="13350" spans="13:13" x14ac:dyDescent="0.35">
      <c r="M13350" s="38"/>
    </row>
    <row r="13351" spans="13:13" x14ac:dyDescent="0.35">
      <c r="M13351" s="38"/>
    </row>
    <row r="13352" spans="13:13" x14ac:dyDescent="0.35">
      <c r="M13352" s="38"/>
    </row>
    <row r="13353" spans="13:13" x14ac:dyDescent="0.35">
      <c r="M13353" s="38"/>
    </row>
    <row r="13354" spans="13:13" x14ac:dyDescent="0.35">
      <c r="M13354" s="38"/>
    </row>
    <row r="13355" spans="13:13" x14ac:dyDescent="0.35">
      <c r="M13355" s="38"/>
    </row>
    <row r="13356" spans="13:13" x14ac:dyDescent="0.35">
      <c r="M13356" s="38"/>
    </row>
    <row r="13357" spans="13:13" x14ac:dyDescent="0.35">
      <c r="M13357" s="38"/>
    </row>
    <row r="13358" spans="13:13" x14ac:dyDescent="0.35">
      <c r="M13358" s="38"/>
    </row>
    <row r="13359" spans="13:13" x14ac:dyDescent="0.35">
      <c r="M13359" s="38"/>
    </row>
    <row r="13360" spans="13:13" x14ac:dyDescent="0.35">
      <c r="M13360" s="38"/>
    </row>
    <row r="13361" spans="13:13" x14ac:dyDescent="0.35">
      <c r="M13361" s="38"/>
    </row>
    <row r="13362" spans="13:13" x14ac:dyDescent="0.35">
      <c r="M13362" s="38"/>
    </row>
    <row r="13363" spans="13:13" x14ac:dyDescent="0.35">
      <c r="M13363" s="38"/>
    </row>
    <row r="13364" spans="13:13" x14ac:dyDescent="0.35">
      <c r="M13364" s="38"/>
    </row>
    <row r="13365" spans="13:13" x14ac:dyDescent="0.35">
      <c r="M13365" s="38"/>
    </row>
    <row r="13366" spans="13:13" x14ac:dyDescent="0.35">
      <c r="M13366" s="38"/>
    </row>
    <row r="13367" spans="13:13" x14ac:dyDescent="0.35">
      <c r="M13367" s="38"/>
    </row>
    <row r="13368" spans="13:13" x14ac:dyDescent="0.35">
      <c r="M13368" s="38"/>
    </row>
    <row r="13369" spans="13:13" x14ac:dyDescent="0.35">
      <c r="M13369" s="38"/>
    </row>
    <row r="13370" spans="13:13" x14ac:dyDescent="0.35">
      <c r="M13370" s="38"/>
    </row>
    <row r="13371" spans="13:13" x14ac:dyDescent="0.35">
      <c r="M13371" s="38"/>
    </row>
    <row r="13372" spans="13:13" x14ac:dyDescent="0.35">
      <c r="M13372" s="38"/>
    </row>
    <row r="13373" spans="13:13" x14ac:dyDescent="0.35">
      <c r="M13373" s="38"/>
    </row>
    <row r="13374" spans="13:13" x14ac:dyDescent="0.35">
      <c r="M13374" s="38"/>
    </row>
    <row r="13375" spans="13:13" x14ac:dyDescent="0.35">
      <c r="M13375" s="38"/>
    </row>
    <row r="13376" spans="13:13" x14ac:dyDescent="0.35">
      <c r="M13376" s="38"/>
    </row>
    <row r="13377" spans="13:13" x14ac:dyDescent="0.35">
      <c r="M13377" s="38"/>
    </row>
    <row r="13378" spans="13:13" x14ac:dyDescent="0.35">
      <c r="M13378" s="38"/>
    </row>
    <row r="13379" spans="13:13" x14ac:dyDescent="0.35">
      <c r="M13379" s="38"/>
    </row>
    <row r="13380" spans="13:13" x14ac:dyDescent="0.35">
      <c r="M13380" s="38"/>
    </row>
    <row r="13381" spans="13:13" x14ac:dyDescent="0.35">
      <c r="M13381" s="38"/>
    </row>
    <row r="13382" spans="13:13" x14ac:dyDescent="0.35">
      <c r="M13382" s="38"/>
    </row>
    <row r="13383" spans="13:13" x14ac:dyDescent="0.35">
      <c r="M13383" s="38"/>
    </row>
    <row r="13384" spans="13:13" x14ac:dyDescent="0.35">
      <c r="M13384" s="38"/>
    </row>
    <row r="13385" spans="13:13" x14ac:dyDescent="0.35">
      <c r="M13385" s="38"/>
    </row>
    <row r="13386" spans="13:13" x14ac:dyDescent="0.35">
      <c r="M13386" s="38"/>
    </row>
    <row r="13387" spans="13:13" x14ac:dyDescent="0.35">
      <c r="M13387" s="38"/>
    </row>
    <row r="13388" spans="13:13" x14ac:dyDescent="0.35">
      <c r="M13388" s="38"/>
    </row>
    <row r="13389" spans="13:13" x14ac:dyDescent="0.35">
      <c r="M13389" s="38"/>
    </row>
    <row r="13390" spans="13:13" x14ac:dyDescent="0.35">
      <c r="M13390" s="38"/>
    </row>
    <row r="13391" spans="13:13" x14ac:dyDescent="0.35">
      <c r="M13391" s="38"/>
    </row>
    <row r="13392" spans="13:13" x14ac:dyDescent="0.35">
      <c r="M13392" s="38"/>
    </row>
    <row r="13393" spans="13:13" x14ac:dyDescent="0.35">
      <c r="M13393" s="38"/>
    </row>
    <row r="13394" spans="13:13" x14ac:dyDescent="0.35">
      <c r="M13394" s="38"/>
    </row>
    <row r="13395" spans="13:13" x14ac:dyDescent="0.35">
      <c r="M13395" s="38"/>
    </row>
    <row r="13396" spans="13:13" x14ac:dyDescent="0.35">
      <c r="M13396" s="38"/>
    </row>
    <row r="13397" spans="13:13" x14ac:dyDescent="0.35">
      <c r="M13397" s="38"/>
    </row>
    <row r="13398" spans="13:13" x14ac:dyDescent="0.35">
      <c r="M13398" s="38"/>
    </row>
    <row r="13399" spans="13:13" x14ac:dyDescent="0.35">
      <c r="M13399" s="38"/>
    </row>
    <row r="13400" spans="13:13" x14ac:dyDescent="0.35">
      <c r="M13400" s="38"/>
    </row>
    <row r="13401" spans="13:13" x14ac:dyDescent="0.35">
      <c r="M13401" s="38"/>
    </row>
    <row r="13402" spans="13:13" x14ac:dyDescent="0.35">
      <c r="M13402" s="38"/>
    </row>
    <row r="13403" spans="13:13" x14ac:dyDescent="0.35">
      <c r="M13403" s="38"/>
    </row>
    <row r="13404" spans="13:13" x14ac:dyDescent="0.35">
      <c r="M13404" s="38"/>
    </row>
    <row r="13405" spans="13:13" x14ac:dyDescent="0.35">
      <c r="M13405" s="38"/>
    </row>
    <row r="13406" spans="13:13" x14ac:dyDescent="0.35">
      <c r="M13406" s="38"/>
    </row>
    <row r="13407" spans="13:13" x14ac:dyDescent="0.35">
      <c r="M13407" s="38"/>
    </row>
    <row r="13408" spans="13:13" x14ac:dyDescent="0.35">
      <c r="M13408" s="38"/>
    </row>
    <row r="13409" spans="13:13" x14ac:dyDescent="0.35">
      <c r="M13409" s="38"/>
    </row>
    <row r="13410" spans="13:13" x14ac:dyDescent="0.35">
      <c r="M13410" s="38"/>
    </row>
    <row r="13411" spans="13:13" x14ac:dyDescent="0.35">
      <c r="M13411" s="38"/>
    </row>
    <row r="13412" spans="13:13" x14ac:dyDescent="0.35">
      <c r="M13412" s="38"/>
    </row>
    <row r="13413" spans="13:13" x14ac:dyDescent="0.35">
      <c r="M13413" s="38"/>
    </row>
    <row r="13414" spans="13:13" x14ac:dyDescent="0.35">
      <c r="M13414" s="38"/>
    </row>
    <row r="13415" spans="13:13" x14ac:dyDescent="0.35">
      <c r="M13415" s="38"/>
    </row>
    <row r="13416" spans="13:13" x14ac:dyDescent="0.35">
      <c r="M13416" s="38"/>
    </row>
    <row r="13417" spans="13:13" x14ac:dyDescent="0.35">
      <c r="M13417" s="38"/>
    </row>
    <row r="13418" spans="13:13" x14ac:dyDescent="0.35">
      <c r="M13418" s="38"/>
    </row>
    <row r="13419" spans="13:13" x14ac:dyDescent="0.35">
      <c r="M13419" s="38"/>
    </row>
    <row r="13420" spans="13:13" x14ac:dyDescent="0.35">
      <c r="M13420" s="38"/>
    </row>
    <row r="13421" spans="13:13" x14ac:dyDescent="0.35">
      <c r="M13421" s="38"/>
    </row>
    <row r="13422" spans="13:13" x14ac:dyDescent="0.35">
      <c r="M13422" s="38"/>
    </row>
    <row r="13423" spans="13:13" x14ac:dyDescent="0.35">
      <c r="M13423" s="38"/>
    </row>
    <row r="13424" spans="13:13" x14ac:dyDescent="0.35">
      <c r="M13424" s="38"/>
    </row>
    <row r="13425" spans="13:13" x14ac:dyDescent="0.35">
      <c r="M13425" s="38"/>
    </row>
    <row r="13426" spans="13:13" x14ac:dyDescent="0.35">
      <c r="M13426" s="38"/>
    </row>
    <row r="13427" spans="13:13" x14ac:dyDescent="0.35">
      <c r="M13427" s="38"/>
    </row>
    <row r="13428" spans="13:13" x14ac:dyDescent="0.35">
      <c r="M13428" s="38"/>
    </row>
    <row r="13429" spans="13:13" x14ac:dyDescent="0.35">
      <c r="M13429" s="38"/>
    </row>
    <row r="13430" spans="13:13" x14ac:dyDescent="0.35">
      <c r="M13430" s="38"/>
    </row>
    <row r="13431" spans="13:13" x14ac:dyDescent="0.35">
      <c r="M13431" s="38"/>
    </row>
    <row r="13432" spans="13:13" x14ac:dyDescent="0.35">
      <c r="M13432" s="38"/>
    </row>
    <row r="13433" spans="13:13" x14ac:dyDescent="0.35">
      <c r="M13433" s="38"/>
    </row>
    <row r="13434" spans="13:13" x14ac:dyDescent="0.35">
      <c r="M13434" s="38"/>
    </row>
    <row r="13435" spans="13:13" x14ac:dyDescent="0.35">
      <c r="M13435" s="38"/>
    </row>
    <row r="13436" spans="13:13" x14ac:dyDescent="0.35">
      <c r="M13436" s="38"/>
    </row>
    <row r="13437" spans="13:13" x14ac:dyDescent="0.35">
      <c r="M13437" s="38"/>
    </row>
    <row r="13438" spans="13:13" x14ac:dyDescent="0.35">
      <c r="M13438" s="38"/>
    </row>
    <row r="13439" spans="13:13" x14ac:dyDescent="0.35">
      <c r="M13439" s="38"/>
    </row>
    <row r="13440" spans="13:13" x14ac:dyDescent="0.35">
      <c r="M13440" s="38"/>
    </row>
    <row r="13441" spans="13:13" x14ac:dyDescent="0.35">
      <c r="M13441" s="38"/>
    </row>
    <row r="13442" spans="13:13" x14ac:dyDescent="0.35">
      <c r="M13442" s="38"/>
    </row>
    <row r="13443" spans="13:13" x14ac:dyDescent="0.35">
      <c r="M13443" s="38"/>
    </row>
    <row r="13444" spans="13:13" x14ac:dyDescent="0.35">
      <c r="M13444" s="38"/>
    </row>
    <row r="13445" spans="13:13" x14ac:dyDescent="0.35">
      <c r="M13445" s="38"/>
    </row>
    <row r="13446" spans="13:13" x14ac:dyDescent="0.35">
      <c r="M13446" s="38"/>
    </row>
    <row r="13447" spans="13:13" x14ac:dyDescent="0.35">
      <c r="M13447" s="38"/>
    </row>
    <row r="13448" spans="13:13" x14ac:dyDescent="0.35">
      <c r="M13448" s="38"/>
    </row>
    <row r="13449" spans="13:13" x14ac:dyDescent="0.35">
      <c r="M13449" s="38"/>
    </row>
    <row r="13450" spans="13:13" x14ac:dyDescent="0.35">
      <c r="M13450" s="38"/>
    </row>
    <row r="13451" spans="13:13" x14ac:dyDescent="0.35">
      <c r="M13451" s="38"/>
    </row>
    <row r="13452" spans="13:13" x14ac:dyDescent="0.35">
      <c r="M13452" s="38"/>
    </row>
    <row r="13453" spans="13:13" x14ac:dyDescent="0.35">
      <c r="M13453" s="38"/>
    </row>
    <row r="13454" spans="13:13" x14ac:dyDescent="0.35">
      <c r="M13454" s="38"/>
    </row>
    <row r="13455" spans="13:13" x14ac:dyDescent="0.35">
      <c r="M13455" s="38"/>
    </row>
    <row r="13456" spans="13:13" x14ac:dyDescent="0.35">
      <c r="M13456" s="38"/>
    </row>
    <row r="13457" spans="13:13" x14ac:dyDescent="0.35">
      <c r="M13457" s="38"/>
    </row>
    <row r="13458" spans="13:13" x14ac:dyDescent="0.35">
      <c r="M13458" s="38"/>
    </row>
    <row r="13459" spans="13:13" x14ac:dyDescent="0.35">
      <c r="M13459" s="38"/>
    </row>
    <row r="13460" spans="13:13" x14ac:dyDescent="0.35">
      <c r="M13460" s="38"/>
    </row>
    <row r="13461" spans="13:13" x14ac:dyDescent="0.35">
      <c r="M13461" s="38"/>
    </row>
    <row r="13462" spans="13:13" x14ac:dyDescent="0.35">
      <c r="M13462" s="38"/>
    </row>
    <row r="13463" spans="13:13" x14ac:dyDescent="0.35">
      <c r="M13463" s="38"/>
    </row>
    <row r="13464" spans="13:13" x14ac:dyDescent="0.35">
      <c r="M13464" s="38"/>
    </row>
    <row r="13465" spans="13:13" x14ac:dyDescent="0.35">
      <c r="M13465" s="38"/>
    </row>
    <row r="13466" spans="13:13" x14ac:dyDescent="0.35">
      <c r="M13466" s="38"/>
    </row>
    <row r="13467" spans="13:13" x14ac:dyDescent="0.35">
      <c r="M13467" s="38"/>
    </row>
    <row r="13468" spans="13:13" x14ac:dyDescent="0.35">
      <c r="M13468" s="38"/>
    </row>
    <row r="13469" spans="13:13" x14ac:dyDescent="0.35">
      <c r="M13469" s="38"/>
    </row>
    <row r="13470" spans="13:13" x14ac:dyDescent="0.35">
      <c r="M13470" s="38"/>
    </row>
    <row r="13471" spans="13:13" x14ac:dyDescent="0.35">
      <c r="M13471" s="38"/>
    </row>
    <row r="13472" spans="13:13" x14ac:dyDescent="0.35">
      <c r="M13472" s="38"/>
    </row>
    <row r="13473" spans="13:13" x14ac:dyDescent="0.35">
      <c r="M13473" s="38"/>
    </row>
    <row r="13474" spans="13:13" x14ac:dyDescent="0.35">
      <c r="M13474" s="38"/>
    </row>
    <row r="13475" spans="13:13" x14ac:dyDescent="0.35">
      <c r="M13475" s="38"/>
    </row>
    <row r="13476" spans="13:13" x14ac:dyDescent="0.35">
      <c r="M13476" s="38"/>
    </row>
    <row r="13477" spans="13:13" x14ac:dyDescent="0.35">
      <c r="M13477" s="38"/>
    </row>
    <row r="13478" spans="13:13" x14ac:dyDescent="0.35">
      <c r="M13478" s="38"/>
    </row>
    <row r="13479" spans="13:13" x14ac:dyDescent="0.35">
      <c r="M13479" s="38"/>
    </row>
    <row r="13480" spans="13:13" x14ac:dyDescent="0.35">
      <c r="M13480" s="38"/>
    </row>
    <row r="13481" spans="13:13" x14ac:dyDescent="0.35">
      <c r="M13481" s="38"/>
    </row>
    <row r="13482" spans="13:13" x14ac:dyDescent="0.35">
      <c r="M13482" s="38"/>
    </row>
    <row r="13483" spans="13:13" x14ac:dyDescent="0.35">
      <c r="M13483" s="38"/>
    </row>
    <row r="13484" spans="13:13" x14ac:dyDescent="0.35">
      <c r="M13484" s="38"/>
    </row>
    <row r="13485" spans="13:13" x14ac:dyDescent="0.35">
      <c r="M13485" s="38"/>
    </row>
    <row r="13486" spans="13:13" x14ac:dyDescent="0.35">
      <c r="M13486" s="38"/>
    </row>
    <row r="13487" spans="13:13" x14ac:dyDescent="0.35">
      <c r="M13487" s="38"/>
    </row>
    <row r="13488" spans="13:13" x14ac:dyDescent="0.35">
      <c r="M13488" s="38"/>
    </row>
    <row r="13489" spans="13:13" x14ac:dyDescent="0.35">
      <c r="M13489" s="38"/>
    </row>
    <row r="13490" spans="13:13" x14ac:dyDescent="0.35">
      <c r="M13490" s="38"/>
    </row>
    <row r="13491" spans="13:13" x14ac:dyDescent="0.35">
      <c r="M13491" s="38"/>
    </row>
    <row r="13492" spans="13:13" x14ac:dyDescent="0.35">
      <c r="M13492" s="38"/>
    </row>
    <row r="13493" spans="13:13" x14ac:dyDescent="0.35">
      <c r="M13493" s="38"/>
    </row>
    <row r="13494" spans="13:13" x14ac:dyDescent="0.35">
      <c r="M13494" s="38"/>
    </row>
    <row r="13495" spans="13:13" x14ac:dyDescent="0.35">
      <c r="M13495" s="38"/>
    </row>
    <row r="13496" spans="13:13" x14ac:dyDescent="0.35">
      <c r="M13496" s="38"/>
    </row>
    <row r="13497" spans="13:13" x14ac:dyDescent="0.35">
      <c r="M13497" s="38"/>
    </row>
    <row r="13498" spans="13:13" x14ac:dyDescent="0.35">
      <c r="M13498" s="38"/>
    </row>
    <row r="13499" spans="13:13" x14ac:dyDescent="0.35">
      <c r="M13499" s="38"/>
    </row>
    <row r="13500" spans="13:13" x14ac:dyDescent="0.35">
      <c r="M13500" s="38"/>
    </row>
    <row r="13501" spans="13:13" x14ac:dyDescent="0.35">
      <c r="M13501" s="38"/>
    </row>
    <row r="13502" spans="13:13" x14ac:dyDescent="0.35">
      <c r="M13502" s="38"/>
    </row>
    <row r="13503" spans="13:13" x14ac:dyDescent="0.35">
      <c r="M13503" s="38"/>
    </row>
    <row r="13504" spans="13:13" x14ac:dyDescent="0.35">
      <c r="M13504" s="38"/>
    </row>
    <row r="13505" spans="13:13" x14ac:dyDescent="0.35">
      <c r="M13505" s="38"/>
    </row>
    <row r="13506" spans="13:13" x14ac:dyDescent="0.35">
      <c r="M13506" s="38"/>
    </row>
    <row r="13507" spans="13:13" x14ac:dyDescent="0.35">
      <c r="M13507" s="38"/>
    </row>
    <row r="13508" spans="13:13" x14ac:dyDescent="0.35">
      <c r="M13508" s="38"/>
    </row>
    <row r="13509" spans="13:13" x14ac:dyDescent="0.35">
      <c r="M13509" s="38"/>
    </row>
    <row r="13510" spans="13:13" x14ac:dyDescent="0.35">
      <c r="M13510" s="38"/>
    </row>
    <row r="13511" spans="13:13" x14ac:dyDescent="0.35">
      <c r="M13511" s="38"/>
    </row>
    <row r="13512" spans="13:13" x14ac:dyDescent="0.35">
      <c r="M13512" s="38"/>
    </row>
    <row r="13513" spans="13:13" x14ac:dyDescent="0.35">
      <c r="M13513" s="38"/>
    </row>
    <row r="13514" spans="13:13" x14ac:dyDescent="0.35">
      <c r="M13514" s="38"/>
    </row>
    <row r="13515" spans="13:13" x14ac:dyDescent="0.35">
      <c r="M13515" s="38"/>
    </row>
    <row r="13516" spans="13:13" x14ac:dyDescent="0.35">
      <c r="M13516" s="38"/>
    </row>
    <row r="13517" spans="13:13" x14ac:dyDescent="0.35">
      <c r="M13517" s="38"/>
    </row>
    <row r="13518" spans="13:13" x14ac:dyDescent="0.35">
      <c r="M13518" s="38"/>
    </row>
    <row r="13519" spans="13:13" x14ac:dyDescent="0.35">
      <c r="M13519" s="38"/>
    </row>
    <row r="13520" spans="13:13" x14ac:dyDescent="0.35">
      <c r="M13520" s="38"/>
    </row>
    <row r="13521" spans="13:13" x14ac:dyDescent="0.35">
      <c r="M13521" s="38"/>
    </row>
    <row r="13522" spans="13:13" x14ac:dyDescent="0.35">
      <c r="M13522" s="38"/>
    </row>
    <row r="13523" spans="13:13" x14ac:dyDescent="0.35">
      <c r="M13523" s="38"/>
    </row>
    <row r="13524" spans="13:13" x14ac:dyDescent="0.35">
      <c r="M13524" s="38"/>
    </row>
    <row r="13525" spans="13:13" x14ac:dyDescent="0.35">
      <c r="M13525" s="38"/>
    </row>
    <row r="13526" spans="13:13" x14ac:dyDescent="0.35">
      <c r="M13526" s="38"/>
    </row>
    <row r="13527" spans="13:13" x14ac:dyDescent="0.35">
      <c r="M13527" s="38"/>
    </row>
    <row r="13528" spans="13:13" x14ac:dyDescent="0.35">
      <c r="M13528" s="38"/>
    </row>
    <row r="13529" spans="13:13" x14ac:dyDescent="0.35">
      <c r="M13529" s="38"/>
    </row>
    <row r="13530" spans="13:13" x14ac:dyDescent="0.35">
      <c r="M13530" s="38"/>
    </row>
    <row r="13531" spans="13:13" x14ac:dyDescent="0.35">
      <c r="M13531" s="38"/>
    </row>
    <row r="13532" spans="13:13" x14ac:dyDescent="0.35">
      <c r="M13532" s="38"/>
    </row>
    <row r="13533" spans="13:13" x14ac:dyDescent="0.35">
      <c r="M13533" s="38"/>
    </row>
    <row r="13534" spans="13:13" x14ac:dyDescent="0.35">
      <c r="M13534" s="38"/>
    </row>
    <row r="13535" spans="13:13" x14ac:dyDescent="0.35">
      <c r="M13535" s="38"/>
    </row>
    <row r="13536" spans="13:13" x14ac:dyDescent="0.35">
      <c r="M13536" s="38"/>
    </row>
    <row r="13537" spans="13:13" x14ac:dyDescent="0.35">
      <c r="M13537" s="38"/>
    </row>
    <row r="13538" spans="13:13" x14ac:dyDescent="0.35">
      <c r="M13538" s="38"/>
    </row>
    <row r="13539" spans="13:13" x14ac:dyDescent="0.35">
      <c r="M13539" s="38"/>
    </row>
    <row r="13540" spans="13:13" x14ac:dyDescent="0.35">
      <c r="M13540" s="38"/>
    </row>
    <row r="13541" spans="13:13" x14ac:dyDescent="0.35">
      <c r="M13541" s="38"/>
    </row>
    <row r="13542" spans="13:13" x14ac:dyDescent="0.35">
      <c r="M13542" s="38"/>
    </row>
    <row r="13543" spans="13:13" x14ac:dyDescent="0.35">
      <c r="M13543" s="38"/>
    </row>
    <row r="13544" spans="13:13" x14ac:dyDescent="0.35">
      <c r="M13544" s="38"/>
    </row>
    <row r="13545" spans="13:13" x14ac:dyDescent="0.35">
      <c r="M13545" s="38"/>
    </row>
    <row r="13546" spans="13:13" x14ac:dyDescent="0.35">
      <c r="M13546" s="38"/>
    </row>
    <row r="13547" spans="13:13" x14ac:dyDescent="0.35">
      <c r="M13547" s="38"/>
    </row>
    <row r="13548" spans="13:13" x14ac:dyDescent="0.35">
      <c r="M13548" s="38"/>
    </row>
    <row r="13549" spans="13:13" x14ac:dyDescent="0.35">
      <c r="M13549" s="38"/>
    </row>
    <row r="13550" spans="13:13" x14ac:dyDescent="0.35">
      <c r="M13550" s="38"/>
    </row>
    <row r="13551" spans="13:13" x14ac:dyDescent="0.35">
      <c r="M13551" s="38"/>
    </row>
    <row r="13552" spans="13:13" x14ac:dyDescent="0.35">
      <c r="M13552" s="38"/>
    </row>
    <row r="13553" spans="13:13" x14ac:dyDescent="0.35">
      <c r="M13553" s="38"/>
    </row>
    <row r="13554" spans="13:13" x14ac:dyDescent="0.35">
      <c r="M13554" s="38"/>
    </row>
    <row r="13555" spans="13:13" x14ac:dyDescent="0.35">
      <c r="M13555" s="38"/>
    </row>
    <row r="13556" spans="13:13" x14ac:dyDescent="0.35">
      <c r="M13556" s="38"/>
    </row>
    <row r="13557" spans="13:13" x14ac:dyDescent="0.35">
      <c r="M13557" s="38"/>
    </row>
    <row r="13558" spans="13:13" x14ac:dyDescent="0.35">
      <c r="M13558" s="38"/>
    </row>
    <row r="13559" spans="13:13" x14ac:dyDescent="0.35">
      <c r="M13559" s="38"/>
    </row>
    <row r="13560" spans="13:13" x14ac:dyDescent="0.35">
      <c r="M13560" s="38"/>
    </row>
    <row r="13561" spans="13:13" x14ac:dyDescent="0.35">
      <c r="M13561" s="38"/>
    </row>
    <row r="13562" spans="13:13" x14ac:dyDescent="0.35">
      <c r="M13562" s="38"/>
    </row>
    <row r="13563" spans="13:13" x14ac:dyDescent="0.35">
      <c r="M13563" s="38"/>
    </row>
    <row r="13564" spans="13:13" x14ac:dyDescent="0.35">
      <c r="M13564" s="38"/>
    </row>
    <row r="13565" spans="13:13" x14ac:dyDescent="0.35">
      <c r="M13565" s="38"/>
    </row>
    <row r="13566" spans="13:13" x14ac:dyDescent="0.35">
      <c r="M13566" s="38"/>
    </row>
    <row r="13567" spans="13:13" x14ac:dyDescent="0.35">
      <c r="M13567" s="38"/>
    </row>
    <row r="13568" spans="13:13" x14ac:dyDescent="0.35">
      <c r="M13568" s="38"/>
    </row>
    <row r="13569" spans="13:13" x14ac:dyDescent="0.35">
      <c r="M13569" s="38"/>
    </row>
    <row r="13570" spans="13:13" x14ac:dyDescent="0.35">
      <c r="M13570" s="38"/>
    </row>
    <row r="13571" spans="13:13" x14ac:dyDescent="0.35">
      <c r="M13571" s="38"/>
    </row>
    <row r="13572" spans="13:13" x14ac:dyDescent="0.35">
      <c r="M13572" s="38"/>
    </row>
    <row r="13573" spans="13:13" x14ac:dyDescent="0.35">
      <c r="M13573" s="38"/>
    </row>
    <row r="13574" spans="13:13" x14ac:dyDescent="0.35">
      <c r="M13574" s="38"/>
    </row>
    <row r="13575" spans="13:13" x14ac:dyDescent="0.35">
      <c r="M13575" s="38"/>
    </row>
    <row r="13576" spans="13:13" x14ac:dyDescent="0.35">
      <c r="M13576" s="38"/>
    </row>
    <row r="13577" spans="13:13" x14ac:dyDescent="0.35">
      <c r="M13577" s="38"/>
    </row>
    <row r="13578" spans="13:13" x14ac:dyDescent="0.35">
      <c r="M13578" s="38"/>
    </row>
    <row r="13579" spans="13:13" x14ac:dyDescent="0.35">
      <c r="M13579" s="38"/>
    </row>
    <row r="13580" spans="13:13" x14ac:dyDescent="0.35">
      <c r="M13580" s="38"/>
    </row>
    <row r="13581" spans="13:13" x14ac:dyDescent="0.35">
      <c r="M13581" s="38"/>
    </row>
    <row r="13582" spans="13:13" x14ac:dyDescent="0.35">
      <c r="M13582" s="38"/>
    </row>
    <row r="13583" spans="13:13" x14ac:dyDescent="0.35">
      <c r="M13583" s="38"/>
    </row>
    <row r="13584" spans="13:13" x14ac:dyDescent="0.35">
      <c r="M13584" s="38"/>
    </row>
    <row r="13585" spans="13:13" x14ac:dyDescent="0.35">
      <c r="M13585" s="38"/>
    </row>
    <row r="13586" spans="13:13" x14ac:dyDescent="0.35">
      <c r="M13586" s="38"/>
    </row>
    <row r="13587" spans="13:13" x14ac:dyDescent="0.35">
      <c r="M13587" s="38"/>
    </row>
    <row r="13588" spans="13:13" x14ac:dyDescent="0.35">
      <c r="M13588" s="38"/>
    </row>
    <row r="13589" spans="13:13" x14ac:dyDescent="0.35">
      <c r="M13589" s="38"/>
    </row>
    <row r="13590" spans="13:13" x14ac:dyDescent="0.35">
      <c r="M13590" s="38"/>
    </row>
    <row r="13591" spans="13:13" x14ac:dyDescent="0.35">
      <c r="M13591" s="38"/>
    </row>
    <row r="13592" spans="13:13" x14ac:dyDescent="0.35">
      <c r="M13592" s="38"/>
    </row>
    <row r="13593" spans="13:13" x14ac:dyDescent="0.35">
      <c r="M13593" s="38"/>
    </row>
    <row r="13594" spans="13:13" x14ac:dyDescent="0.35">
      <c r="M13594" s="38"/>
    </row>
    <row r="13595" spans="13:13" x14ac:dyDescent="0.35">
      <c r="M13595" s="38"/>
    </row>
    <row r="13596" spans="13:13" x14ac:dyDescent="0.35">
      <c r="M13596" s="38"/>
    </row>
    <row r="13597" spans="13:13" x14ac:dyDescent="0.35">
      <c r="M13597" s="38"/>
    </row>
    <row r="13598" spans="13:13" x14ac:dyDescent="0.35">
      <c r="M13598" s="38"/>
    </row>
    <row r="13599" spans="13:13" x14ac:dyDescent="0.35">
      <c r="M13599" s="38"/>
    </row>
    <row r="13600" spans="13:13" x14ac:dyDescent="0.35">
      <c r="M13600" s="38"/>
    </row>
    <row r="13601" spans="13:13" x14ac:dyDescent="0.35">
      <c r="M13601" s="38"/>
    </row>
    <row r="13602" spans="13:13" x14ac:dyDescent="0.35">
      <c r="M13602" s="38"/>
    </row>
    <row r="13603" spans="13:13" x14ac:dyDescent="0.35">
      <c r="M13603" s="38"/>
    </row>
    <row r="13604" spans="13:13" x14ac:dyDescent="0.35">
      <c r="M13604" s="38"/>
    </row>
    <row r="13605" spans="13:13" x14ac:dyDescent="0.35">
      <c r="M13605" s="38"/>
    </row>
    <row r="13606" spans="13:13" x14ac:dyDescent="0.35">
      <c r="M13606" s="38"/>
    </row>
    <row r="13607" spans="13:13" x14ac:dyDescent="0.35">
      <c r="M13607" s="38"/>
    </row>
    <row r="13608" spans="13:13" x14ac:dyDescent="0.35">
      <c r="M13608" s="38"/>
    </row>
    <row r="13609" spans="13:13" x14ac:dyDescent="0.35">
      <c r="M13609" s="38"/>
    </row>
    <row r="13610" spans="13:13" x14ac:dyDescent="0.35">
      <c r="M13610" s="38"/>
    </row>
    <row r="13611" spans="13:13" x14ac:dyDescent="0.35">
      <c r="M13611" s="38"/>
    </row>
    <row r="13612" spans="13:13" x14ac:dyDescent="0.35">
      <c r="M13612" s="38"/>
    </row>
    <row r="13613" spans="13:13" x14ac:dyDescent="0.35">
      <c r="M13613" s="38"/>
    </row>
    <row r="13614" spans="13:13" x14ac:dyDescent="0.35">
      <c r="M13614" s="38"/>
    </row>
    <row r="13615" spans="13:13" x14ac:dyDescent="0.35">
      <c r="M13615" s="38"/>
    </row>
    <row r="13616" spans="13:13" x14ac:dyDescent="0.35">
      <c r="M13616" s="38"/>
    </row>
    <row r="13617" spans="13:13" x14ac:dyDescent="0.35">
      <c r="M13617" s="38"/>
    </row>
    <row r="13618" spans="13:13" x14ac:dyDescent="0.35">
      <c r="M13618" s="38"/>
    </row>
    <row r="13619" spans="13:13" x14ac:dyDescent="0.35">
      <c r="M13619" s="38"/>
    </row>
    <row r="13620" spans="13:13" x14ac:dyDescent="0.35">
      <c r="M13620" s="38"/>
    </row>
    <row r="13621" spans="13:13" x14ac:dyDescent="0.35">
      <c r="M13621" s="38"/>
    </row>
    <row r="13622" spans="13:13" x14ac:dyDescent="0.35">
      <c r="M13622" s="38"/>
    </row>
    <row r="13623" spans="13:13" x14ac:dyDescent="0.35">
      <c r="M13623" s="38"/>
    </row>
    <row r="13624" spans="13:13" x14ac:dyDescent="0.35">
      <c r="M13624" s="38"/>
    </row>
    <row r="13625" spans="13:13" x14ac:dyDescent="0.35">
      <c r="M13625" s="38"/>
    </row>
    <row r="13626" spans="13:13" x14ac:dyDescent="0.35">
      <c r="M13626" s="38"/>
    </row>
    <row r="13627" spans="13:13" x14ac:dyDescent="0.35">
      <c r="M13627" s="38"/>
    </row>
    <row r="13628" spans="13:13" x14ac:dyDescent="0.35">
      <c r="M13628" s="38"/>
    </row>
    <row r="13629" spans="13:13" x14ac:dyDescent="0.35">
      <c r="M13629" s="38"/>
    </row>
    <row r="13630" spans="13:13" x14ac:dyDescent="0.35">
      <c r="M13630" s="38"/>
    </row>
    <row r="13631" spans="13:13" x14ac:dyDescent="0.35">
      <c r="M13631" s="38"/>
    </row>
    <row r="13632" spans="13:13" x14ac:dyDescent="0.35">
      <c r="M13632" s="38"/>
    </row>
    <row r="13633" spans="13:13" x14ac:dyDescent="0.35">
      <c r="M13633" s="38"/>
    </row>
    <row r="13634" spans="13:13" x14ac:dyDescent="0.35">
      <c r="M13634" s="38"/>
    </row>
    <row r="13635" spans="13:13" x14ac:dyDescent="0.35">
      <c r="M13635" s="38"/>
    </row>
    <row r="13636" spans="13:13" x14ac:dyDescent="0.35">
      <c r="M13636" s="38"/>
    </row>
    <row r="13637" spans="13:13" x14ac:dyDescent="0.35">
      <c r="M13637" s="38"/>
    </row>
    <row r="13638" spans="13:13" x14ac:dyDescent="0.35">
      <c r="M13638" s="38"/>
    </row>
    <row r="13639" spans="13:13" x14ac:dyDescent="0.35">
      <c r="M13639" s="38"/>
    </row>
    <row r="13640" spans="13:13" x14ac:dyDescent="0.35">
      <c r="M13640" s="38"/>
    </row>
    <row r="13641" spans="13:13" x14ac:dyDescent="0.35">
      <c r="M13641" s="38"/>
    </row>
    <row r="13642" spans="13:13" x14ac:dyDescent="0.35">
      <c r="M13642" s="38"/>
    </row>
    <row r="13643" spans="13:13" x14ac:dyDescent="0.35">
      <c r="M13643" s="38"/>
    </row>
    <row r="13644" spans="13:13" x14ac:dyDescent="0.35">
      <c r="M13644" s="38"/>
    </row>
    <row r="13645" spans="13:13" x14ac:dyDescent="0.35">
      <c r="M13645" s="38"/>
    </row>
    <row r="13646" spans="13:13" x14ac:dyDescent="0.35">
      <c r="M13646" s="38"/>
    </row>
    <row r="13647" spans="13:13" x14ac:dyDescent="0.35">
      <c r="M13647" s="38"/>
    </row>
    <row r="13648" spans="13:13" x14ac:dyDescent="0.35">
      <c r="M13648" s="38"/>
    </row>
    <row r="13649" spans="13:13" x14ac:dyDescent="0.35">
      <c r="M13649" s="38"/>
    </row>
    <row r="13650" spans="13:13" x14ac:dyDescent="0.35">
      <c r="M13650" s="38"/>
    </row>
    <row r="13651" spans="13:13" x14ac:dyDescent="0.35">
      <c r="M13651" s="38"/>
    </row>
    <row r="13652" spans="13:13" x14ac:dyDescent="0.35">
      <c r="M13652" s="38"/>
    </row>
    <row r="13653" spans="13:13" x14ac:dyDescent="0.35">
      <c r="M13653" s="38"/>
    </row>
    <row r="13654" spans="13:13" x14ac:dyDescent="0.35">
      <c r="M13654" s="38"/>
    </row>
    <row r="13655" spans="13:13" x14ac:dyDescent="0.35">
      <c r="M13655" s="38"/>
    </row>
    <row r="13656" spans="13:13" x14ac:dyDescent="0.35">
      <c r="M13656" s="38"/>
    </row>
    <row r="13657" spans="13:13" x14ac:dyDescent="0.35">
      <c r="M13657" s="38"/>
    </row>
    <row r="13658" spans="13:13" x14ac:dyDescent="0.35">
      <c r="M13658" s="38"/>
    </row>
    <row r="13659" spans="13:13" x14ac:dyDescent="0.35">
      <c r="M13659" s="38"/>
    </row>
    <row r="13660" spans="13:13" x14ac:dyDescent="0.35">
      <c r="M13660" s="38"/>
    </row>
    <row r="13661" spans="13:13" x14ac:dyDescent="0.35">
      <c r="M13661" s="38"/>
    </row>
    <row r="13662" spans="13:13" x14ac:dyDescent="0.35">
      <c r="M13662" s="38"/>
    </row>
    <row r="13663" spans="13:13" x14ac:dyDescent="0.35">
      <c r="M13663" s="38"/>
    </row>
    <row r="13664" spans="13:13" x14ac:dyDescent="0.35">
      <c r="M13664" s="38"/>
    </row>
    <row r="13665" spans="13:13" x14ac:dyDescent="0.35">
      <c r="M13665" s="38"/>
    </row>
    <row r="13666" spans="13:13" x14ac:dyDescent="0.35">
      <c r="M13666" s="38"/>
    </row>
    <row r="13667" spans="13:13" x14ac:dyDescent="0.35">
      <c r="M13667" s="38"/>
    </row>
    <row r="13668" spans="13:13" x14ac:dyDescent="0.35">
      <c r="M13668" s="38"/>
    </row>
    <row r="13669" spans="13:13" x14ac:dyDescent="0.35">
      <c r="M13669" s="38"/>
    </row>
    <row r="13670" spans="13:13" x14ac:dyDescent="0.35">
      <c r="M13670" s="38"/>
    </row>
    <row r="13671" spans="13:13" x14ac:dyDescent="0.35">
      <c r="M13671" s="38"/>
    </row>
    <row r="13672" spans="13:13" x14ac:dyDescent="0.35">
      <c r="M13672" s="38"/>
    </row>
    <row r="13673" spans="13:13" x14ac:dyDescent="0.35">
      <c r="M13673" s="38"/>
    </row>
    <row r="13674" spans="13:13" x14ac:dyDescent="0.35">
      <c r="M13674" s="38"/>
    </row>
    <row r="13675" spans="13:13" x14ac:dyDescent="0.35">
      <c r="M13675" s="38"/>
    </row>
    <row r="13676" spans="13:13" x14ac:dyDescent="0.35">
      <c r="M13676" s="38"/>
    </row>
    <row r="13677" spans="13:13" x14ac:dyDescent="0.35">
      <c r="M13677" s="38"/>
    </row>
    <row r="13678" spans="13:13" x14ac:dyDescent="0.35">
      <c r="M13678" s="38"/>
    </row>
    <row r="13679" spans="13:13" x14ac:dyDescent="0.35">
      <c r="M13679" s="38"/>
    </row>
    <row r="13680" spans="13:13" x14ac:dyDescent="0.35">
      <c r="M13680" s="38"/>
    </row>
    <row r="13681" spans="13:13" x14ac:dyDescent="0.35">
      <c r="M13681" s="38"/>
    </row>
    <row r="13682" spans="13:13" x14ac:dyDescent="0.35">
      <c r="M13682" s="38"/>
    </row>
    <row r="13683" spans="13:13" x14ac:dyDescent="0.35">
      <c r="M13683" s="38"/>
    </row>
    <row r="13684" spans="13:13" x14ac:dyDescent="0.35">
      <c r="M13684" s="38"/>
    </row>
    <row r="13685" spans="13:13" x14ac:dyDescent="0.35">
      <c r="M13685" s="38"/>
    </row>
    <row r="13686" spans="13:13" x14ac:dyDescent="0.35">
      <c r="M13686" s="38"/>
    </row>
    <row r="13687" spans="13:13" x14ac:dyDescent="0.35">
      <c r="M13687" s="38"/>
    </row>
    <row r="13688" spans="13:13" x14ac:dyDescent="0.35">
      <c r="M13688" s="38"/>
    </row>
    <row r="13689" spans="13:13" x14ac:dyDescent="0.35">
      <c r="M13689" s="38"/>
    </row>
    <row r="13690" spans="13:13" x14ac:dyDescent="0.35">
      <c r="M13690" s="38"/>
    </row>
    <row r="13691" spans="13:13" x14ac:dyDescent="0.35">
      <c r="M13691" s="38"/>
    </row>
    <row r="13692" spans="13:13" x14ac:dyDescent="0.35">
      <c r="M13692" s="38"/>
    </row>
    <row r="13693" spans="13:13" x14ac:dyDescent="0.35">
      <c r="M13693" s="38"/>
    </row>
    <row r="13694" spans="13:13" x14ac:dyDescent="0.35">
      <c r="M13694" s="38"/>
    </row>
    <row r="13695" spans="13:13" x14ac:dyDescent="0.35">
      <c r="M13695" s="38"/>
    </row>
    <row r="13696" spans="13:13" x14ac:dyDescent="0.35">
      <c r="M13696" s="38"/>
    </row>
    <row r="13697" spans="13:13" x14ac:dyDescent="0.35">
      <c r="M13697" s="38"/>
    </row>
    <row r="13698" spans="13:13" x14ac:dyDescent="0.35">
      <c r="M13698" s="38"/>
    </row>
    <row r="13699" spans="13:13" x14ac:dyDescent="0.35">
      <c r="M13699" s="38"/>
    </row>
    <row r="13700" spans="13:13" x14ac:dyDescent="0.35">
      <c r="M13700" s="38"/>
    </row>
    <row r="13701" spans="13:13" x14ac:dyDescent="0.35">
      <c r="M13701" s="38"/>
    </row>
    <row r="13702" spans="13:13" x14ac:dyDescent="0.35">
      <c r="M13702" s="38"/>
    </row>
    <row r="13703" spans="13:13" x14ac:dyDescent="0.35">
      <c r="M13703" s="38"/>
    </row>
    <row r="13704" spans="13:13" x14ac:dyDescent="0.35">
      <c r="M13704" s="38"/>
    </row>
    <row r="13705" spans="13:13" x14ac:dyDescent="0.35">
      <c r="M13705" s="38"/>
    </row>
    <row r="13706" spans="13:13" x14ac:dyDescent="0.35">
      <c r="M13706" s="38"/>
    </row>
    <row r="13707" spans="13:13" x14ac:dyDescent="0.35">
      <c r="M13707" s="38"/>
    </row>
    <row r="13708" spans="13:13" x14ac:dyDescent="0.35">
      <c r="M13708" s="38"/>
    </row>
    <row r="13709" spans="13:13" x14ac:dyDescent="0.35">
      <c r="M13709" s="38"/>
    </row>
    <row r="13710" spans="13:13" x14ac:dyDescent="0.35">
      <c r="M13710" s="38"/>
    </row>
    <row r="13711" spans="13:13" x14ac:dyDescent="0.35">
      <c r="M13711" s="38"/>
    </row>
    <row r="13712" spans="13:13" x14ac:dyDescent="0.35">
      <c r="M13712" s="38"/>
    </row>
    <row r="13713" spans="13:13" x14ac:dyDescent="0.35">
      <c r="M13713" s="38"/>
    </row>
    <row r="13714" spans="13:13" x14ac:dyDescent="0.35">
      <c r="M13714" s="38"/>
    </row>
    <row r="13715" spans="13:13" x14ac:dyDescent="0.35">
      <c r="M13715" s="38"/>
    </row>
    <row r="13716" spans="13:13" x14ac:dyDescent="0.35">
      <c r="M13716" s="38"/>
    </row>
    <row r="13717" spans="13:13" x14ac:dyDescent="0.35">
      <c r="M13717" s="38"/>
    </row>
    <row r="13718" spans="13:13" x14ac:dyDescent="0.35">
      <c r="M13718" s="38"/>
    </row>
    <row r="13719" spans="13:13" x14ac:dyDescent="0.35">
      <c r="M13719" s="38"/>
    </row>
    <row r="13720" spans="13:13" x14ac:dyDescent="0.35">
      <c r="M13720" s="38"/>
    </row>
    <row r="13721" spans="13:13" x14ac:dyDescent="0.35">
      <c r="M13721" s="38"/>
    </row>
    <row r="13722" spans="13:13" x14ac:dyDescent="0.35">
      <c r="M13722" s="38"/>
    </row>
    <row r="13723" spans="13:13" x14ac:dyDescent="0.35">
      <c r="M13723" s="38"/>
    </row>
    <row r="13724" spans="13:13" x14ac:dyDescent="0.35">
      <c r="M13724" s="38"/>
    </row>
    <row r="13725" spans="13:13" x14ac:dyDescent="0.35">
      <c r="M13725" s="38"/>
    </row>
    <row r="13726" spans="13:13" x14ac:dyDescent="0.35">
      <c r="M13726" s="38"/>
    </row>
    <row r="13727" spans="13:13" x14ac:dyDescent="0.35">
      <c r="M13727" s="38"/>
    </row>
    <row r="13728" spans="13:13" x14ac:dyDescent="0.35">
      <c r="M13728" s="38"/>
    </row>
    <row r="13729" spans="13:13" x14ac:dyDescent="0.35">
      <c r="M13729" s="38"/>
    </row>
    <row r="13730" spans="13:13" x14ac:dyDescent="0.35">
      <c r="M13730" s="38"/>
    </row>
    <row r="13731" spans="13:13" x14ac:dyDescent="0.35">
      <c r="M13731" s="38"/>
    </row>
    <row r="13732" spans="13:13" x14ac:dyDescent="0.35">
      <c r="M13732" s="38"/>
    </row>
    <row r="13733" spans="13:13" x14ac:dyDescent="0.35">
      <c r="M13733" s="38"/>
    </row>
    <row r="13734" spans="13:13" x14ac:dyDescent="0.35">
      <c r="M13734" s="38"/>
    </row>
    <row r="13735" spans="13:13" x14ac:dyDescent="0.35">
      <c r="M13735" s="38"/>
    </row>
    <row r="13736" spans="13:13" x14ac:dyDescent="0.35">
      <c r="M13736" s="38"/>
    </row>
    <row r="13737" spans="13:13" x14ac:dyDescent="0.35">
      <c r="M13737" s="38"/>
    </row>
    <row r="13738" spans="13:13" x14ac:dyDescent="0.35">
      <c r="M13738" s="38"/>
    </row>
    <row r="13739" spans="13:13" x14ac:dyDescent="0.35">
      <c r="M13739" s="38"/>
    </row>
    <row r="13740" spans="13:13" x14ac:dyDescent="0.35">
      <c r="M13740" s="38"/>
    </row>
    <row r="13741" spans="13:13" x14ac:dyDescent="0.35">
      <c r="M13741" s="38"/>
    </row>
    <row r="13742" spans="13:13" x14ac:dyDescent="0.35">
      <c r="M13742" s="38"/>
    </row>
    <row r="13743" spans="13:13" x14ac:dyDescent="0.35">
      <c r="M13743" s="38"/>
    </row>
    <row r="13744" spans="13:13" x14ac:dyDescent="0.35">
      <c r="M13744" s="38"/>
    </row>
    <row r="13745" spans="13:13" x14ac:dyDescent="0.35">
      <c r="M13745" s="38"/>
    </row>
    <row r="13746" spans="13:13" x14ac:dyDescent="0.35">
      <c r="M13746" s="38"/>
    </row>
    <row r="13747" spans="13:13" x14ac:dyDescent="0.35">
      <c r="M13747" s="38"/>
    </row>
    <row r="13748" spans="13:13" x14ac:dyDescent="0.35">
      <c r="M13748" s="38"/>
    </row>
    <row r="13749" spans="13:13" x14ac:dyDescent="0.35">
      <c r="M13749" s="38"/>
    </row>
    <row r="13750" spans="13:13" x14ac:dyDescent="0.35">
      <c r="M13750" s="38"/>
    </row>
    <row r="13751" spans="13:13" x14ac:dyDescent="0.35">
      <c r="M13751" s="38"/>
    </row>
    <row r="13752" spans="13:13" x14ac:dyDescent="0.35">
      <c r="M13752" s="38"/>
    </row>
    <row r="13753" spans="13:13" x14ac:dyDescent="0.35">
      <c r="M13753" s="38"/>
    </row>
    <row r="13754" spans="13:13" x14ac:dyDescent="0.35">
      <c r="M13754" s="38"/>
    </row>
    <row r="13755" spans="13:13" x14ac:dyDescent="0.35">
      <c r="M13755" s="38"/>
    </row>
    <row r="13756" spans="13:13" x14ac:dyDescent="0.35">
      <c r="M13756" s="38"/>
    </row>
    <row r="13757" spans="13:13" x14ac:dyDescent="0.35">
      <c r="M13757" s="38"/>
    </row>
    <row r="13758" spans="13:13" x14ac:dyDescent="0.35">
      <c r="M13758" s="38"/>
    </row>
    <row r="13759" spans="13:13" x14ac:dyDescent="0.35">
      <c r="M13759" s="38"/>
    </row>
    <row r="13760" spans="13:13" x14ac:dyDescent="0.35">
      <c r="M13760" s="38"/>
    </row>
    <row r="13761" spans="13:13" x14ac:dyDescent="0.35">
      <c r="M13761" s="38"/>
    </row>
    <row r="13762" spans="13:13" x14ac:dyDescent="0.35">
      <c r="M13762" s="38"/>
    </row>
    <row r="13763" spans="13:13" x14ac:dyDescent="0.35">
      <c r="M13763" s="38"/>
    </row>
    <row r="13764" spans="13:13" x14ac:dyDescent="0.35">
      <c r="M13764" s="38"/>
    </row>
    <row r="13765" spans="13:13" x14ac:dyDescent="0.35">
      <c r="M13765" s="38"/>
    </row>
    <row r="13766" spans="13:13" x14ac:dyDescent="0.35">
      <c r="M13766" s="38"/>
    </row>
    <row r="13767" spans="13:13" x14ac:dyDescent="0.35">
      <c r="M13767" s="38"/>
    </row>
    <row r="13768" spans="13:13" x14ac:dyDescent="0.35">
      <c r="M13768" s="38"/>
    </row>
    <row r="13769" spans="13:13" x14ac:dyDescent="0.35">
      <c r="M13769" s="38"/>
    </row>
    <row r="13770" spans="13:13" x14ac:dyDescent="0.35">
      <c r="M13770" s="38"/>
    </row>
    <row r="13771" spans="13:13" x14ac:dyDescent="0.35">
      <c r="M13771" s="38"/>
    </row>
    <row r="13772" spans="13:13" x14ac:dyDescent="0.35">
      <c r="M13772" s="38"/>
    </row>
    <row r="13773" spans="13:13" x14ac:dyDescent="0.35">
      <c r="M13773" s="38"/>
    </row>
    <row r="13774" spans="13:13" x14ac:dyDescent="0.35">
      <c r="M13774" s="38"/>
    </row>
    <row r="13775" spans="13:13" x14ac:dyDescent="0.35">
      <c r="M13775" s="38"/>
    </row>
    <row r="13776" spans="13:13" x14ac:dyDescent="0.35">
      <c r="M13776" s="38"/>
    </row>
    <row r="13777" spans="13:13" x14ac:dyDescent="0.35">
      <c r="M13777" s="38"/>
    </row>
    <row r="13778" spans="13:13" x14ac:dyDescent="0.35">
      <c r="M13778" s="38"/>
    </row>
    <row r="13779" spans="13:13" x14ac:dyDescent="0.35">
      <c r="M13779" s="38"/>
    </row>
    <row r="13780" spans="13:13" x14ac:dyDescent="0.35">
      <c r="M13780" s="38"/>
    </row>
    <row r="13781" spans="13:13" x14ac:dyDescent="0.35">
      <c r="M13781" s="38"/>
    </row>
    <row r="13782" spans="13:13" x14ac:dyDescent="0.35">
      <c r="M13782" s="38"/>
    </row>
    <row r="13783" spans="13:13" x14ac:dyDescent="0.35">
      <c r="M13783" s="38"/>
    </row>
    <row r="13784" spans="13:13" x14ac:dyDescent="0.35">
      <c r="M13784" s="38"/>
    </row>
    <row r="13785" spans="13:13" x14ac:dyDescent="0.35">
      <c r="M13785" s="38"/>
    </row>
    <row r="13786" spans="13:13" x14ac:dyDescent="0.35">
      <c r="M13786" s="38"/>
    </row>
    <row r="13787" spans="13:13" x14ac:dyDescent="0.35">
      <c r="M13787" s="38"/>
    </row>
    <row r="13788" spans="13:13" x14ac:dyDescent="0.35">
      <c r="M13788" s="38"/>
    </row>
    <row r="13789" spans="13:13" x14ac:dyDescent="0.35">
      <c r="M13789" s="38"/>
    </row>
    <row r="13790" spans="13:13" x14ac:dyDescent="0.35">
      <c r="M13790" s="38"/>
    </row>
    <row r="13791" spans="13:13" x14ac:dyDescent="0.35">
      <c r="M13791" s="38"/>
    </row>
    <row r="13792" spans="13:13" x14ac:dyDescent="0.35">
      <c r="M13792" s="38"/>
    </row>
    <row r="13793" spans="13:13" x14ac:dyDescent="0.35">
      <c r="M13793" s="38"/>
    </row>
    <row r="13794" spans="13:13" x14ac:dyDescent="0.35">
      <c r="M13794" s="38"/>
    </row>
    <row r="13795" spans="13:13" x14ac:dyDescent="0.35">
      <c r="M13795" s="38"/>
    </row>
    <row r="13796" spans="13:13" x14ac:dyDescent="0.35">
      <c r="M13796" s="38"/>
    </row>
    <row r="13797" spans="13:13" x14ac:dyDescent="0.35">
      <c r="M13797" s="38"/>
    </row>
    <row r="13798" spans="13:13" x14ac:dyDescent="0.35">
      <c r="M13798" s="38"/>
    </row>
    <row r="13799" spans="13:13" x14ac:dyDescent="0.35">
      <c r="M13799" s="38"/>
    </row>
    <row r="13800" spans="13:13" x14ac:dyDescent="0.35">
      <c r="M13800" s="38"/>
    </row>
    <row r="13801" spans="13:13" x14ac:dyDescent="0.35">
      <c r="M13801" s="38"/>
    </row>
    <row r="13802" spans="13:13" x14ac:dyDescent="0.35">
      <c r="M13802" s="38"/>
    </row>
    <row r="13803" spans="13:13" x14ac:dyDescent="0.35">
      <c r="M13803" s="38"/>
    </row>
    <row r="13804" spans="13:13" x14ac:dyDescent="0.35">
      <c r="M13804" s="38"/>
    </row>
    <row r="13805" spans="13:13" x14ac:dyDescent="0.35">
      <c r="M13805" s="38"/>
    </row>
    <row r="13806" spans="13:13" x14ac:dyDescent="0.35">
      <c r="M13806" s="38"/>
    </row>
    <row r="13807" spans="13:13" x14ac:dyDescent="0.35">
      <c r="M13807" s="38"/>
    </row>
    <row r="13808" spans="13:13" x14ac:dyDescent="0.35">
      <c r="M13808" s="38"/>
    </row>
    <row r="13809" spans="13:13" x14ac:dyDescent="0.35">
      <c r="M13809" s="38"/>
    </row>
    <row r="13810" spans="13:13" x14ac:dyDescent="0.35">
      <c r="M13810" s="38"/>
    </row>
    <row r="13811" spans="13:13" x14ac:dyDescent="0.35">
      <c r="M13811" s="38"/>
    </row>
    <row r="13812" spans="13:13" x14ac:dyDescent="0.35">
      <c r="M13812" s="38"/>
    </row>
    <row r="13813" spans="13:13" x14ac:dyDescent="0.35">
      <c r="M13813" s="38"/>
    </row>
    <row r="13814" spans="13:13" x14ac:dyDescent="0.35">
      <c r="M13814" s="38"/>
    </row>
    <row r="13815" spans="13:13" x14ac:dyDescent="0.35">
      <c r="M13815" s="38"/>
    </row>
    <row r="13816" spans="13:13" x14ac:dyDescent="0.35">
      <c r="M13816" s="38"/>
    </row>
    <row r="13817" spans="13:13" x14ac:dyDescent="0.35">
      <c r="M13817" s="38"/>
    </row>
    <row r="13818" spans="13:13" x14ac:dyDescent="0.35">
      <c r="M13818" s="38"/>
    </row>
    <row r="13819" spans="13:13" x14ac:dyDescent="0.35">
      <c r="M13819" s="38"/>
    </row>
    <row r="13820" spans="13:13" x14ac:dyDescent="0.35">
      <c r="M13820" s="38"/>
    </row>
    <row r="13821" spans="13:13" x14ac:dyDescent="0.35">
      <c r="M13821" s="38"/>
    </row>
    <row r="13822" spans="13:13" x14ac:dyDescent="0.35">
      <c r="M13822" s="38"/>
    </row>
    <row r="13823" spans="13:13" x14ac:dyDescent="0.35">
      <c r="M13823" s="38"/>
    </row>
    <row r="13824" spans="13:13" x14ac:dyDescent="0.35">
      <c r="M13824" s="38"/>
    </row>
    <row r="13825" spans="13:13" x14ac:dyDescent="0.35">
      <c r="M13825" s="38"/>
    </row>
    <row r="13826" spans="13:13" x14ac:dyDescent="0.35">
      <c r="M13826" s="38"/>
    </row>
    <row r="13827" spans="13:13" x14ac:dyDescent="0.35">
      <c r="M13827" s="38"/>
    </row>
    <row r="13828" spans="13:13" x14ac:dyDescent="0.35">
      <c r="M13828" s="38"/>
    </row>
    <row r="13829" spans="13:13" x14ac:dyDescent="0.35">
      <c r="M13829" s="38"/>
    </row>
    <row r="13830" spans="13:13" x14ac:dyDescent="0.35">
      <c r="M13830" s="38"/>
    </row>
    <row r="13831" spans="13:13" x14ac:dyDescent="0.35">
      <c r="M13831" s="38"/>
    </row>
    <row r="13832" spans="13:13" x14ac:dyDescent="0.35">
      <c r="M13832" s="38"/>
    </row>
    <row r="13833" spans="13:13" x14ac:dyDescent="0.35">
      <c r="M13833" s="38"/>
    </row>
    <row r="13834" spans="13:13" x14ac:dyDescent="0.35">
      <c r="M13834" s="38"/>
    </row>
    <row r="13835" spans="13:13" x14ac:dyDescent="0.35">
      <c r="M13835" s="38"/>
    </row>
    <row r="13836" spans="13:13" x14ac:dyDescent="0.35">
      <c r="M13836" s="38"/>
    </row>
    <row r="13837" spans="13:13" x14ac:dyDescent="0.35">
      <c r="M13837" s="38"/>
    </row>
    <row r="13838" spans="13:13" x14ac:dyDescent="0.35">
      <c r="M13838" s="38"/>
    </row>
    <row r="13839" spans="13:13" x14ac:dyDescent="0.35">
      <c r="M13839" s="38"/>
    </row>
    <row r="13840" spans="13:13" x14ac:dyDescent="0.35">
      <c r="M13840" s="38"/>
    </row>
    <row r="13841" spans="13:13" x14ac:dyDescent="0.35">
      <c r="M13841" s="38"/>
    </row>
    <row r="13842" spans="13:13" x14ac:dyDescent="0.35">
      <c r="M13842" s="38"/>
    </row>
    <row r="13843" spans="13:13" x14ac:dyDescent="0.35">
      <c r="M13843" s="38"/>
    </row>
    <row r="13844" spans="13:13" x14ac:dyDescent="0.35">
      <c r="M13844" s="38"/>
    </row>
    <row r="13845" spans="13:13" x14ac:dyDescent="0.35">
      <c r="M13845" s="38"/>
    </row>
    <row r="13846" spans="13:13" x14ac:dyDescent="0.35">
      <c r="M13846" s="38"/>
    </row>
    <row r="13847" spans="13:13" x14ac:dyDescent="0.35">
      <c r="M13847" s="38"/>
    </row>
    <row r="13848" spans="13:13" x14ac:dyDescent="0.35">
      <c r="M13848" s="38"/>
    </row>
    <row r="13849" spans="13:13" x14ac:dyDescent="0.35">
      <c r="M13849" s="38"/>
    </row>
    <row r="13850" spans="13:13" x14ac:dyDescent="0.35">
      <c r="M13850" s="38"/>
    </row>
    <row r="13851" spans="13:13" x14ac:dyDescent="0.35">
      <c r="M13851" s="38"/>
    </row>
    <row r="13852" spans="13:13" x14ac:dyDescent="0.35">
      <c r="M13852" s="38"/>
    </row>
    <row r="13853" spans="13:13" x14ac:dyDescent="0.35">
      <c r="M13853" s="38"/>
    </row>
    <row r="13854" spans="13:13" x14ac:dyDescent="0.35">
      <c r="M13854" s="38"/>
    </row>
    <row r="13855" spans="13:13" x14ac:dyDescent="0.35">
      <c r="M13855" s="38"/>
    </row>
    <row r="13856" spans="13:13" x14ac:dyDescent="0.35">
      <c r="M13856" s="38"/>
    </row>
    <row r="13857" spans="13:13" x14ac:dyDescent="0.35">
      <c r="M13857" s="38"/>
    </row>
    <row r="13858" spans="13:13" x14ac:dyDescent="0.35">
      <c r="M13858" s="38"/>
    </row>
    <row r="13859" spans="13:13" x14ac:dyDescent="0.35">
      <c r="M13859" s="38"/>
    </row>
    <row r="13860" spans="13:13" x14ac:dyDescent="0.35">
      <c r="M13860" s="38"/>
    </row>
    <row r="13861" spans="13:13" x14ac:dyDescent="0.35">
      <c r="M13861" s="38"/>
    </row>
    <row r="13862" spans="13:13" x14ac:dyDescent="0.35">
      <c r="M13862" s="38"/>
    </row>
    <row r="13863" spans="13:13" x14ac:dyDescent="0.35">
      <c r="M13863" s="38"/>
    </row>
    <row r="13864" spans="13:13" x14ac:dyDescent="0.35">
      <c r="M13864" s="38"/>
    </row>
    <row r="13865" spans="13:13" x14ac:dyDescent="0.35">
      <c r="M13865" s="38"/>
    </row>
    <row r="13866" spans="13:13" x14ac:dyDescent="0.35">
      <c r="M13866" s="38"/>
    </row>
    <row r="13867" spans="13:13" x14ac:dyDescent="0.35">
      <c r="M13867" s="38"/>
    </row>
    <row r="13868" spans="13:13" x14ac:dyDescent="0.35">
      <c r="M13868" s="38"/>
    </row>
    <row r="13869" spans="13:13" x14ac:dyDescent="0.35">
      <c r="M13869" s="38"/>
    </row>
    <row r="13870" spans="13:13" x14ac:dyDescent="0.35">
      <c r="M13870" s="38"/>
    </row>
    <row r="13871" spans="13:13" x14ac:dyDescent="0.35">
      <c r="M13871" s="38"/>
    </row>
    <row r="13872" spans="13:13" x14ac:dyDescent="0.35">
      <c r="M13872" s="38"/>
    </row>
    <row r="13873" spans="13:13" x14ac:dyDescent="0.35">
      <c r="M13873" s="38"/>
    </row>
    <row r="13874" spans="13:13" x14ac:dyDescent="0.35">
      <c r="M13874" s="38"/>
    </row>
    <row r="13875" spans="13:13" x14ac:dyDescent="0.35">
      <c r="M13875" s="38"/>
    </row>
    <row r="13876" spans="13:13" x14ac:dyDescent="0.35">
      <c r="M13876" s="38"/>
    </row>
    <row r="13877" spans="13:13" x14ac:dyDescent="0.35">
      <c r="M13877" s="38"/>
    </row>
    <row r="13878" spans="13:13" x14ac:dyDescent="0.35">
      <c r="M13878" s="38"/>
    </row>
    <row r="13879" spans="13:13" x14ac:dyDescent="0.35">
      <c r="M13879" s="38"/>
    </row>
    <row r="13880" spans="13:13" x14ac:dyDescent="0.35">
      <c r="M13880" s="38"/>
    </row>
    <row r="13881" spans="13:13" x14ac:dyDescent="0.35">
      <c r="M13881" s="38"/>
    </row>
    <row r="13882" spans="13:13" x14ac:dyDescent="0.35">
      <c r="M13882" s="38"/>
    </row>
    <row r="13883" spans="13:13" x14ac:dyDescent="0.35">
      <c r="M13883" s="38"/>
    </row>
    <row r="13884" spans="13:13" x14ac:dyDescent="0.35">
      <c r="M13884" s="38"/>
    </row>
    <row r="13885" spans="13:13" x14ac:dyDescent="0.35">
      <c r="M13885" s="38"/>
    </row>
    <row r="13886" spans="13:13" x14ac:dyDescent="0.35">
      <c r="M13886" s="38"/>
    </row>
    <row r="13887" spans="13:13" x14ac:dyDescent="0.35">
      <c r="M13887" s="38"/>
    </row>
    <row r="13888" spans="13:13" x14ac:dyDescent="0.35">
      <c r="M13888" s="38"/>
    </row>
    <row r="13889" spans="13:13" x14ac:dyDescent="0.35">
      <c r="M13889" s="38"/>
    </row>
    <row r="13890" spans="13:13" x14ac:dyDescent="0.35">
      <c r="M13890" s="38"/>
    </row>
    <row r="13891" spans="13:13" x14ac:dyDescent="0.35">
      <c r="M13891" s="38"/>
    </row>
    <row r="13892" spans="13:13" x14ac:dyDescent="0.35">
      <c r="M13892" s="38"/>
    </row>
    <row r="13893" spans="13:13" x14ac:dyDescent="0.35">
      <c r="M13893" s="38"/>
    </row>
    <row r="13894" spans="13:13" x14ac:dyDescent="0.35">
      <c r="M13894" s="38"/>
    </row>
    <row r="13895" spans="13:13" x14ac:dyDescent="0.35">
      <c r="M13895" s="38"/>
    </row>
    <row r="13896" spans="13:13" x14ac:dyDescent="0.35">
      <c r="M13896" s="38"/>
    </row>
    <row r="13897" spans="13:13" x14ac:dyDescent="0.35">
      <c r="M13897" s="38"/>
    </row>
    <row r="13898" spans="13:13" x14ac:dyDescent="0.35">
      <c r="M13898" s="38"/>
    </row>
    <row r="13899" spans="13:13" x14ac:dyDescent="0.35">
      <c r="M13899" s="38"/>
    </row>
    <row r="13900" spans="13:13" x14ac:dyDescent="0.35">
      <c r="M13900" s="38"/>
    </row>
    <row r="13901" spans="13:13" x14ac:dyDescent="0.35">
      <c r="M13901" s="38"/>
    </row>
    <row r="13902" spans="13:13" x14ac:dyDescent="0.35">
      <c r="M13902" s="38"/>
    </row>
    <row r="13903" spans="13:13" x14ac:dyDescent="0.35">
      <c r="M13903" s="38"/>
    </row>
    <row r="13904" spans="13:13" x14ac:dyDescent="0.35">
      <c r="M13904" s="38"/>
    </row>
    <row r="13905" spans="13:13" x14ac:dyDescent="0.35">
      <c r="M13905" s="38"/>
    </row>
    <row r="13906" spans="13:13" x14ac:dyDescent="0.35">
      <c r="M13906" s="38"/>
    </row>
    <row r="13907" spans="13:13" x14ac:dyDescent="0.35">
      <c r="M13907" s="38"/>
    </row>
    <row r="13908" spans="13:13" x14ac:dyDescent="0.35">
      <c r="M13908" s="38"/>
    </row>
    <row r="13909" spans="13:13" x14ac:dyDescent="0.35">
      <c r="M13909" s="38"/>
    </row>
    <row r="13910" spans="13:13" x14ac:dyDescent="0.35">
      <c r="M13910" s="38"/>
    </row>
    <row r="13911" spans="13:13" x14ac:dyDescent="0.35">
      <c r="M13911" s="38"/>
    </row>
    <row r="13912" spans="13:13" x14ac:dyDescent="0.35">
      <c r="M13912" s="38"/>
    </row>
    <row r="13913" spans="13:13" x14ac:dyDescent="0.35">
      <c r="M13913" s="38"/>
    </row>
    <row r="13914" spans="13:13" x14ac:dyDescent="0.35">
      <c r="M13914" s="38"/>
    </row>
    <row r="13915" spans="13:13" x14ac:dyDescent="0.35">
      <c r="M13915" s="38"/>
    </row>
    <row r="13916" spans="13:13" x14ac:dyDescent="0.35">
      <c r="M13916" s="38"/>
    </row>
    <row r="13917" spans="13:13" x14ac:dyDescent="0.35">
      <c r="M13917" s="38"/>
    </row>
    <row r="13918" spans="13:13" x14ac:dyDescent="0.35">
      <c r="M13918" s="38"/>
    </row>
    <row r="13919" spans="13:13" x14ac:dyDescent="0.35">
      <c r="M13919" s="38"/>
    </row>
    <row r="13920" spans="13:13" x14ac:dyDescent="0.35">
      <c r="M13920" s="38"/>
    </row>
    <row r="13921" spans="13:13" x14ac:dyDescent="0.35">
      <c r="M13921" s="38"/>
    </row>
    <row r="13922" spans="13:13" x14ac:dyDescent="0.35">
      <c r="M13922" s="38"/>
    </row>
    <row r="13923" spans="13:13" x14ac:dyDescent="0.35">
      <c r="M13923" s="38"/>
    </row>
    <row r="13924" spans="13:13" x14ac:dyDescent="0.35">
      <c r="M13924" s="38"/>
    </row>
    <row r="13925" spans="13:13" x14ac:dyDescent="0.35">
      <c r="M13925" s="38"/>
    </row>
    <row r="13926" spans="13:13" x14ac:dyDescent="0.35">
      <c r="M13926" s="38"/>
    </row>
    <row r="13927" spans="13:13" x14ac:dyDescent="0.35">
      <c r="M13927" s="38"/>
    </row>
    <row r="13928" spans="13:13" x14ac:dyDescent="0.35">
      <c r="M13928" s="38"/>
    </row>
    <row r="13929" spans="13:13" x14ac:dyDescent="0.35">
      <c r="M13929" s="38"/>
    </row>
    <row r="13930" spans="13:13" x14ac:dyDescent="0.35">
      <c r="M13930" s="38"/>
    </row>
    <row r="13931" spans="13:13" x14ac:dyDescent="0.35">
      <c r="M13931" s="38"/>
    </row>
    <row r="13932" spans="13:13" x14ac:dyDescent="0.35">
      <c r="M13932" s="38"/>
    </row>
    <row r="13933" spans="13:13" x14ac:dyDescent="0.35">
      <c r="M13933" s="38"/>
    </row>
    <row r="13934" spans="13:13" x14ac:dyDescent="0.35">
      <c r="M13934" s="38"/>
    </row>
    <row r="13935" spans="13:13" x14ac:dyDescent="0.35">
      <c r="M13935" s="38"/>
    </row>
    <row r="13936" spans="13:13" x14ac:dyDescent="0.35">
      <c r="M13936" s="38"/>
    </row>
    <row r="13937" spans="13:13" x14ac:dyDescent="0.35">
      <c r="M13937" s="38"/>
    </row>
    <row r="13938" spans="13:13" x14ac:dyDescent="0.35">
      <c r="M13938" s="38"/>
    </row>
    <row r="13939" spans="13:13" x14ac:dyDescent="0.35">
      <c r="M13939" s="38"/>
    </row>
    <row r="13940" spans="13:13" x14ac:dyDescent="0.35">
      <c r="M13940" s="38"/>
    </row>
    <row r="13941" spans="13:13" x14ac:dyDescent="0.35">
      <c r="M13941" s="38"/>
    </row>
    <row r="13942" spans="13:13" x14ac:dyDescent="0.35">
      <c r="M13942" s="38"/>
    </row>
    <row r="13943" spans="13:13" x14ac:dyDescent="0.35">
      <c r="M13943" s="38"/>
    </row>
    <row r="13944" spans="13:13" x14ac:dyDescent="0.35">
      <c r="M13944" s="38"/>
    </row>
    <row r="13945" spans="13:13" x14ac:dyDescent="0.35">
      <c r="M13945" s="38"/>
    </row>
    <row r="13946" spans="13:13" x14ac:dyDescent="0.35">
      <c r="M13946" s="38"/>
    </row>
    <row r="13947" spans="13:13" x14ac:dyDescent="0.35">
      <c r="M13947" s="38"/>
    </row>
    <row r="13948" spans="13:13" x14ac:dyDescent="0.35">
      <c r="M13948" s="38"/>
    </row>
    <row r="13949" spans="13:13" x14ac:dyDescent="0.35">
      <c r="M13949" s="38"/>
    </row>
    <row r="13950" spans="13:13" x14ac:dyDescent="0.35">
      <c r="M13950" s="38"/>
    </row>
    <row r="13951" spans="13:13" x14ac:dyDescent="0.35">
      <c r="M13951" s="38"/>
    </row>
    <row r="13952" spans="13:13" x14ac:dyDescent="0.35">
      <c r="M13952" s="38"/>
    </row>
    <row r="13953" spans="13:13" x14ac:dyDescent="0.35">
      <c r="M13953" s="38"/>
    </row>
    <row r="13954" spans="13:13" x14ac:dyDescent="0.35">
      <c r="M13954" s="38"/>
    </row>
    <row r="13955" spans="13:13" x14ac:dyDescent="0.35">
      <c r="M13955" s="38"/>
    </row>
    <row r="13956" spans="13:13" x14ac:dyDescent="0.35">
      <c r="M13956" s="38"/>
    </row>
    <row r="13957" spans="13:13" x14ac:dyDescent="0.35">
      <c r="M13957" s="38"/>
    </row>
    <row r="13958" spans="13:13" x14ac:dyDescent="0.35">
      <c r="M13958" s="38"/>
    </row>
    <row r="13959" spans="13:13" x14ac:dyDescent="0.35">
      <c r="M13959" s="38"/>
    </row>
    <row r="13960" spans="13:13" x14ac:dyDescent="0.35">
      <c r="M13960" s="38"/>
    </row>
    <row r="13961" spans="13:13" x14ac:dyDescent="0.35">
      <c r="M13961" s="38"/>
    </row>
    <row r="13962" spans="13:13" x14ac:dyDescent="0.35">
      <c r="M13962" s="38"/>
    </row>
    <row r="13963" spans="13:13" x14ac:dyDescent="0.35">
      <c r="M13963" s="38"/>
    </row>
    <row r="13964" spans="13:13" x14ac:dyDescent="0.35">
      <c r="M13964" s="38"/>
    </row>
    <row r="13965" spans="13:13" x14ac:dyDescent="0.35">
      <c r="M13965" s="38"/>
    </row>
    <row r="13966" spans="13:13" x14ac:dyDescent="0.35">
      <c r="M13966" s="38"/>
    </row>
    <row r="13967" spans="13:13" x14ac:dyDescent="0.35">
      <c r="M13967" s="38"/>
    </row>
    <row r="13968" spans="13:13" x14ac:dyDescent="0.35">
      <c r="M13968" s="38"/>
    </row>
    <row r="13969" spans="13:13" x14ac:dyDescent="0.35">
      <c r="M13969" s="38"/>
    </row>
    <row r="13970" spans="13:13" x14ac:dyDescent="0.35">
      <c r="M13970" s="38"/>
    </row>
    <row r="13971" spans="13:13" x14ac:dyDescent="0.35">
      <c r="M13971" s="38"/>
    </row>
    <row r="13972" spans="13:13" x14ac:dyDescent="0.35">
      <c r="M13972" s="38"/>
    </row>
    <row r="13973" spans="13:13" x14ac:dyDescent="0.35">
      <c r="M13973" s="38"/>
    </row>
    <row r="13974" spans="13:13" x14ac:dyDescent="0.35">
      <c r="M13974" s="38"/>
    </row>
    <row r="13975" spans="13:13" x14ac:dyDescent="0.35">
      <c r="M13975" s="38"/>
    </row>
    <row r="13976" spans="13:13" x14ac:dyDescent="0.35">
      <c r="M13976" s="38"/>
    </row>
    <row r="13977" spans="13:13" x14ac:dyDescent="0.35">
      <c r="M13977" s="38"/>
    </row>
    <row r="13978" spans="13:13" x14ac:dyDescent="0.35">
      <c r="M13978" s="38"/>
    </row>
    <row r="13979" spans="13:13" x14ac:dyDescent="0.35">
      <c r="M13979" s="38"/>
    </row>
    <row r="13980" spans="13:13" x14ac:dyDescent="0.35">
      <c r="M13980" s="38"/>
    </row>
    <row r="13981" spans="13:13" x14ac:dyDescent="0.35">
      <c r="M13981" s="38"/>
    </row>
    <row r="13982" spans="13:13" x14ac:dyDescent="0.35">
      <c r="M13982" s="38"/>
    </row>
    <row r="13983" spans="13:13" x14ac:dyDescent="0.35">
      <c r="M13983" s="38"/>
    </row>
    <row r="13984" spans="13:13" x14ac:dyDescent="0.35">
      <c r="M13984" s="38"/>
    </row>
    <row r="13985" spans="13:13" x14ac:dyDescent="0.35">
      <c r="M13985" s="38"/>
    </row>
    <row r="13986" spans="13:13" x14ac:dyDescent="0.35">
      <c r="M13986" s="38"/>
    </row>
    <row r="13987" spans="13:13" x14ac:dyDescent="0.35">
      <c r="M13987" s="38"/>
    </row>
    <row r="13988" spans="13:13" x14ac:dyDescent="0.35">
      <c r="M13988" s="38"/>
    </row>
    <row r="13989" spans="13:13" x14ac:dyDescent="0.35">
      <c r="M13989" s="38"/>
    </row>
    <row r="13990" spans="13:13" x14ac:dyDescent="0.35">
      <c r="M13990" s="38"/>
    </row>
    <row r="13991" spans="13:13" x14ac:dyDescent="0.35">
      <c r="M13991" s="38"/>
    </row>
    <row r="13992" spans="13:13" x14ac:dyDescent="0.35">
      <c r="M13992" s="38"/>
    </row>
    <row r="13993" spans="13:13" x14ac:dyDescent="0.35">
      <c r="M13993" s="38"/>
    </row>
    <row r="13994" spans="13:13" x14ac:dyDescent="0.35">
      <c r="M13994" s="38"/>
    </row>
    <row r="13995" spans="13:13" x14ac:dyDescent="0.35">
      <c r="M13995" s="38"/>
    </row>
    <row r="13996" spans="13:13" x14ac:dyDescent="0.35">
      <c r="M13996" s="38"/>
    </row>
    <row r="13997" spans="13:13" x14ac:dyDescent="0.35">
      <c r="M13997" s="38"/>
    </row>
    <row r="13998" spans="13:13" x14ac:dyDescent="0.35">
      <c r="M13998" s="38"/>
    </row>
    <row r="13999" spans="13:13" x14ac:dyDescent="0.35">
      <c r="M13999" s="38"/>
    </row>
    <row r="14000" spans="13:13" x14ac:dyDescent="0.35">
      <c r="M14000" s="38"/>
    </row>
    <row r="14001" spans="13:13" x14ac:dyDescent="0.35">
      <c r="M14001" s="38"/>
    </row>
    <row r="14002" spans="13:13" x14ac:dyDescent="0.35">
      <c r="M14002" s="38"/>
    </row>
    <row r="14003" spans="13:13" x14ac:dyDescent="0.35">
      <c r="M14003" s="38"/>
    </row>
    <row r="14004" spans="13:13" x14ac:dyDescent="0.35">
      <c r="M14004" s="38"/>
    </row>
    <row r="14005" spans="13:13" x14ac:dyDescent="0.35">
      <c r="M14005" s="38"/>
    </row>
    <row r="14006" spans="13:13" x14ac:dyDescent="0.35">
      <c r="M14006" s="38"/>
    </row>
    <row r="14007" spans="13:13" x14ac:dyDescent="0.35">
      <c r="M14007" s="38"/>
    </row>
    <row r="14008" spans="13:13" x14ac:dyDescent="0.35">
      <c r="M14008" s="38"/>
    </row>
    <row r="14009" spans="13:13" x14ac:dyDescent="0.35">
      <c r="M14009" s="38"/>
    </row>
    <row r="14010" spans="13:13" x14ac:dyDescent="0.35">
      <c r="M14010" s="38"/>
    </row>
    <row r="14011" spans="13:13" x14ac:dyDescent="0.35">
      <c r="M14011" s="38"/>
    </row>
    <row r="14012" spans="13:13" x14ac:dyDescent="0.35">
      <c r="M14012" s="38"/>
    </row>
    <row r="14013" spans="13:13" x14ac:dyDescent="0.35">
      <c r="M14013" s="38"/>
    </row>
    <row r="14014" spans="13:13" x14ac:dyDescent="0.35">
      <c r="M14014" s="38"/>
    </row>
    <row r="14015" spans="13:13" x14ac:dyDescent="0.35">
      <c r="M14015" s="38"/>
    </row>
    <row r="14016" spans="13:13" x14ac:dyDescent="0.35">
      <c r="M14016" s="38"/>
    </row>
    <row r="14017" spans="13:13" x14ac:dyDescent="0.35">
      <c r="M14017" s="38"/>
    </row>
    <row r="14018" spans="13:13" x14ac:dyDescent="0.35">
      <c r="M14018" s="38"/>
    </row>
    <row r="14019" spans="13:13" x14ac:dyDescent="0.35">
      <c r="M14019" s="38"/>
    </row>
    <row r="14020" spans="13:13" x14ac:dyDescent="0.35">
      <c r="M14020" s="38"/>
    </row>
    <row r="14021" spans="13:13" x14ac:dyDescent="0.35">
      <c r="M14021" s="38"/>
    </row>
    <row r="14022" spans="13:13" x14ac:dyDescent="0.35">
      <c r="M14022" s="38"/>
    </row>
    <row r="14023" spans="13:13" x14ac:dyDescent="0.35">
      <c r="M14023" s="38"/>
    </row>
    <row r="14024" spans="13:13" x14ac:dyDescent="0.35">
      <c r="M14024" s="38"/>
    </row>
    <row r="14025" spans="13:13" x14ac:dyDescent="0.35">
      <c r="M14025" s="38"/>
    </row>
    <row r="14026" spans="13:13" x14ac:dyDescent="0.35">
      <c r="M14026" s="38"/>
    </row>
    <row r="14027" spans="13:13" x14ac:dyDescent="0.35">
      <c r="M14027" s="38"/>
    </row>
    <row r="14028" spans="13:13" x14ac:dyDescent="0.35">
      <c r="M14028" s="38"/>
    </row>
    <row r="14029" spans="13:13" x14ac:dyDescent="0.35">
      <c r="M14029" s="38"/>
    </row>
    <row r="14030" spans="13:13" x14ac:dyDescent="0.35">
      <c r="M14030" s="38"/>
    </row>
    <row r="14031" spans="13:13" x14ac:dyDescent="0.35">
      <c r="M14031" s="38"/>
    </row>
    <row r="14032" spans="13:13" x14ac:dyDescent="0.35">
      <c r="M14032" s="38"/>
    </row>
    <row r="14033" spans="13:13" x14ac:dyDescent="0.35">
      <c r="M14033" s="38"/>
    </row>
    <row r="14034" spans="13:13" x14ac:dyDescent="0.35">
      <c r="M14034" s="38"/>
    </row>
    <row r="14035" spans="13:13" x14ac:dyDescent="0.35">
      <c r="M14035" s="38"/>
    </row>
    <row r="14036" spans="13:13" x14ac:dyDescent="0.35">
      <c r="M14036" s="38"/>
    </row>
    <row r="14037" spans="13:13" x14ac:dyDescent="0.35">
      <c r="M14037" s="38"/>
    </row>
    <row r="14038" spans="13:13" x14ac:dyDescent="0.35">
      <c r="M14038" s="38"/>
    </row>
    <row r="14039" spans="13:13" x14ac:dyDescent="0.35">
      <c r="M14039" s="38"/>
    </row>
    <row r="14040" spans="13:13" x14ac:dyDescent="0.35">
      <c r="M14040" s="38"/>
    </row>
    <row r="14041" spans="13:13" x14ac:dyDescent="0.35">
      <c r="M14041" s="38"/>
    </row>
    <row r="14042" spans="13:13" x14ac:dyDescent="0.35">
      <c r="M14042" s="38"/>
    </row>
    <row r="14043" spans="13:13" x14ac:dyDescent="0.35">
      <c r="M14043" s="38"/>
    </row>
    <row r="14044" spans="13:13" x14ac:dyDescent="0.35">
      <c r="M14044" s="38"/>
    </row>
    <row r="14045" spans="13:13" x14ac:dyDescent="0.35">
      <c r="M14045" s="38"/>
    </row>
    <row r="14046" spans="13:13" x14ac:dyDescent="0.35">
      <c r="M14046" s="38"/>
    </row>
    <row r="14047" spans="13:13" x14ac:dyDescent="0.35">
      <c r="M14047" s="38"/>
    </row>
    <row r="14048" spans="13:13" x14ac:dyDescent="0.35">
      <c r="M14048" s="38"/>
    </row>
    <row r="14049" spans="13:13" x14ac:dyDescent="0.35">
      <c r="M14049" s="38"/>
    </row>
    <row r="14050" spans="13:13" x14ac:dyDescent="0.35">
      <c r="M14050" s="38"/>
    </row>
    <row r="14051" spans="13:13" x14ac:dyDescent="0.35">
      <c r="M14051" s="38"/>
    </row>
    <row r="14052" spans="13:13" x14ac:dyDescent="0.35">
      <c r="M14052" s="38"/>
    </row>
    <row r="14053" spans="13:13" x14ac:dyDescent="0.35">
      <c r="M14053" s="38"/>
    </row>
    <row r="14054" spans="13:13" x14ac:dyDescent="0.35">
      <c r="M14054" s="38"/>
    </row>
    <row r="14055" spans="13:13" x14ac:dyDescent="0.35">
      <c r="M14055" s="38"/>
    </row>
    <row r="14056" spans="13:13" x14ac:dyDescent="0.35">
      <c r="M14056" s="38"/>
    </row>
    <row r="14057" spans="13:13" x14ac:dyDescent="0.35">
      <c r="M14057" s="38"/>
    </row>
    <row r="14058" spans="13:13" x14ac:dyDescent="0.35">
      <c r="M14058" s="38"/>
    </row>
    <row r="14059" spans="13:13" x14ac:dyDescent="0.35">
      <c r="M14059" s="38"/>
    </row>
    <row r="14060" spans="13:13" x14ac:dyDescent="0.35">
      <c r="M14060" s="38"/>
    </row>
    <row r="14061" spans="13:13" x14ac:dyDescent="0.35">
      <c r="M14061" s="38"/>
    </row>
    <row r="14062" spans="13:13" x14ac:dyDescent="0.35">
      <c r="M14062" s="38"/>
    </row>
    <row r="14063" spans="13:13" x14ac:dyDescent="0.35">
      <c r="M14063" s="38"/>
    </row>
    <row r="14064" spans="13:13" x14ac:dyDescent="0.35">
      <c r="M14064" s="38"/>
    </row>
    <row r="14065" spans="13:13" x14ac:dyDescent="0.35">
      <c r="M14065" s="38"/>
    </row>
    <row r="14066" spans="13:13" x14ac:dyDescent="0.35">
      <c r="M14066" s="38"/>
    </row>
    <row r="14067" spans="13:13" x14ac:dyDescent="0.35">
      <c r="M14067" s="38"/>
    </row>
    <row r="14068" spans="13:13" x14ac:dyDescent="0.35">
      <c r="M14068" s="38"/>
    </row>
    <row r="14069" spans="13:13" x14ac:dyDescent="0.35">
      <c r="M14069" s="38"/>
    </row>
    <row r="14070" spans="13:13" x14ac:dyDescent="0.35">
      <c r="M14070" s="38"/>
    </row>
    <row r="14071" spans="13:13" x14ac:dyDescent="0.35">
      <c r="M14071" s="38"/>
    </row>
    <row r="14072" spans="13:13" x14ac:dyDescent="0.35">
      <c r="M14072" s="38"/>
    </row>
    <row r="14073" spans="13:13" x14ac:dyDescent="0.35">
      <c r="M14073" s="38"/>
    </row>
    <row r="14074" spans="13:13" x14ac:dyDescent="0.35">
      <c r="M14074" s="38"/>
    </row>
    <row r="14075" spans="13:13" x14ac:dyDescent="0.35">
      <c r="M14075" s="38"/>
    </row>
    <row r="14076" spans="13:13" x14ac:dyDescent="0.35">
      <c r="M14076" s="38"/>
    </row>
    <row r="14077" spans="13:13" x14ac:dyDescent="0.35">
      <c r="M14077" s="38"/>
    </row>
    <row r="14078" spans="13:13" x14ac:dyDescent="0.35">
      <c r="M14078" s="38"/>
    </row>
    <row r="14079" spans="13:13" x14ac:dyDescent="0.35">
      <c r="M14079" s="38"/>
    </row>
    <row r="14080" spans="13:13" x14ac:dyDescent="0.35">
      <c r="M14080" s="38"/>
    </row>
    <row r="14081" spans="13:13" x14ac:dyDescent="0.35">
      <c r="M14081" s="38"/>
    </row>
    <row r="14082" spans="13:13" x14ac:dyDescent="0.35">
      <c r="M14082" s="38"/>
    </row>
    <row r="14083" spans="13:13" x14ac:dyDescent="0.35">
      <c r="M14083" s="38"/>
    </row>
    <row r="14084" spans="13:13" x14ac:dyDescent="0.35">
      <c r="M14084" s="38"/>
    </row>
    <row r="14085" spans="13:13" x14ac:dyDescent="0.35">
      <c r="M14085" s="38"/>
    </row>
    <row r="14086" spans="13:13" x14ac:dyDescent="0.35">
      <c r="M14086" s="38"/>
    </row>
    <row r="14087" spans="13:13" x14ac:dyDescent="0.35">
      <c r="M14087" s="38"/>
    </row>
    <row r="14088" spans="13:13" x14ac:dyDescent="0.35">
      <c r="M14088" s="38"/>
    </row>
    <row r="14089" spans="13:13" x14ac:dyDescent="0.35">
      <c r="M14089" s="38"/>
    </row>
    <row r="14090" spans="13:13" x14ac:dyDescent="0.35">
      <c r="M14090" s="38"/>
    </row>
    <row r="14091" spans="13:13" x14ac:dyDescent="0.35">
      <c r="M14091" s="38"/>
    </row>
    <row r="14092" spans="13:13" x14ac:dyDescent="0.35">
      <c r="M14092" s="38"/>
    </row>
    <row r="14093" spans="13:13" x14ac:dyDescent="0.35">
      <c r="M14093" s="38"/>
    </row>
    <row r="14094" spans="13:13" x14ac:dyDescent="0.35">
      <c r="M14094" s="38"/>
    </row>
    <row r="14095" spans="13:13" x14ac:dyDescent="0.35">
      <c r="M14095" s="38"/>
    </row>
    <row r="14096" spans="13:13" x14ac:dyDescent="0.35">
      <c r="M14096" s="38"/>
    </row>
    <row r="14097" spans="13:13" x14ac:dyDescent="0.35">
      <c r="M14097" s="38"/>
    </row>
    <row r="14098" spans="13:13" x14ac:dyDescent="0.35">
      <c r="M14098" s="38"/>
    </row>
    <row r="14099" spans="13:13" x14ac:dyDescent="0.35">
      <c r="M14099" s="38"/>
    </row>
    <row r="14100" spans="13:13" x14ac:dyDescent="0.35">
      <c r="M14100" s="38"/>
    </row>
    <row r="14101" spans="13:13" x14ac:dyDescent="0.35">
      <c r="M14101" s="38"/>
    </row>
    <row r="14102" spans="13:13" x14ac:dyDescent="0.35">
      <c r="M14102" s="38"/>
    </row>
    <row r="14103" spans="13:13" x14ac:dyDescent="0.35">
      <c r="M14103" s="38"/>
    </row>
    <row r="14104" spans="13:13" x14ac:dyDescent="0.35">
      <c r="M14104" s="38"/>
    </row>
    <row r="14105" spans="13:13" x14ac:dyDescent="0.35">
      <c r="M14105" s="38"/>
    </row>
    <row r="14106" spans="13:13" x14ac:dyDescent="0.35">
      <c r="M14106" s="38"/>
    </row>
    <row r="14107" spans="13:13" x14ac:dyDescent="0.35">
      <c r="M14107" s="38"/>
    </row>
    <row r="14108" spans="13:13" x14ac:dyDescent="0.35">
      <c r="M14108" s="38"/>
    </row>
    <row r="14109" spans="13:13" x14ac:dyDescent="0.35">
      <c r="M14109" s="38"/>
    </row>
    <row r="14110" spans="13:13" x14ac:dyDescent="0.35">
      <c r="M14110" s="38"/>
    </row>
    <row r="14111" spans="13:13" x14ac:dyDescent="0.35">
      <c r="M14111" s="38"/>
    </row>
    <row r="14112" spans="13:13" x14ac:dyDescent="0.35">
      <c r="M14112" s="38"/>
    </row>
    <row r="14113" spans="13:13" x14ac:dyDescent="0.35">
      <c r="M14113" s="38"/>
    </row>
    <row r="14114" spans="13:13" x14ac:dyDescent="0.35">
      <c r="M14114" s="38"/>
    </row>
    <row r="14115" spans="13:13" x14ac:dyDescent="0.35">
      <c r="M14115" s="38"/>
    </row>
    <row r="14116" spans="13:13" x14ac:dyDescent="0.35">
      <c r="M14116" s="38"/>
    </row>
    <row r="14117" spans="13:13" x14ac:dyDescent="0.35">
      <c r="M14117" s="38"/>
    </row>
    <row r="14118" spans="13:13" x14ac:dyDescent="0.35">
      <c r="M14118" s="38"/>
    </row>
    <row r="14119" spans="13:13" x14ac:dyDescent="0.35">
      <c r="M14119" s="38"/>
    </row>
    <row r="14120" spans="13:13" x14ac:dyDescent="0.35">
      <c r="M14120" s="38"/>
    </row>
    <row r="14121" spans="13:13" x14ac:dyDescent="0.35">
      <c r="M14121" s="38"/>
    </row>
    <row r="14122" spans="13:13" x14ac:dyDescent="0.35">
      <c r="M14122" s="38"/>
    </row>
    <row r="14123" spans="13:13" x14ac:dyDescent="0.35">
      <c r="M14123" s="38"/>
    </row>
    <row r="14124" spans="13:13" x14ac:dyDescent="0.35">
      <c r="M14124" s="38"/>
    </row>
    <row r="14125" spans="13:13" x14ac:dyDescent="0.35">
      <c r="M14125" s="38"/>
    </row>
    <row r="14126" spans="13:13" x14ac:dyDescent="0.35">
      <c r="M14126" s="38"/>
    </row>
    <row r="14127" spans="13:13" x14ac:dyDescent="0.35">
      <c r="M14127" s="38"/>
    </row>
    <row r="14128" spans="13:13" x14ac:dyDescent="0.35">
      <c r="M14128" s="38"/>
    </row>
    <row r="14129" spans="13:13" x14ac:dyDescent="0.35">
      <c r="M14129" s="38"/>
    </row>
    <row r="14130" spans="13:13" x14ac:dyDescent="0.35">
      <c r="M14130" s="38"/>
    </row>
    <row r="14131" spans="13:13" x14ac:dyDescent="0.35">
      <c r="M14131" s="38"/>
    </row>
    <row r="14132" spans="13:13" x14ac:dyDescent="0.35">
      <c r="M14132" s="38"/>
    </row>
    <row r="14133" spans="13:13" x14ac:dyDescent="0.35">
      <c r="M14133" s="38"/>
    </row>
    <row r="14134" spans="13:13" x14ac:dyDescent="0.35">
      <c r="M14134" s="38"/>
    </row>
    <row r="14135" spans="13:13" x14ac:dyDescent="0.35">
      <c r="M14135" s="38"/>
    </row>
    <row r="14136" spans="13:13" x14ac:dyDescent="0.35">
      <c r="M14136" s="38"/>
    </row>
    <row r="14137" spans="13:13" x14ac:dyDescent="0.35">
      <c r="M14137" s="38"/>
    </row>
    <row r="14138" spans="13:13" x14ac:dyDescent="0.35">
      <c r="M14138" s="38"/>
    </row>
    <row r="14139" spans="13:13" x14ac:dyDescent="0.35">
      <c r="M14139" s="38"/>
    </row>
    <row r="14140" spans="13:13" x14ac:dyDescent="0.35">
      <c r="M14140" s="38"/>
    </row>
    <row r="14141" spans="13:13" x14ac:dyDescent="0.35">
      <c r="M14141" s="38"/>
    </row>
    <row r="14142" spans="13:13" x14ac:dyDescent="0.35">
      <c r="M14142" s="38"/>
    </row>
    <row r="14143" spans="13:13" x14ac:dyDescent="0.35">
      <c r="M14143" s="38"/>
    </row>
    <row r="14144" spans="13:13" x14ac:dyDescent="0.35">
      <c r="M14144" s="38"/>
    </row>
    <row r="14145" spans="13:13" x14ac:dyDescent="0.35">
      <c r="M14145" s="38"/>
    </row>
    <row r="14146" spans="13:13" x14ac:dyDescent="0.35">
      <c r="M14146" s="38"/>
    </row>
    <row r="14147" spans="13:13" x14ac:dyDescent="0.35">
      <c r="M14147" s="38"/>
    </row>
    <row r="14148" spans="13:13" x14ac:dyDescent="0.35">
      <c r="M14148" s="38"/>
    </row>
    <row r="14149" spans="13:13" x14ac:dyDescent="0.35">
      <c r="M14149" s="38"/>
    </row>
    <row r="14150" spans="13:13" x14ac:dyDescent="0.35">
      <c r="M14150" s="38"/>
    </row>
    <row r="14151" spans="13:13" x14ac:dyDescent="0.35">
      <c r="M14151" s="38"/>
    </row>
    <row r="14152" spans="13:13" x14ac:dyDescent="0.35">
      <c r="M14152" s="38"/>
    </row>
    <row r="14153" spans="13:13" x14ac:dyDescent="0.35">
      <c r="M14153" s="38"/>
    </row>
    <row r="14154" spans="13:13" x14ac:dyDescent="0.35">
      <c r="M14154" s="38"/>
    </row>
    <row r="14155" spans="13:13" x14ac:dyDescent="0.35">
      <c r="M14155" s="38"/>
    </row>
    <row r="14156" spans="13:13" x14ac:dyDescent="0.35">
      <c r="M14156" s="38"/>
    </row>
    <row r="14157" spans="13:13" x14ac:dyDescent="0.35">
      <c r="M14157" s="38"/>
    </row>
    <row r="14158" spans="13:13" x14ac:dyDescent="0.35">
      <c r="M14158" s="38"/>
    </row>
    <row r="14159" spans="13:13" x14ac:dyDescent="0.35">
      <c r="M14159" s="38"/>
    </row>
    <row r="14160" spans="13:13" x14ac:dyDescent="0.35">
      <c r="M14160" s="38"/>
    </row>
    <row r="14161" spans="13:13" x14ac:dyDescent="0.35">
      <c r="M14161" s="38"/>
    </row>
    <row r="14162" spans="13:13" x14ac:dyDescent="0.35">
      <c r="M14162" s="38"/>
    </row>
    <row r="14163" spans="13:13" x14ac:dyDescent="0.35">
      <c r="M14163" s="38"/>
    </row>
    <row r="14164" spans="13:13" x14ac:dyDescent="0.35">
      <c r="M14164" s="38"/>
    </row>
    <row r="14165" spans="13:13" x14ac:dyDescent="0.35">
      <c r="M14165" s="38"/>
    </row>
    <row r="14166" spans="13:13" x14ac:dyDescent="0.35">
      <c r="M14166" s="38"/>
    </row>
    <row r="14167" spans="13:13" x14ac:dyDescent="0.35">
      <c r="M14167" s="38"/>
    </row>
    <row r="14168" spans="13:13" x14ac:dyDescent="0.35">
      <c r="M14168" s="38"/>
    </row>
    <row r="14169" spans="13:13" x14ac:dyDescent="0.35">
      <c r="M14169" s="38"/>
    </row>
    <row r="14170" spans="13:13" x14ac:dyDescent="0.35">
      <c r="M14170" s="38"/>
    </row>
    <row r="14171" spans="13:13" x14ac:dyDescent="0.35">
      <c r="M14171" s="38"/>
    </row>
    <row r="14172" spans="13:13" x14ac:dyDescent="0.35">
      <c r="M14172" s="38"/>
    </row>
    <row r="14173" spans="13:13" x14ac:dyDescent="0.35">
      <c r="M14173" s="38"/>
    </row>
    <row r="14174" spans="13:13" x14ac:dyDescent="0.35">
      <c r="M14174" s="38"/>
    </row>
    <row r="14175" spans="13:13" x14ac:dyDescent="0.35">
      <c r="M14175" s="38"/>
    </row>
    <row r="14176" spans="13:13" x14ac:dyDescent="0.35">
      <c r="M14176" s="38"/>
    </row>
    <row r="14177" spans="13:13" x14ac:dyDescent="0.35">
      <c r="M14177" s="38"/>
    </row>
    <row r="14178" spans="13:13" x14ac:dyDescent="0.35">
      <c r="M14178" s="38"/>
    </row>
    <row r="14179" spans="13:13" x14ac:dyDescent="0.35">
      <c r="M14179" s="38"/>
    </row>
    <row r="14180" spans="13:13" x14ac:dyDescent="0.35">
      <c r="M14180" s="38"/>
    </row>
    <row r="14181" spans="13:13" x14ac:dyDescent="0.35">
      <c r="M14181" s="38"/>
    </row>
    <row r="14182" spans="13:13" x14ac:dyDescent="0.35">
      <c r="M14182" s="38"/>
    </row>
    <row r="14183" spans="13:13" x14ac:dyDescent="0.35">
      <c r="M14183" s="38"/>
    </row>
    <row r="14184" spans="13:13" x14ac:dyDescent="0.35">
      <c r="M14184" s="38"/>
    </row>
    <row r="14185" spans="13:13" x14ac:dyDescent="0.35">
      <c r="M14185" s="38"/>
    </row>
    <row r="14186" spans="13:13" x14ac:dyDescent="0.35">
      <c r="M14186" s="38"/>
    </row>
    <row r="14187" spans="13:13" x14ac:dyDescent="0.35">
      <c r="M14187" s="38"/>
    </row>
    <row r="14188" spans="13:13" x14ac:dyDescent="0.35">
      <c r="M14188" s="38"/>
    </row>
    <row r="14189" spans="13:13" x14ac:dyDescent="0.35">
      <c r="M14189" s="38"/>
    </row>
    <row r="14190" spans="13:13" x14ac:dyDescent="0.35">
      <c r="M14190" s="38"/>
    </row>
    <row r="14191" spans="13:13" x14ac:dyDescent="0.35">
      <c r="M14191" s="38"/>
    </row>
    <row r="14192" spans="13:13" x14ac:dyDescent="0.35">
      <c r="M14192" s="38"/>
    </row>
    <row r="14193" spans="13:13" x14ac:dyDescent="0.35">
      <c r="M14193" s="38"/>
    </row>
    <row r="14194" spans="13:13" x14ac:dyDescent="0.35">
      <c r="M14194" s="38"/>
    </row>
    <row r="14195" spans="13:13" x14ac:dyDescent="0.35">
      <c r="M14195" s="38"/>
    </row>
    <row r="14196" spans="13:13" x14ac:dyDescent="0.35">
      <c r="M14196" s="38"/>
    </row>
    <row r="14197" spans="13:13" x14ac:dyDescent="0.35">
      <c r="M14197" s="38"/>
    </row>
    <row r="14198" spans="13:13" x14ac:dyDescent="0.35">
      <c r="M14198" s="38"/>
    </row>
    <row r="14199" spans="13:13" x14ac:dyDescent="0.35">
      <c r="M14199" s="38"/>
    </row>
    <row r="14200" spans="13:13" x14ac:dyDescent="0.35">
      <c r="M14200" s="38"/>
    </row>
    <row r="14201" spans="13:13" x14ac:dyDescent="0.35">
      <c r="M14201" s="38"/>
    </row>
    <row r="14202" spans="13:13" x14ac:dyDescent="0.35">
      <c r="M14202" s="38"/>
    </row>
    <row r="14203" spans="13:13" x14ac:dyDescent="0.35">
      <c r="M14203" s="38"/>
    </row>
    <row r="14204" spans="13:13" x14ac:dyDescent="0.35">
      <c r="M14204" s="38"/>
    </row>
    <row r="14205" spans="13:13" x14ac:dyDescent="0.35">
      <c r="M14205" s="38"/>
    </row>
    <row r="14206" spans="13:13" x14ac:dyDescent="0.35">
      <c r="M14206" s="38"/>
    </row>
    <row r="14207" spans="13:13" x14ac:dyDescent="0.35">
      <c r="M14207" s="38"/>
    </row>
    <row r="14208" spans="13:13" x14ac:dyDescent="0.35">
      <c r="M14208" s="38"/>
    </row>
    <row r="14209" spans="13:13" x14ac:dyDescent="0.35">
      <c r="M14209" s="38"/>
    </row>
    <row r="14210" spans="13:13" x14ac:dyDescent="0.35">
      <c r="M14210" s="38"/>
    </row>
    <row r="14211" spans="13:13" x14ac:dyDescent="0.35">
      <c r="M14211" s="38"/>
    </row>
    <row r="14212" spans="13:13" x14ac:dyDescent="0.35">
      <c r="M14212" s="38"/>
    </row>
    <row r="14213" spans="13:13" x14ac:dyDescent="0.35">
      <c r="M14213" s="38"/>
    </row>
    <row r="14214" spans="13:13" x14ac:dyDescent="0.35">
      <c r="M14214" s="38"/>
    </row>
    <row r="14215" spans="13:13" x14ac:dyDescent="0.35">
      <c r="M14215" s="38"/>
    </row>
    <row r="14216" spans="13:13" x14ac:dyDescent="0.35">
      <c r="M14216" s="38"/>
    </row>
    <row r="14217" spans="13:13" x14ac:dyDescent="0.35">
      <c r="M14217" s="38"/>
    </row>
    <row r="14218" spans="13:13" x14ac:dyDescent="0.35">
      <c r="M14218" s="38"/>
    </row>
    <row r="14219" spans="13:13" x14ac:dyDescent="0.35">
      <c r="M14219" s="38"/>
    </row>
    <row r="14220" spans="13:13" x14ac:dyDescent="0.35">
      <c r="M14220" s="38"/>
    </row>
    <row r="14221" spans="13:13" x14ac:dyDescent="0.35">
      <c r="M14221" s="38"/>
    </row>
    <row r="14222" spans="13:13" x14ac:dyDescent="0.35">
      <c r="M14222" s="38"/>
    </row>
    <row r="14223" spans="13:13" x14ac:dyDescent="0.35">
      <c r="M14223" s="38"/>
    </row>
    <row r="14224" spans="13:13" x14ac:dyDescent="0.35">
      <c r="M14224" s="38"/>
    </row>
    <row r="14225" spans="13:13" x14ac:dyDescent="0.35">
      <c r="M14225" s="38"/>
    </row>
    <row r="14226" spans="13:13" x14ac:dyDescent="0.35">
      <c r="M14226" s="38"/>
    </row>
    <row r="14227" spans="13:13" x14ac:dyDescent="0.35">
      <c r="M14227" s="38"/>
    </row>
    <row r="14228" spans="13:13" x14ac:dyDescent="0.35">
      <c r="M14228" s="38"/>
    </row>
    <row r="14229" spans="13:13" x14ac:dyDescent="0.35">
      <c r="M14229" s="38"/>
    </row>
    <row r="14230" spans="13:13" x14ac:dyDescent="0.35">
      <c r="M14230" s="38"/>
    </row>
    <row r="14231" spans="13:13" x14ac:dyDescent="0.35">
      <c r="M14231" s="38"/>
    </row>
    <row r="14232" spans="13:13" x14ac:dyDescent="0.35">
      <c r="M14232" s="38"/>
    </row>
    <row r="14233" spans="13:13" x14ac:dyDescent="0.35">
      <c r="M14233" s="38"/>
    </row>
    <row r="14234" spans="13:13" x14ac:dyDescent="0.35">
      <c r="M14234" s="38"/>
    </row>
    <row r="14235" spans="13:13" x14ac:dyDescent="0.35">
      <c r="M14235" s="38"/>
    </row>
    <row r="14236" spans="13:13" x14ac:dyDescent="0.35">
      <c r="M14236" s="38"/>
    </row>
    <row r="14237" spans="13:13" x14ac:dyDescent="0.35">
      <c r="M14237" s="38"/>
    </row>
    <row r="14238" spans="13:13" x14ac:dyDescent="0.35">
      <c r="M14238" s="38"/>
    </row>
    <row r="14239" spans="13:13" x14ac:dyDescent="0.35">
      <c r="M14239" s="38"/>
    </row>
    <row r="14240" spans="13:13" x14ac:dyDescent="0.35">
      <c r="M14240" s="38"/>
    </row>
    <row r="14241" spans="13:13" x14ac:dyDescent="0.35">
      <c r="M14241" s="38"/>
    </row>
    <row r="14242" spans="13:13" x14ac:dyDescent="0.35">
      <c r="M14242" s="38"/>
    </row>
    <row r="14243" spans="13:13" x14ac:dyDescent="0.35">
      <c r="M14243" s="38"/>
    </row>
    <row r="14244" spans="13:13" x14ac:dyDescent="0.35">
      <c r="M14244" s="38"/>
    </row>
    <row r="14245" spans="13:13" x14ac:dyDescent="0.35">
      <c r="M14245" s="38"/>
    </row>
    <row r="14246" spans="13:13" x14ac:dyDescent="0.35">
      <c r="M14246" s="38"/>
    </row>
    <row r="14247" spans="13:13" x14ac:dyDescent="0.35">
      <c r="M14247" s="38"/>
    </row>
    <row r="14248" spans="13:13" x14ac:dyDescent="0.35">
      <c r="M14248" s="38"/>
    </row>
    <row r="14249" spans="13:13" x14ac:dyDescent="0.35">
      <c r="M14249" s="38"/>
    </row>
    <row r="14250" spans="13:13" x14ac:dyDescent="0.35">
      <c r="M14250" s="38"/>
    </row>
    <row r="14251" spans="13:13" x14ac:dyDescent="0.35">
      <c r="M14251" s="38"/>
    </row>
    <row r="14252" spans="13:13" x14ac:dyDescent="0.35">
      <c r="M14252" s="38"/>
    </row>
    <row r="14253" spans="13:13" x14ac:dyDescent="0.35">
      <c r="M14253" s="38"/>
    </row>
    <row r="14254" spans="13:13" x14ac:dyDescent="0.35">
      <c r="M14254" s="38"/>
    </row>
    <row r="14255" spans="13:13" x14ac:dyDescent="0.35">
      <c r="M14255" s="38"/>
    </row>
    <row r="14256" spans="13:13" x14ac:dyDescent="0.35">
      <c r="M14256" s="38"/>
    </row>
    <row r="14257" spans="13:13" x14ac:dyDescent="0.35">
      <c r="M14257" s="38"/>
    </row>
    <row r="14258" spans="13:13" x14ac:dyDescent="0.35">
      <c r="M14258" s="38"/>
    </row>
    <row r="14259" spans="13:13" x14ac:dyDescent="0.35">
      <c r="M14259" s="38"/>
    </row>
    <row r="14260" spans="13:13" x14ac:dyDescent="0.35">
      <c r="M14260" s="38"/>
    </row>
    <row r="14261" spans="13:13" x14ac:dyDescent="0.35">
      <c r="M14261" s="38"/>
    </row>
    <row r="14262" spans="13:13" x14ac:dyDescent="0.35">
      <c r="M14262" s="38"/>
    </row>
    <row r="14263" spans="13:13" x14ac:dyDescent="0.35">
      <c r="M14263" s="38"/>
    </row>
    <row r="14264" spans="13:13" x14ac:dyDescent="0.35">
      <c r="M14264" s="38"/>
    </row>
    <row r="14265" spans="13:13" x14ac:dyDescent="0.35">
      <c r="M14265" s="38"/>
    </row>
    <row r="14266" spans="13:13" x14ac:dyDescent="0.35">
      <c r="M14266" s="38"/>
    </row>
    <row r="14267" spans="13:13" x14ac:dyDescent="0.35">
      <c r="M14267" s="38"/>
    </row>
    <row r="14268" spans="13:13" x14ac:dyDescent="0.35">
      <c r="M14268" s="38"/>
    </row>
    <row r="14269" spans="13:13" x14ac:dyDescent="0.35">
      <c r="M14269" s="38"/>
    </row>
    <row r="14270" spans="13:13" x14ac:dyDescent="0.35">
      <c r="M14270" s="38"/>
    </row>
    <row r="14271" spans="13:13" x14ac:dyDescent="0.35">
      <c r="M14271" s="38"/>
    </row>
    <row r="14272" spans="13:13" x14ac:dyDescent="0.35">
      <c r="M14272" s="38"/>
    </row>
    <row r="14273" spans="13:13" x14ac:dyDescent="0.35">
      <c r="M14273" s="38"/>
    </row>
    <row r="14274" spans="13:13" x14ac:dyDescent="0.35">
      <c r="M14274" s="38"/>
    </row>
    <row r="14275" spans="13:13" x14ac:dyDescent="0.35">
      <c r="M14275" s="38"/>
    </row>
    <row r="14276" spans="13:13" x14ac:dyDescent="0.35">
      <c r="M14276" s="38"/>
    </row>
    <row r="14277" spans="13:13" x14ac:dyDescent="0.35">
      <c r="M14277" s="38"/>
    </row>
    <row r="14278" spans="13:13" x14ac:dyDescent="0.35">
      <c r="M14278" s="38"/>
    </row>
    <row r="14279" spans="13:13" x14ac:dyDescent="0.35">
      <c r="M14279" s="38"/>
    </row>
    <row r="14280" spans="13:13" x14ac:dyDescent="0.35">
      <c r="M14280" s="38"/>
    </row>
    <row r="14281" spans="13:13" x14ac:dyDescent="0.35">
      <c r="M14281" s="38"/>
    </row>
    <row r="14282" spans="13:13" x14ac:dyDescent="0.35">
      <c r="M14282" s="38"/>
    </row>
    <row r="14283" spans="13:13" x14ac:dyDescent="0.35">
      <c r="M14283" s="38"/>
    </row>
    <row r="14284" spans="13:13" x14ac:dyDescent="0.35">
      <c r="M14284" s="38"/>
    </row>
    <row r="14285" spans="13:13" x14ac:dyDescent="0.35">
      <c r="M14285" s="38"/>
    </row>
    <row r="14286" spans="13:13" x14ac:dyDescent="0.35">
      <c r="M14286" s="38"/>
    </row>
    <row r="14287" spans="13:13" x14ac:dyDescent="0.35">
      <c r="M14287" s="38"/>
    </row>
    <row r="14288" spans="13:13" x14ac:dyDescent="0.35">
      <c r="M14288" s="38"/>
    </row>
    <row r="14289" spans="13:13" x14ac:dyDescent="0.35">
      <c r="M14289" s="38"/>
    </row>
    <row r="14290" spans="13:13" x14ac:dyDescent="0.35">
      <c r="M14290" s="38"/>
    </row>
    <row r="14291" spans="13:13" x14ac:dyDescent="0.35">
      <c r="M14291" s="38"/>
    </row>
    <row r="14292" spans="13:13" x14ac:dyDescent="0.35">
      <c r="M14292" s="38"/>
    </row>
    <row r="14293" spans="13:13" x14ac:dyDescent="0.35">
      <c r="M14293" s="38"/>
    </row>
    <row r="14294" spans="13:13" x14ac:dyDescent="0.35">
      <c r="M14294" s="38"/>
    </row>
    <row r="14295" spans="13:13" x14ac:dyDescent="0.35">
      <c r="M14295" s="38"/>
    </row>
    <row r="14296" spans="13:13" x14ac:dyDescent="0.35">
      <c r="M14296" s="38"/>
    </row>
    <row r="14297" spans="13:13" x14ac:dyDescent="0.35">
      <c r="M14297" s="38"/>
    </row>
    <row r="14298" spans="13:13" x14ac:dyDescent="0.35">
      <c r="M14298" s="38"/>
    </row>
    <row r="14299" spans="13:13" x14ac:dyDescent="0.35">
      <c r="M14299" s="38"/>
    </row>
    <row r="14300" spans="13:13" x14ac:dyDescent="0.35">
      <c r="M14300" s="38"/>
    </row>
    <row r="14301" spans="13:13" x14ac:dyDescent="0.35">
      <c r="M14301" s="38"/>
    </row>
    <row r="14302" spans="13:13" x14ac:dyDescent="0.35">
      <c r="M14302" s="38"/>
    </row>
    <row r="14303" spans="13:13" x14ac:dyDescent="0.35">
      <c r="M14303" s="38"/>
    </row>
    <row r="14304" spans="13:13" x14ac:dyDescent="0.35">
      <c r="M14304" s="38"/>
    </row>
    <row r="14305" spans="13:13" x14ac:dyDescent="0.35">
      <c r="M14305" s="38"/>
    </row>
    <row r="14306" spans="13:13" x14ac:dyDescent="0.35">
      <c r="M14306" s="38"/>
    </row>
    <row r="14307" spans="13:13" x14ac:dyDescent="0.35">
      <c r="M14307" s="38"/>
    </row>
    <row r="14308" spans="13:13" x14ac:dyDescent="0.35">
      <c r="M14308" s="38"/>
    </row>
    <row r="14309" spans="13:13" x14ac:dyDescent="0.35">
      <c r="M14309" s="38"/>
    </row>
    <row r="14310" spans="13:13" x14ac:dyDescent="0.35">
      <c r="M14310" s="38"/>
    </row>
    <row r="14311" spans="13:13" x14ac:dyDescent="0.35">
      <c r="M14311" s="38"/>
    </row>
    <row r="14312" spans="13:13" x14ac:dyDescent="0.35">
      <c r="M14312" s="38"/>
    </row>
    <row r="14313" spans="13:13" x14ac:dyDescent="0.35">
      <c r="M14313" s="38"/>
    </row>
    <row r="14314" spans="13:13" x14ac:dyDescent="0.35">
      <c r="M14314" s="38"/>
    </row>
    <row r="14315" spans="13:13" x14ac:dyDescent="0.35">
      <c r="M14315" s="38"/>
    </row>
    <row r="14316" spans="13:13" x14ac:dyDescent="0.35">
      <c r="M14316" s="38"/>
    </row>
    <row r="14317" spans="13:13" x14ac:dyDescent="0.35">
      <c r="M14317" s="38"/>
    </row>
    <row r="14318" spans="13:13" x14ac:dyDescent="0.35">
      <c r="M14318" s="38"/>
    </row>
    <row r="14319" spans="13:13" x14ac:dyDescent="0.35">
      <c r="M14319" s="38"/>
    </row>
    <row r="14320" spans="13:13" x14ac:dyDescent="0.35">
      <c r="M14320" s="38"/>
    </row>
    <row r="14321" spans="13:13" x14ac:dyDescent="0.35">
      <c r="M14321" s="38"/>
    </row>
    <row r="14322" spans="13:13" x14ac:dyDescent="0.35">
      <c r="M14322" s="38"/>
    </row>
    <row r="14323" spans="13:13" x14ac:dyDescent="0.35">
      <c r="M14323" s="38"/>
    </row>
    <row r="14324" spans="13:13" x14ac:dyDescent="0.35">
      <c r="M14324" s="38"/>
    </row>
    <row r="14325" spans="13:13" x14ac:dyDescent="0.35">
      <c r="M14325" s="38"/>
    </row>
    <row r="14326" spans="13:13" x14ac:dyDescent="0.35">
      <c r="M14326" s="38"/>
    </row>
    <row r="14327" spans="13:13" x14ac:dyDescent="0.35">
      <c r="M14327" s="38"/>
    </row>
    <row r="14328" spans="13:13" x14ac:dyDescent="0.35">
      <c r="M14328" s="38"/>
    </row>
    <row r="14329" spans="13:13" x14ac:dyDescent="0.35">
      <c r="M14329" s="38"/>
    </row>
    <row r="14330" spans="13:13" x14ac:dyDescent="0.35">
      <c r="M14330" s="38"/>
    </row>
    <row r="14331" spans="13:13" x14ac:dyDescent="0.35">
      <c r="M14331" s="38"/>
    </row>
    <row r="14332" spans="13:13" x14ac:dyDescent="0.35">
      <c r="M14332" s="38"/>
    </row>
    <row r="14333" spans="13:13" x14ac:dyDescent="0.35">
      <c r="M14333" s="38"/>
    </row>
    <row r="14334" spans="13:13" x14ac:dyDescent="0.35">
      <c r="M14334" s="38"/>
    </row>
    <row r="14335" spans="13:13" x14ac:dyDescent="0.35">
      <c r="M14335" s="38"/>
    </row>
    <row r="14336" spans="13:13" x14ac:dyDescent="0.35">
      <c r="M14336" s="38"/>
    </row>
    <row r="14337" spans="13:13" x14ac:dyDescent="0.35">
      <c r="M14337" s="38"/>
    </row>
    <row r="14338" spans="13:13" x14ac:dyDescent="0.35">
      <c r="M14338" s="38"/>
    </row>
    <row r="14339" spans="13:13" x14ac:dyDescent="0.35">
      <c r="M14339" s="38"/>
    </row>
    <row r="14340" spans="13:13" x14ac:dyDescent="0.35">
      <c r="M14340" s="38"/>
    </row>
    <row r="14341" spans="13:13" x14ac:dyDescent="0.35">
      <c r="M14341" s="38"/>
    </row>
    <row r="14342" spans="13:13" x14ac:dyDescent="0.35">
      <c r="M14342" s="38"/>
    </row>
    <row r="14343" spans="13:13" x14ac:dyDescent="0.35">
      <c r="M14343" s="38"/>
    </row>
    <row r="14344" spans="13:13" x14ac:dyDescent="0.35">
      <c r="M14344" s="38"/>
    </row>
    <row r="14345" spans="13:13" x14ac:dyDescent="0.35">
      <c r="M14345" s="38"/>
    </row>
    <row r="14346" spans="13:13" x14ac:dyDescent="0.35">
      <c r="M14346" s="38"/>
    </row>
    <row r="14347" spans="13:13" x14ac:dyDescent="0.35">
      <c r="M14347" s="38"/>
    </row>
    <row r="14348" spans="13:13" x14ac:dyDescent="0.35">
      <c r="M14348" s="38"/>
    </row>
    <row r="14349" spans="13:13" x14ac:dyDescent="0.35">
      <c r="M14349" s="38"/>
    </row>
    <row r="14350" spans="13:13" x14ac:dyDescent="0.35">
      <c r="M14350" s="38"/>
    </row>
    <row r="14351" spans="13:13" x14ac:dyDescent="0.35">
      <c r="M14351" s="38"/>
    </row>
    <row r="14352" spans="13:13" x14ac:dyDescent="0.35">
      <c r="M14352" s="38"/>
    </row>
    <row r="14353" spans="13:13" x14ac:dyDescent="0.35">
      <c r="M14353" s="38"/>
    </row>
    <row r="14354" spans="13:13" x14ac:dyDescent="0.35">
      <c r="M14354" s="38"/>
    </row>
    <row r="14355" spans="13:13" x14ac:dyDescent="0.35">
      <c r="M14355" s="38"/>
    </row>
    <row r="14356" spans="13:13" x14ac:dyDescent="0.35">
      <c r="M14356" s="38"/>
    </row>
    <row r="14357" spans="13:13" x14ac:dyDescent="0.35">
      <c r="M14357" s="38"/>
    </row>
    <row r="14358" spans="13:13" x14ac:dyDescent="0.35">
      <c r="M14358" s="38"/>
    </row>
    <row r="14359" spans="13:13" x14ac:dyDescent="0.35">
      <c r="M14359" s="38"/>
    </row>
    <row r="14360" spans="13:13" x14ac:dyDescent="0.35">
      <c r="M14360" s="38"/>
    </row>
    <row r="14361" spans="13:13" x14ac:dyDescent="0.35">
      <c r="M14361" s="38"/>
    </row>
    <row r="14362" spans="13:13" x14ac:dyDescent="0.35">
      <c r="M14362" s="38"/>
    </row>
    <row r="14363" spans="13:13" x14ac:dyDescent="0.35">
      <c r="M14363" s="38"/>
    </row>
    <row r="14364" spans="13:13" x14ac:dyDescent="0.35">
      <c r="M14364" s="38"/>
    </row>
    <row r="14365" spans="13:13" x14ac:dyDescent="0.35">
      <c r="M14365" s="38"/>
    </row>
    <row r="14366" spans="13:13" x14ac:dyDescent="0.35">
      <c r="M14366" s="38"/>
    </row>
    <row r="14367" spans="13:13" x14ac:dyDescent="0.35">
      <c r="M14367" s="38"/>
    </row>
    <row r="14368" spans="13:13" x14ac:dyDescent="0.35">
      <c r="M14368" s="38"/>
    </row>
    <row r="14369" spans="13:13" x14ac:dyDescent="0.35">
      <c r="M14369" s="38"/>
    </row>
    <row r="14370" spans="13:13" x14ac:dyDescent="0.35">
      <c r="M14370" s="38"/>
    </row>
    <row r="14371" spans="13:13" x14ac:dyDescent="0.35">
      <c r="M14371" s="38"/>
    </row>
    <row r="14372" spans="13:13" x14ac:dyDescent="0.35">
      <c r="M14372" s="38"/>
    </row>
    <row r="14373" spans="13:13" x14ac:dyDescent="0.35">
      <c r="M14373" s="38"/>
    </row>
    <row r="14374" spans="13:13" x14ac:dyDescent="0.35">
      <c r="M14374" s="38"/>
    </row>
    <row r="14375" spans="13:13" x14ac:dyDescent="0.35">
      <c r="M14375" s="38"/>
    </row>
    <row r="14376" spans="13:13" x14ac:dyDescent="0.35">
      <c r="M14376" s="38"/>
    </row>
    <row r="14377" spans="13:13" x14ac:dyDescent="0.35">
      <c r="M14377" s="38"/>
    </row>
    <row r="14378" spans="13:13" x14ac:dyDescent="0.35">
      <c r="M14378" s="38"/>
    </row>
    <row r="14379" spans="13:13" x14ac:dyDescent="0.35">
      <c r="M14379" s="38"/>
    </row>
    <row r="14380" spans="13:13" x14ac:dyDescent="0.35">
      <c r="M14380" s="38"/>
    </row>
    <row r="14381" spans="13:13" x14ac:dyDescent="0.35">
      <c r="M14381" s="38"/>
    </row>
    <row r="14382" spans="13:13" x14ac:dyDescent="0.35">
      <c r="M14382" s="38"/>
    </row>
    <row r="14383" spans="13:13" x14ac:dyDescent="0.35">
      <c r="M14383" s="38"/>
    </row>
    <row r="14384" spans="13:13" x14ac:dyDescent="0.35">
      <c r="M14384" s="38"/>
    </row>
    <row r="14385" spans="13:13" x14ac:dyDescent="0.35">
      <c r="M14385" s="38"/>
    </row>
    <row r="14386" spans="13:13" x14ac:dyDescent="0.35">
      <c r="M14386" s="38"/>
    </row>
    <row r="14387" spans="13:13" x14ac:dyDescent="0.35">
      <c r="M14387" s="38"/>
    </row>
    <row r="14388" spans="13:13" x14ac:dyDescent="0.35">
      <c r="M14388" s="38"/>
    </row>
    <row r="14389" spans="13:13" x14ac:dyDescent="0.35">
      <c r="M14389" s="38"/>
    </row>
    <row r="14390" spans="13:13" x14ac:dyDescent="0.35">
      <c r="M14390" s="38"/>
    </row>
    <row r="14391" spans="13:13" x14ac:dyDescent="0.35">
      <c r="M14391" s="38"/>
    </row>
    <row r="14392" spans="13:13" x14ac:dyDescent="0.35">
      <c r="M14392" s="38"/>
    </row>
    <row r="14393" spans="13:13" x14ac:dyDescent="0.35">
      <c r="M14393" s="38"/>
    </row>
    <row r="14394" spans="13:13" x14ac:dyDescent="0.35">
      <c r="M14394" s="38"/>
    </row>
    <row r="14395" spans="13:13" x14ac:dyDescent="0.35">
      <c r="M14395" s="38"/>
    </row>
    <row r="14396" spans="13:13" x14ac:dyDescent="0.35">
      <c r="M14396" s="38"/>
    </row>
    <row r="14397" spans="13:13" x14ac:dyDescent="0.35">
      <c r="M14397" s="38"/>
    </row>
    <row r="14398" spans="13:13" x14ac:dyDescent="0.35">
      <c r="M14398" s="38"/>
    </row>
    <row r="14399" spans="13:13" x14ac:dyDescent="0.35">
      <c r="M14399" s="38"/>
    </row>
    <row r="14400" spans="13:13" x14ac:dyDescent="0.35">
      <c r="M14400" s="38"/>
    </row>
    <row r="14401" spans="13:13" x14ac:dyDescent="0.35">
      <c r="M14401" s="38"/>
    </row>
    <row r="14402" spans="13:13" x14ac:dyDescent="0.35">
      <c r="M14402" s="38"/>
    </row>
    <row r="14403" spans="13:13" x14ac:dyDescent="0.35">
      <c r="M14403" s="38"/>
    </row>
    <row r="14404" spans="13:13" x14ac:dyDescent="0.35">
      <c r="M14404" s="38"/>
    </row>
    <row r="14405" spans="13:13" x14ac:dyDescent="0.35">
      <c r="M14405" s="38"/>
    </row>
    <row r="14406" spans="13:13" x14ac:dyDescent="0.35">
      <c r="M14406" s="38"/>
    </row>
    <row r="14407" spans="13:13" x14ac:dyDescent="0.35">
      <c r="M14407" s="38"/>
    </row>
    <row r="14408" spans="13:13" x14ac:dyDescent="0.35">
      <c r="M14408" s="38"/>
    </row>
    <row r="14409" spans="13:13" x14ac:dyDescent="0.35">
      <c r="M14409" s="38"/>
    </row>
    <row r="14410" spans="13:13" x14ac:dyDescent="0.35">
      <c r="M14410" s="38"/>
    </row>
    <row r="14411" spans="13:13" x14ac:dyDescent="0.35">
      <c r="M14411" s="38"/>
    </row>
    <row r="14412" spans="13:13" x14ac:dyDescent="0.35">
      <c r="M14412" s="38"/>
    </row>
    <row r="14413" spans="13:13" x14ac:dyDescent="0.35">
      <c r="M14413" s="38"/>
    </row>
    <row r="14414" spans="13:13" x14ac:dyDescent="0.35">
      <c r="M14414" s="38"/>
    </row>
    <row r="14415" spans="13:13" x14ac:dyDescent="0.35">
      <c r="M14415" s="38"/>
    </row>
    <row r="14416" spans="13:13" x14ac:dyDescent="0.35">
      <c r="M14416" s="38"/>
    </row>
    <row r="14417" spans="13:13" x14ac:dyDescent="0.35">
      <c r="M14417" s="38"/>
    </row>
    <row r="14418" spans="13:13" x14ac:dyDescent="0.35">
      <c r="M14418" s="38"/>
    </row>
    <row r="14419" spans="13:13" x14ac:dyDescent="0.35">
      <c r="M14419" s="38"/>
    </row>
    <row r="14420" spans="13:13" x14ac:dyDescent="0.35">
      <c r="M14420" s="38"/>
    </row>
    <row r="14421" spans="13:13" x14ac:dyDescent="0.35">
      <c r="M14421" s="38"/>
    </row>
    <row r="14422" spans="13:13" x14ac:dyDescent="0.35">
      <c r="M14422" s="38"/>
    </row>
    <row r="14423" spans="13:13" x14ac:dyDescent="0.35">
      <c r="M14423" s="38"/>
    </row>
    <row r="14424" spans="13:13" x14ac:dyDescent="0.35">
      <c r="M14424" s="38"/>
    </row>
    <row r="14425" spans="13:13" x14ac:dyDescent="0.35">
      <c r="M14425" s="38"/>
    </row>
    <row r="14426" spans="13:13" x14ac:dyDescent="0.35">
      <c r="M14426" s="38"/>
    </row>
    <row r="14427" spans="13:13" x14ac:dyDescent="0.35">
      <c r="M14427" s="38"/>
    </row>
    <row r="14428" spans="13:13" x14ac:dyDescent="0.35">
      <c r="M14428" s="38"/>
    </row>
    <row r="14429" spans="13:13" x14ac:dyDescent="0.35">
      <c r="M14429" s="38"/>
    </row>
    <row r="14430" spans="13:13" x14ac:dyDescent="0.35">
      <c r="M14430" s="38"/>
    </row>
    <row r="14431" spans="13:13" x14ac:dyDescent="0.35">
      <c r="M14431" s="38"/>
    </row>
    <row r="14432" spans="13:13" x14ac:dyDescent="0.35">
      <c r="M14432" s="38"/>
    </row>
    <row r="14433" spans="13:13" x14ac:dyDescent="0.35">
      <c r="M14433" s="38"/>
    </row>
    <row r="14434" spans="13:13" x14ac:dyDescent="0.35">
      <c r="M14434" s="38"/>
    </row>
    <row r="14435" spans="13:13" x14ac:dyDescent="0.35">
      <c r="M14435" s="38"/>
    </row>
    <row r="14436" spans="13:13" x14ac:dyDescent="0.35">
      <c r="M14436" s="38"/>
    </row>
    <row r="14437" spans="13:13" x14ac:dyDescent="0.35">
      <c r="M14437" s="38"/>
    </row>
    <row r="14438" spans="13:13" x14ac:dyDescent="0.35">
      <c r="M14438" s="38"/>
    </row>
    <row r="14439" spans="13:13" x14ac:dyDescent="0.35">
      <c r="M14439" s="38"/>
    </row>
    <row r="14440" spans="13:13" x14ac:dyDescent="0.35">
      <c r="M14440" s="38"/>
    </row>
    <row r="14441" spans="13:13" x14ac:dyDescent="0.35">
      <c r="M14441" s="38"/>
    </row>
    <row r="14442" spans="13:13" x14ac:dyDescent="0.35">
      <c r="M14442" s="38"/>
    </row>
    <row r="14443" spans="13:13" x14ac:dyDescent="0.35">
      <c r="M14443" s="38"/>
    </row>
    <row r="14444" spans="13:13" x14ac:dyDescent="0.35">
      <c r="M14444" s="38"/>
    </row>
    <row r="14445" spans="13:13" x14ac:dyDescent="0.35">
      <c r="M14445" s="38"/>
    </row>
    <row r="14446" spans="13:13" x14ac:dyDescent="0.35">
      <c r="M14446" s="38"/>
    </row>
    <row r="14447" spans="13:13" x14ac:dyDescent="0.35">
      <c r="M14447" s="38"/>
    </row>
    <row r="14448" spans="13:13" x14ac:dyDescent="0.35">
      <c r="M14448" s="38"/>
    </row>
    <row r="14449" spans="13:13" x14ac:dyDescent="0.35">
      <c r="M14449" s="38"/>
    </row>
    <row r="14450" spans="13:13" x14ac:dyDescent="0.35">
      <c r="M14450" s="38"/>
    </row>
    <row r="14451" spans="13:13" x14ac:dyDescent="0.35">
      <c r="M14451" s="38"/>
    </row>
    <row r="14452" spans="13:13" x14ac:dyDescent="0.35">
      <c r="M14452" s="38"/>
    </row>
    <row r="14453" spans="13:13" x14ac:dyDescent="0.35">
      <c r="M14453" s="38"/>
    </row>
    <row r="14454" spans="13:13" x14ac:dyDescent="0.35">
      <c r="M14454" s="38"/>
    </row>
    <row r="14455" spans="13:13" x14ac:dyDescent="0.35">
      <c r="M14455" s="38"/>
    </row>
    <row r="14456" spans="13:13" x14ac:dyDescent="0.35">
      <c r="M14456" s="38"/>
    </row>
    <row r="14457" spans="13:13" x14ac:dyDescent="0.35">
      <c r="M14457" s="38"/>
    </row>
    <row r="14458" spans="13:13" x14ac:dyDescent="0.35">
      <c r="M14458" s="38"/>
    </row>
    <row r="14459" spans="13:13" x14ac:dyDescent="0.35">
      <c r="M14459" s="38"/>
    </row>
    <row r="14460" spans="13:13" x14ac:dyDescent="0.35">
      <c r="M14460" s="38"/>
    </row>
    <row r="14461" spans="13:13" x14ac:dyDescent="0.35">
      <c r="M14461" s="38"/>
    </row>
    <row r="14462" spans="13:13" x14ac:dyDescent="0.35">
      <c r="M14462" s="38"/>
    </row>
    <row r="14463" spans="13:13" x14ac:dyDescent="0.35">
      <c r="M14463" s="38"/>
    </row>
    <row r="14464" spans="13:13" x14ac:dyDescent="0.35">
      <c r="M14464" s="38"/>
    </row>
    <row r="14465" spans="13:13" x14ac:dyDescent="0.35">
      <c r="M14465" s="38"/>
    </row>
    <row r="14466" spans="13:13" x14ac:dyDescent="0.35">
      <c r="M14466" s="38"/>
    </row>
    <row r="14467" spans="13:13" x14ac:dyDescent="0.35">
      <c r="M14467" s="38"/>
    </row>
    <row r="14468" spans="13:13" x14ac:dyDescent="0.35">
      <c r="M14468" s="38"/>
    </row>
    <row r="14469" spans="13:13" x14ac:dyDescent="0.35">
      <c r="M14469" s="38"/>
    </row>
    <row r="14470" spans="13:13" x14ac:dyDescent="0.35">
      <c r="M14470" s="38"/>
    </row>
    <row r="14471" spans="13:13" x14ac:dyDescent="0.35">
      <c r="M14471" s="38"/>
    </row>
    <row r="14472" spans="13:13" x14ac:dyDescent="0.35">
      <c r="M14472" s="38"/>
    </row>
    <row r="14473" spans="13:13" x14ac:dyDescent="0.35">
      <c r="M14473" s="38"/>
    </row>
    <row r="14474" spans="13:13" x14ac:dyDescent="0.35">
      <c r="M14474" s="38"/>
    </row>
    <row r="14475" spans="13:13" x14ac:dyDescent="0.35">
      <c r="M14475" s="38"/>
    </row>
    <row r="14476" spans="13:13" x14ac:dyDescent="0.35">
      <c r="M14476" s="38"/>
    </row>
    <row r="14477" spans="13:13" x14ac:dyDescent="0.35">
      <c r="M14477" s="38"/>
    </row>
    <row r="14478" spans="13:13" x14ac:dyDescent="0.35">
      <c r="M14478" s="38"/>
    </row>
    <row r="14479" spans="13:13" x14ac:dyDescent="0.35">
      <c r="M14479" s="38"/>
    </row>
    <row r="14480" spans="13:13" x14ac:dyDescent="0.35">
      <c r="M14480" s="38"/>
    </row>
    <row r="14481" spans="13:13" x14ac:dyDescent="0.35">
      <c r="M14481" s="38"/>
    </row>
    <row r="14482" spans="13:13" x14ac:dyDescent="0.35">
      <c r="M14482" s="38"/>
    </row>
    <row r="14483" spans="13:13" x14ac:dyDescent="0.35">
      <c r="M14483" s="38"/>
    </row>
    <row r="14484" spans="13:13" x14ac:dyDescent="0.35">
      <c r="M14484" s="38"/>
    </row>
    <row r="14485" spans="13:13" x14ac:dyDescent="0.35">
      <c r="M14485" s="38"/>
    </row>
    <row r="14486" spans="13:13" x14ac:dyDescent="0.35">
      <c r="M14486" s="38"/>
    </row>
    <row r="14487" spans="13:13" x14ac:dyDescent="0.35">
      <c r="M14487" s="38"/>
    </row>
    <row r="14488" spans="13:13" x14ac:dyDescent="0.35">
      <c r="M14488" s="38"/>
    </row>
    <row r="14489" spans="13:13" x14ac:dyDescent="0.35">
      <c r="M14489" s="38"/>
    </row>
    <row r="14490" spans="13:13" x14ac:dyDescent="0.35">
      <c r="M14490" s="38"/>
    </row>
    <row r="14491" spans="13:13" x14ac:dyDescent="0.35">
      <c r="M14491" s="38"/>
    </row>
    <row r="14492" spans="13:13" x14ac:dyDescent="0.35">
      <c r="M14492" s="38"/>
    </row>
    <row r="14493" spans="13:13" x14ac:dyDescent="0.35">
      <c r="M14493" s="38"/>
    </row>
    <row r="14494" spans="13:13" x14ac:dyDescent="0.35">
      <c r="M14494" s="38"/>
    </row>
    <row r="14495" spans="13:13" x14ac:dyDescent="0.35">
      <c r="M14495" s="38"/>
    </row>
    <row r="14496" spans="13:13" x14ac:dyDescent="0.35">
      <c r="M14496" s="38"/>
    </row>
    <row r="14497" spans="13:13" x14ac:dyDescent="0.35">
      <c r="M14497" s="38"/>
    </row>
    <row r="14498" spans="13:13" x14ac:dyDescent="0.35">
      <c r="M14498" s="38"/>
    </row>
    <row r="14499" spans="13:13" x14ac:dyDescent="0.35">
      <c r="M14499" s="38"/>
    </row>
    <row r="14500" spans="13:13" x14ac:dyDescent="0.35">
      <c r="M14500" s="38"/>
    </row>
    <row r="14501" spans="13:13" x14ac:dyDescent="0.35">
      <c r="M14501" s="38"/>
    </row>
    <row r="14502" spans="13:13" x14ac:dyDescent="0.35">
      <c r="M14502" s="38"/>
    </row>
    <row r="14503" spans="13:13" x14ac:dyDescent="0.35">
      <c r="M14503" s="38"/>
    </row>
    <row r="14504" spans="13:13" x14ac:dyDescent="0.35">
      <c r="M14504" s="38"/>
    </row>
    <row r="14505" spans="13:13" x14ac:dyDescent="0.35">
      <c r="M14505" s="38"/>
    </row>
    <row r="14506" spans="13:13" x14ac:dyDescent="0.35">
      <c r="M14506" s="38"/>
    </row>
    <row r="14507" spans="13:13" x14ac:dyDescent="0.35">
      <c r="M14507" s="38"/>
    </row>
    <row r="14508" spans="13:13" x14ac:dyDescent="0.35">
      <c r="M14508" s="38"/>
    </row>
    <row r="14509" spans="13:13" x14ac:dyDescent="0.35">
      <c r="M14509" s="38"/>
    </row>
    <row r="14510" spans="13:13" x14ac:dyDescent="0.35">
      <c r="M14510" s="38"/>
    </row>
    <row r="14511" spans="13:13" x14ac:dyDescent="0.35">
      <c r="M14511" s="38"/>
    </row>
    <row r="14512" spans="13:13" x14ac:dyDescent="0.35">
      <c r="M14512" s="38"/>
    </row>
    <row r="14513" spans="13:13" x14ac:dyDescent="0.35">
      <c r="M14513" s="38"/>
    </row>
    <row r="14514" spans="13:13" x14ac:dyDescent="0.35">
      <c r="M14514" s="38"/>
    </row>
    <row r="14515" spans="13:13" x14ac:dyDescent="0.35">
      <c r="M14515" s="38"/>
    </row>
    <row r="14516" spans="13:13" x14ac:dyDescent="0.35">
      <c r="M14516" s="38"/>
    </row>
    <row r="14517" spans="13:13" x14ac:dyDescent="0.35">
      <c r="M14517" s="38"/>
    </row>
    <row r="14518" spans="13:13" x14ac:dyDescent="0.35">
      <c r="M14518" s="38"/>
    </row>
    <row r="14519" spans="13:13" x14ac:dyDescent="0.35">
      <c r="M14519" s="38"/>
    </row>
    <row r="14520" spans="13:13" x14ac:dyDescent="0.35">
      <c r="M14520" s="38"/>
    </row>
    <row r="14521" spans="13:13" x14ac:dyDescent="0.35">
      <c r="M14521" s="38"/>
    </row>
    <row r="14522" spans="13:13" x14ac:dyDescent="0.35">
      <c r="M14522" s="38"/>
    </row>
    <row r="14523" spans="13:13" x14ac:dyDescent="0.35">
      <c r="M14523" s="38"/>
    </row>
    <row r="14524" spans="13:13" x14ac:dyDescent="0.35">
      <c r="M14524" s="38"/>
    </row>
    <row r="14525" spans="13:13" x14ac:dyDescent="0.35">
      <c r="M14525" s="38"/>
    </row>
    <row r="14526" spans="13:13" x14ac:dyDescent="0.35">
      <c r="M14526" s="38"/>
    </row>
    <row r="14527" spans="13:13" x14ac:dyDescent="0.35">
      <c r="M14527" s="38"/>
    </row>
    <row r="14528" spans="13:13" x14ac:dyDescent="0.35">
      <c r="M14528" s="38"/>
    </row>
    <row r="14529" spans="13:13" x14ac:dyDescent="0.35">
      <c r="M14529" s="38"/>
    </row>
    <row r="14530" spans="13:13" x14ac:dyDescent="0.35">
      <c r="M14530" s="38"/>
    </row>
    <row r="14531" spans="13:13" x14ac:dyDescent="0.35">
      <c r="M14531" s="38"/>
    </row>
    <row r="14532" spans="13:13" x14ac:dyDescent="0.35">
      <c r="M14532" s="38"/>
    </row>
    <row r="14533" spans="13:13" x14ac:dyDescent="0.35">
      <c r="M14533" s="38"/>
    </row>
    <row r="14534" spans="13:13" x14ac:dyDescent="0.35">
      <c r="M14534" s="38"/>
    </row>
    <row r="14535" spans="13:13" x14ac:dyDescent="0.35">
      <c r="M14535" s="38"/>
    </row>
    <row r="14536" spans="13:13" x14ac:dyDescent="0.35">
      <c r="M14536" s="38"/>
    </row>
    <row r="14537" spans="13:13" x14ac:dyDescent="0.35">
      <c r="M14537" s="38"/>
    </row>
    <row r="14538" spans="13:13" x14ac:dyDescent="0.35">
      <c r="M14538" s="38"/>
    </row>
    <row r="14539" spans="13:13" x14ac:dyDescent="0.35">
      <c r="M14539" s="38"/>
    </row>
    <row r="14540" spans="13:13" x14ac:dyDescent="0.35">
      <c r="M14540" s="38"/>
    </row>
    <row r="14541" spans="13:13" x14ac:dyDescent="0.35">
      <c r="M14541" s="38"/>
    </row>
    <row r="14542" spans="13:13" x14ac:dyDescent="0.35">
      <c r="M14542" s="38"/>
    </row>
    <row r="14543" spans="13:13" x14ac:dyDescent="0.35">
      <c r="M14543" s="38"/>
    </row>
    <row r="14544" spans="13:13" x14ac:dyDescent="0.35">
      <c r="M14544" s="38"/>
    </row>
    <row r="14545" spans="13:13" x14ac:dyDescent="0.35">
      <c r="M14545" s="38"/>
    </row>
    <row r="14546" spans="13:13" x14ac:dyDescent="0.35">
      <c r="M14546" s="38"/>
    </row>
    <row r="14547" spans="13:13" x14ac:dyDescent="0.35">
      <c r="M14547" s="38"/>
    </row>
    <row r="14548" spans="13:13" x14ac:dyDescent="0.35">
      <c r="M14548" s="38"/>
    </row>
    <row r="14549" spans="13:13" x14ac:dyDescent="0.35">
      <c r="M14549" s="38"/>
    </row>
    <row r="14550" spans="13:13" x14ac:dyDescent="0.35">
      <c r="M14550" s="38"/>
    </row>
    <row r="14551" spans="13:13" x14ac:dyDescent="0.35">
      <c r="M14551" s="38"/>
    </row>
    <row r="14552" spans="13:13" x14ac:dyDescent="0.35">
      <c r="M14552" s="38"/>
    </row>
    <row r="14553" spans="13:13" x14ac:dyDescent="0.35">
      <c r="M14553" s="38"/>
    </row>
    <row r="14554" spans="13:13" x14ac:dyDescent="0.35">
      <c r="M14554" s="38"/>
    </row>
    <row r="14555" spans="13:13" x14ac:dyDescent="0.35">
      <c r="M14555" s="38"/>
    </row>
    <row r="14556" spans="13:13" x14ac:dyDescent="0.35">
      <c r="M14556" s="38"/>
    </row>
    <row r="14557" spans="13:13" x14ac:dyDescent="0.35">
      <c r="M14557" s="38"/>
    </row>
    <row r="14558" spans="13:13" x14ac:dyDescent="0.35">
      <c r="M14558" s="38"/>
    </row>
    <row r="14559" spans="13:13" x14ac:dyDescent="0.35">
      <c r="M14559" s="38"/>
    </row>
    <row r="14560" spans="13:13" x14ac:dyDescent="0.35">
      <c r="M14560" s="38"/>
    </row>
    <row r="14561" spans="13:13" x14ac:dyDescent="0.35">
      <c r="M14561" s="38"/>
    </row>
    <row r="14562" spans="13:13" x14ac:dyDescent="0.35">
      <c r="M14562" s="38"/>
    </row>
    <row r="14563" spans="13:13" x14ac:dyDescent="0.35">
      <c r="M14563" s="38"/>
    </row>
    <row r="14564" spans="13:13" x14ac:dyDescent="0.35">
      <c r="M14564" s="38"/>
    </row>
    <row r="14565" spans="13:13" x14ac:dyDescent="0.35">
      <c r="M14565" s="38"/>
    </row>
    <row r="14566" spans="13:13" x14ac:dyDescent="0.35">
      <c r="M14566" s="38"/>
    </row>
    <row r="14567" spans="13:13" x14ac:dyDescent="0.35">
      <c r="M14567" s="38"/>
    </row>
    <row r="14568" spans="13:13" x14ac:dyDescent="0.35">
      <c r="M14568" s="38"/>
    </row>
    <row r="14569" spans="13:13" x14ac:dyDescent="0.35">
      <c r="M14569" s="38"/>
    </row>
    <row r="14570" spans="13:13" x14ac:dyDescent="0.35">
      <c r="M14570" s="38"/>
    </row>
    <row r="14571" spans="13:13" x14ac:dyDescent="0.35">
      <c r="M14571" s="38"/>
    </row>
    <row r="14572" spans="13:13" x14ac:dyDescent="0.35">
      <c r="M14572" s="38"/>
    </row>
    <row r="14573" spans="13:13" x14ac:dyDescent="0.35">
      <c r="M14573" s="38"/>
    </row>
    <row r="14574" spans="13:13" x14ac:dyDescent="0.35">
      <c r="M14574" s="38"/>
    </row>
    <row r="14575" spans="13:13" x14ac:dyDescent="0.35">
      <c r="M14575" s="38"/>
    </row>
    <row r="14576" spans="13:13" x14ac:dyDescent="0.35">
      <c r="M14576" s="38"/>
    </row>
    <row r="14577" spans="13:13" x14ac:dyDescent="0.35">
      <c r="M14577" s="38"/>
    </row>
    <row r="14578" spans="13:13" x14ac:dyDescent="0.35">
      <c r="M14578" s="38"/>
    </row>
    <row r="14579" spans="13:13" x14ac:dyDescent="0.35">
      <c r="M14579" s="38"/>
    </row>
    <row r="14580" spans="13:13" x14ac:dyDescent="0.35">
      <c r="M14580" s="38"/>
    </row>
    <row r="14581" spans="13:13" x14ac:dyDescent="0.35">
      <c r="M14581" s="38"/>
    </row>
    <row r="14582" spans="13:13" x14ac:dyDescent="0.35">
      <c r="M14582" s="38"/>
    </row>
    <row r="14583" spans="13:13" x14ac:dyDescent="0.35">
      <c r="M14583" s="38"/>
    </row>
    <row r="14584" spans="13:13" x14ac:dyDescent="0.35">
      <c r="M14584" s="38"/>
    </row>
    <row r="14585" spans="13:13" x14ac:dyDescent="0.35">
      <c r="M14585" s="38"/>
    </row>
    <row r="14586" spans="13:13" x14ac:dyDescent="0.35">
      <c r="M14586" s="38"/>
    </row>
    <row r="14587" spans="13:13" x14ac:dyDescent="0.35">
      <c r="M14587" s="38"/>
    </row>
    <row r="14588" spans="13:13" x14ac:dyDescent="0.35">
      <c r="M14588" s="38"/>
    </row>
    <row r="14589" spans="13:13" x14ac:dyDescent="0.35">
      <c r="M14589" s="38"/>
    </row>
    <row r="14590" spans="13:13" x14ac:dyDescent="0.35">
      <c r="M14590" s="38"/>
    </row>
    <row r="14591" spans="13:13" x14ac:dyDescent="0.35">
      <c r="M14591" s="38"/>
    </row>
    <row r="14592" spans="13:13" x14ac:dyDescent="0.35">
      <c r="M14592" s="38"/>
    </row>
    <row r="14593" spans="13:13" x14ac:dyDescent="0.35">
      <c r="M14593" s="38"/>
    </row>
    <row r="14594" spans="13:13" x14ac:dyDescent="0.35">
      <c r="M14594" s="38"/>
    </row>
    <row r="14595" spans="13:13" x14ac:dyDescent="0.35">
      <c r="M14595" s="38"/>
    </row>
    <row r="14596" spans="13:13" x14ac:dyDescent="0.35">
      <c r="M14596" s="38"/>
    </row>
    <row r="14597" spans="13:13" x14ac:dyDescent="0.35">
      <c r="M14597" s="38"/>
    </row>
    <row r="14598" spans="13:13" x14ac:dyDescent="0.35">
      <c r="M14598" s="38"/>
    </row>
    <row r="14599" spans="13:13" x14ac:dyDescent="0.35">
      <c r="M14599" s="38"/>
    </row>
    <row r="14600" spans="13:13" x14ac:dyDescent="0.35">
      <c r="M14600" s="38"/>
    </row>
    <row r="14601" spans="13:13" x14ac:dyDescent="0.35">
      <c r="M14601" s="38"/>
    </row>
    <row r="14602" spans="13:13" x14ac:dyDescent="0.35">
      <c r="M14602" s="38"/>
    </row>
    <row r="14603" spans="13:13" x14ac:dyDescent="0.35">
      <c r="M14603" s="38"/>
    </row>
    <row r="14604" spans="13:13" x14ac:dyDescent="0.35">
      <c r="M14604" s="38"/>
    </row>
    <row r="14605" spans="13:13" x14ac:dyDescent="0.35">
      <c r="M14605" s="38"/>
    </row>
    <row r="14606" spans="13:13" x14ac:dyDescent="0.35">
      <c r="M14606" s="38"/>
    </row>
    <row r="14607" spans="13:13" x14ac:dyDescent="0.35">
      <c r="M14607" s="38"/>
    </row>
    <row r="14608" spans="13:13" x14ac:dyDescent="0.35">
      <c r="M14608" s="38"/>
    </row>
    <row r="14609" spans="13:13" x14ac:dyDescent="0.35">
      <c r="M14609" s="38"/>
    </row>
    <row r="14610" spans="13:13" x14ac:dyDescent="0.35">
      <c r="M14610" s="38"/>
    </row>
    <row r="14611" spans="13:13" x14ac:dyDescent="0.35">
      <c r="M14611" s="38"/>
    </row>
    <row r="14612" spans="13:13" x14ac:dyDescent="0.35">
      <c r="M14612" s="38"/>
    </row>
    <row r="14613" spans="13:13" x14ac:dyDescent="0.35">
      <c r="M14613" s="38"/>
    </row>
    <row r="14614" spans="13:13" x14ac:dyDescent="0.35">
      <c r="M14614" s="38"/>
    </row>
    <row r="14615" spans="13:13" x14ac:dyDescent="0.35">
      <c r="M14615" s="38"/>
    </row>
    <row r="14616" spans="13:13" x14ac:dyDescent="0.35">
      <c r="M14616" s="38"/>
    </row>
    <row r="14617" spans="13:13" x14ac:dyDescent="0.35">
      <c r="M14617" s="38"/>
    </row>
    <row r="14618" spans="13:13" x14ac:dyDescent="0.35">
      <c r="M14618" s="38"/>
    </row>
    <row r="14619" spans="13:13" x14ac:dyDescent="0.35">
      <c r="M14619" s="38"/>
    </row>
    <row r="14620" spans="13:13" x14ac:dyDescent="0.35">
      <c r="M14620" s="38"/>
    </row>
    <row r="14621" spans="13:13" x14ac:dyDescent="0.35">
      <c r="M14621" s="38"/>
    </row>
    <row r="14622" spans="13:13" x14ac:dyDescent="0.35">
      <c r="M14622" s="38"/>
    </row>
    <row r="14623" spans="13:13" x14ac:dyDescent="0.35">
      <c r="M14623" s="38"/>
    </row>
    <row r="14624" spans="13:13" x14ac:dyDescent="0.35">
      <c r="M14624" s="38"/>
    </row>
    <row r="14625" spans="13:13" x14ac:dyDescent="0.35">
      <c r="M14625" s="38"/>
    </row>
    <row r="14626" spans="13:13" x14ac:dyDescent="0.35">
      <c r="M14626" s="38"/>
    </row>
    <row r="14627" spans="13:13" x14ac:dyDescent="0.35">
      <c r="M14627" s="38"/>
    </row>
    <row r="14628" spans="13:13" x14ac:dyDescent="0.35">
      <c r="M14628" s="38"/>
    </row>
    <row r="14629" spans="13:13" x14ac:dyDescent="0.35">
      <c r="M14629" s="38"/>
    </row>
    <row r="14630" spans="13:13" x14ac:dyDescent="0.35">
      <c r="M14630" s="38"/>
    </row>
    <row r="14631" spans="13:13" x14ac:dyDescent="0.35">
      <c r="M14631" s="38"/>
    </row>
    <row r="14632" spans="13:13" x14ac:dyDescent="0.35">
      <c r="M14632" s="38"/>
    </row>
    <row r="14633" spans="13:13" x14ac:dyDescent="0.35">
      <c r="M14633" s="38"/>
    </row>
    <row r="14634" spans="13:13" x14ac:dyDescent="0.35">
      <c r="M14634" s="38"/>
    </row>
    <row r="14635" spans="13:13" x14ac:dyDescent="0.35">
      <c r="M14635" s="38"/>
    </row>
    <row r="14636" spans="13:13" x14ac:dyDescent="0.35">
      <c r="M14636" s="38"/>
    </row>
    <row r="14637" spans="13:13" x14ac:dyDescent="0.35">
      <c r="M14637" s="38"/>
    </row>
    <row r="14638" spans="13:13" x14ac:dyDescent="0.35">
      <c r="M14638" s="38"/>
    </row>
    <row r="14639" spans="13:13" x14ac:dyDescent="0.35">
      <c r="M14639" s="38"/>
    </row>
    <row r="14640" spans="13:13" x14ac:dyDescent="0.35">
      <c r="M14640" s="38"/>
    </row>
    <row r="14641" spans="13:13" x14ac:dyDescent="0.35">
      <c r="M14641" s="38"/>
    </row>
    <row r="14642" spans="13:13" x14ac:dyDescent="0.35">
      <c r="M14642" s="38"/>
    </row>
    <row r="14643" spans="13:13" x14ac:dyDescent="0.35">
      <c r="M14643" s="38"/>
    </row>
    <row r="14644" spans="13:13" x14ac:dyDescent="0.35">
      <c r="M14644" s="38"/>
    </row>
    <row r="14645" spans="13:13" x14ac:dyDescent="0.35">
      <c r="M14645" s="38"/>
    </row>
    <row r="14646" spans="13:13" x14ac:dyDescent="0.35">
      <c r="M14646" s="38"/>
    </row>
    <row r="14647" spans="13:13" x14ac:dyDescent="0.35">
      <c r="M14647" s="38"/>
    </row>
    <row r="14648" spans="13:13" x14ac:dyDescent="0.35">
      <c r="M14648" s="38"/>
    </row>
    <row r="14649" spans="13:13" x14ac:dyDescent="0.35">
      <c r="M14649" s="38"/>
    </row>
    <row r="14650" spans="13:13" x14ac:dyDescent="0.35">
      <c r="M14650" s="38"/>
    </row>
    <row r="14651" spans="13:13" x14ac:dyDescent="0.35">
      <c r="M14651" s="38"/>
    </row>
    <row r="14652" spans="13:13" x14ac:dyDescent="0.35">
      <c r="M14652" s="38"/>
    </row>
    <row r="14653" spans="13:13" x14ac:dyDescent="0.35">
      <c r="M14653" s="38"/>
    </row>
    <row r="14654" spans="13:13" x14ac:dyDescent="0.35">
      <c r="M14654" s="38"/>
    </row>
    <row r="14655" spans="13:13" x14ac:dyDescent="0.35">
      <c r="M14655" s="38"/>
    </row>
    <row r="14656" spans="13:13" x14ac:dyDescent="0.35">
      <c r="M14656" s="38"/>
    </row>
    <row r="14657" spans="13:13" x14ac:dyDescent="0.35">
      <c r="M14657" s="38"/>
    </row>
    <row r="14658" spans="13:13" x14ac:dyDescent="0.35">
      <c r="M14658" s="38"/>
    </row>
    <row r="14659" spans="13:13" x14ac:dyDescent="0.35">
      <c r="M14659" s="38"/>
    </row>
    <row r="14660" spans="13:13" x14ac:dyDescent="0.35">
      <c r="M14660" s="38"/>
    </row>
    <row r="14661" spans="13:13" x14ac:dyDescent="0.35">
      <c r="M14661" s="38"/>
    </row>
    <row r="14662" spans="13:13" x14ac:dyDescent="0.35">
      <c r="M14662" s="38"/>
    </row>
    <row r="14663" spans="13:13" x14ac:dyDescent="0.35">
      <c r="M14663" s="38"/>
    </row>
    <row r="14664" spans="13:13" x14ac:dyDescent="0.35">
      <c r="M14664" s="38"/>
    </row>
    <row r="14665" spans="13:13" x14ac:dyDescent="0.35">
      <c r="M14665" s="38"/>
    </row>
    <row r="14666" spans="13:13" x14ac:dyDescent="0.35">
      <c r="M14666" s="38"/>
    </row>
    <row r="14667" spans="13:13" x14ac:dyDescent="0.35">
      <c r="M14667" s="38"/>
    </row>
    <row r="14668" spans="13:13" x14ac:dyDescent="0.35">
      <c r="M14668" s="38"/>
    </row>
    <row r="14669" spans="13:13" x14ac:dyDescent="0.35">
      <c r="M14669" s="38"/>
    </row>
    <row r="14670" spans="13:13" x14ac:dyDescent="0.35">
      <c r="M14670" s="38"/>
    </row>
    <row r="14671" spans="13:13" x14ac:dyDescent="0.35">
      <c r="M14671" s="38"/>
    </row>
    <row r="14672" spans="13:13" x14ac:dyDescent="0.35">
      <c r="M14672" s="38"/>
    </row>
    <row r="14673" spans="13:13" x14ac:dyDescent="0.35">
      <c r="M14673" s="38"/>
    </row>
    <row r="14674" spans="13:13" x14ac:dyDescent="0.35">
      <c r="M14674" s="38"/>
    </row>
    <row r="14675" spans="13:13" x14ac:dyDescent="0.35">
      <c r="M14675" s="38"/>
    </row>
    <row r="14676" spans="13:13" x14ac:dyDescent="0.35">
      <c r="M14676" s="38"/>
    </row>
    <row r="14677" spans="13:13" x14ac:dyDescent="0.35">
      <c r="M14677" s="38"/>
    </row>
    <row r="14678" spans="13:13" x14ac:dyDescent="0.35">
      <c r="M14678" s="38"/>
    </row>
    <row r="14679" spans="13:13" x14ac:dyDescent="0.35">
      <c r="M14679" s="38"/>
    </row>
    <row r="14680" spans="13:13" x14ac:dyDescent="0.35">
      <c r="M14680" s="38"/>
    </row>
    <row r="14681" spans="13:13" x14ac:dyDescent="0.35">
      <c r="M14681" s="38"/>
    </row>
    <row r="14682" spans="13:13" x14ac:dyDescent="0.35">
      <c r="M14682" s="38"/>
    </row>
    <row r="14683" spans="13:13" x14ac:dyDescent="0.35">
      <c r="M14683" s="38"/>
    </row>
    <row r="14684" spans="13:13" x14ac:dyDescent="0.35">
      <c r="M14684" s="38"/>
    </row>
    <row r="14685" spans="13:13" x14ac:dyDescent="0.35">
      <c r="M14685" s="38"/>
    </row>
    <row r="14686" spans="13:13" x14ac:dyDescent="0.35">
      <c r="M14686" s="38"/>
    </row>
    <row r="14687" spans="13:13" x14ac:dyDescent="0.35">
      <c r="M14687" s="38"/>
    </row>
    <row r="14688" spans="13:13" x14ac:dyDescent="0.35">
      <c r="M14688" s="38"/>
    </row>
    <row r="14689" spans="13:13" x14ac:dyDescent="0.35">
      <c r="M14689" s="38"/>
    </row>
    <row r="14690" spans="13:13" x14ac:dyDescent="0.35">
      <c r="M14690" s="38"/>
    </row>
    <row r="14691" spans="13:13" x14ac:dyDescent="0.35">
      <c r="M14691" s="38"/>
    </row>
    <row r="14692" spans="13:13" x14ac:dyDescent="0.35">
      <c r="M14692" s="38"/>
    </row>
    <row r="14693" spans="13:13" x14ac:dyDescent="0.35">
      <c r="M14693" s="38"/>
    </row>
    <row r="14694" spans="13:13" x14ac:dyDescent="0.35">
      <c r="M14694" s="38"/>
    </row>
    <row r="14695" spans="13:13" x14ac:dyDescent="0.35">
      <c r="M14695" s="38"/>
    </row>
    <row r="14696" spans="13:13" x14ac:dyDescent="0.35">
      <c r="M14696" s="38"/>
    </row>
    <row r="14697" spans="13:13" x14ac:dyDescent="0.35">
      <c r="M14697" s="38"/>
    </row>
    <row r="14698" spans="13:13" x14ac:dyDescent="0.35">
      <c r="M14698" s="38"/>
    </row>
    <row r="14699" spans="13:13" x14ac:dyDescent="0.35">
      <c r="M14699" s="38"/>
    </row>
    <row r="14700" spans="13:13" x14ac:dyDescent="0.35">
      <c r="M14700" s="38"/>
    </row>
    <row r="14701" spans="13:13" x14ac:dyDescent="0.35">
      <c r="M14701" s="38"/>
    </row>
    <row r="14702" spans="13:13" x14ac:dyDescent="0.35">
      <c r="M14702" s="38"/>
    </row>
    <row r="14703" spans="13:13" x14ac:dyDescent="0.35">
      <c r="M14703" s="38"/>
    </row>
    <row r="14704" spans="13:13" x14ac:dyDescent="0.35">
      <c r="M14704" s="38"/>
    </row>
    <row r="14705" spans="13:13" x14ac:dyDescent="0.35">
      <c r="M14705" s="38"/>
    </row>
    <row r="14706" spans="13:13" x14ac:dyDescent="0.35">
      <c r="M14706" s="38"/>
    </row>
    <row r="14707" spans="13:13" x14ac:dyDescent="0.35">
      <c r="M14707" s="38"/>
    </row>
    <row r="14708" spans="13:13" x14ac:dyDescent="0.35">
      <c r="M14708" s="38"/>
    </row>
    <row r="14709" spans="13:13" x14ac:dyDescent="0.35">
      <c r="M14709" s="38"/>
    </row>
    <row r="14710" spans="13:13" x14ac:dyDescent="0.35">
      <c r="M14710" s="38"/>
    </row>
    <row r="14711" spans="13:13" x14ac:dyDescent="0.35">
      <c r="M14711" s="38"/>
    </row>
    <row r="14712" spans="13:13" x14ac:dyDescent="0.35">
      <c r="M14712" s="38"/>
    </row>
    <row r="14713" spans="13:13" x14ac:dyDescent="0.35">
      <c r="M14713" s="38"/>
    </row>
    <row r="14714" spans="13:13" x14ac:dyDescent="0.35">
      <c r="M14714" s="38"/>
    </row>
    <row r="14715" spans="13:13" x14ac:dyDescent="0.35">
      <c r="M14715" s="38"/>
    </row>
    <row r="14716" spans="13:13" x14ac:dyDescent="0.35">
      <c r="M14716" s="38"/>
    </row>
    <row r="14717" spans="13:13" x14ac:dyDescent="0.35">
      <c r="M14717" s="38"/>
    </row>
    <row r="14718" spans="13:13" x14ac:dyDescent="0.35">
      <c r="M14718" s="38"/>
    </row>
    <row r="14719" spans="13:13" x14ac:dyDescent="0.35">
      <c r="M14719" s="38"/>
    </row>
    <row r="14720" spans="13:13" x14ac:dyDescent="0.35">
      <c r="M14720" s="38"/>
    </row>
    <row r="14721" spans="13:13" x14ac:dyDescent="0.35">
      <c r="M14721" s="38"/>
    </row>
    <row r="14722" spans="13:13" x14ac:dyDescent="0.35">
      <c r="M14722" s="38"/>
    </row>
    <row r="14723" spans="13:13" x14ac:dyDescent="0.35">
      <c r="M14723" s="38"/>
    </row>
    <row r="14724" spans="13:13" x14ac:dyDescent="0.35">
      <c r="M14724" s="38"/>
    </row>
    <row r="14725" spans="13:13" x14ac:dyDescent="0.35">
      <c r="M14725" s="38"/>
    </row>
    <row r="14726" spans="13:13" x14ac:dyDescent="0.35">
      <c r="M14726" s="38"/>
    </row>
    <row r="14727" spans="13:13" x14ac:dyDescent="0.35">
      <c r="M14727" s="38"/>
    </row>
    <row r="14728" spans="13:13" x14ac:dyDescent="0.35">
      <c r="M14728" s="38"/>
    </row>
    <row r="14729" spans="13:13" x14ac:dyDescent="0.35">
      <c r="M14729" s="38"/>
    </row>
    <row r="14730" spans="13:13" x14ac:dyDescent="0.35">
      <c r="M14730" s="38"/>
    </row>
    <row r="14731" spans="13:13" x14ac:dyDescent="0.35">
      <c r="M14731" s="38"/>
    </row>
    <row r="14732" spans="13:13" x14ac:dyDescent="0.35">
      <c r="M14732" s="38"/>
    </row>
    <row r="14733" spans="13:13" x14ac:dyDescent="0.35">
      <c r="M14733" s="38"/>
    </row>
    <row r="14734" spans="13:13" x14ac:dyDescent="0.35">
      <c r="M14734" s="38"/>
    </row>
    <row r="14735" spans="13:13" x14ac:dyDescent="0.35">
      <c r="M14735" s="38"/>
    </row>
    <row r="14736" spans="13:13" x14ac:dyDescent="0.35">
      <c r="M14736" s="38"/>
    </row>
    <row r="14737" spans="13:13" x14ac:dyDescent="0.35">
      <c r="M14737" s="38"/>
    </row>
    <row r="14738" spans="13:13" x14ac:dyDescent="0.35">
      <c r="M14738" s="38"/>
    </row>
    <row r="14739" spans="13:13" x14ac:dyDescent="0.35">
      <c r="M14739" s="38"/>
    </row>
    <row r="14740" spans="13:13" x14ac:dyDescent="0.35">
      <c r="M14740" s="38"/>
    </row>
    <row r="14741" spans="13:13" x14ac:dyDescent="0.35">
      <c r="M14741" s="38"/>
    </row>
    <row r="14742" spans="13:13" x14ac:dyDescent="0.35">
      <c r="M14742" s="38"/>
    </row>
    <row r="14743" spans="13:13" x14ac:dyDescent="0.35">
      <c r="M14743" s="38"/>
    </row>
    <row r="14744" spans="13:13" x14ac:dyDescent="0.35">
      <c r="M14744" s="38"/>
    </row>
    <row r="14745" spans="13:13" x14ac:dyDescent="0.35">
      <c r="M14745" s="38"/>
    </row>
    <row r="14746" spans="13:13" x14ac:dyDescent="0.35">
      <c r="M14746" s="38"/>
    </row>
    <row r="14747" spans="13:13" x14ac:dyDescent="0.35">
      <c r="M14747" s="38"/>
    </row>
    <row r="14748" spans="13:13" x14ac:dyDescent="0.35">
      <c r="M14748" s="38"/>
    </row>
    <row r="14749" spans="13:13" x14ac:dyDescent="0.35">
      <c r="M14749" s="38"/>
    </row>
    <row r="14750" spans="13:13" x14ac:dyDescent="0.35">
      <c r="M14750" s="38"/>
    </row>
    <row r="14751" spans="13:13" x14ac:dyDescent="0.35">
      <c r="M14751" s="38"/>
    </row>
    <row r="14752" spans="13:13" x14ac:dyDescent="0.35">
      <c r="M14752" s="38"/>
    </row>
    <row r="14753" spans="13:13" x14ac:dyDescent="0.35">
      <c r="M14753" s="38"/>
    </row>
    <row r="14754" spans="13:13" x14ac:dyDescent="0.35">
      <c r="M14754" s="38"/>
    </row>
    <row r="14755" spans="13:13" x14ac:dyDescent="0.35">
      <c r="M14755" s="38"/>
    </row>
    <row r="14756" spans="13:13" x14ac:dyDescent="0.35">
      <c r="M14756" s="38"/>
    </row>
    <row r="14757" spans="13:13" x14ac:dyDescent="0.35">
      <c r="M14757" s="38"/>
    </row>
    <row r="14758" spans="13:13" x14ac:dyDescent="0.35">
      <c r="M14758" s="38"/>
    </row>
    <row r="14759" spans="13:13" x14ac:dyDescent="0.35">
      <c r="M14759" s="38"/>
    </row>
    <row r="14760" spans="13:13" x14ac:dyDescent="0.35">
      <c r="M14760" s="38"/>
    </row>
    <row r="14761" spans="13:13" x14ac:dyDescent="0.35">
      <c r="M14761" s="38"/>
    </row>
    <row r="14762" spans="13:13" x14ac:dyDescent="0.35">
      <c r="M14762" s="38"/>
    </row>
    <row r="14763" spans="13:13" x14ac:dyDescent="0.35">
      <c r="M14763" s="38"/>
    </row>
    <row r="14764" spans="13:13" x14ac:dyDescent="0.35">
      <c r="M14764" s="38"/>
    </row>
    <row r="14765" spans="13:13" x14ac:dyDescent="0.35">
      <c r="M14765" s="38"/>
    </row>
    <row r="14766" spans="13:13" x14ac:dyDescent="0.35">
      <c r="M14766" s="38"/>
    </row>
    <row r="14767" spans="13:13" x14ac:dyDescent="0.35">
      <c r="M14767" s="38"/>
    </row>
    <row r="14768" spans="13:13" x14ac:dyDescent="0.35">
      <c r="M14768" s="38"/>
    </row>
    <row r="14769" spans="13:13" x14ac:dyDescent="0.35">
      <c r="M14769" s="38"/>
    </row>
    <row r="14770" spans="13:13" x14ac:dyDescent="0.35">
      <c r="M14770" s="38"/>
    </row>
    <row r="14771" spans="13:13" x14ac:dyDescent="0.35">
      <c r="M14771" s="38"/>
    </row>
    <row r="14772" spans="13:13" x14ac:dyDescent="0.35">
      <c r="M14772" s="38"/>
    </row>
    <row r="14773" spans="13:13" x14ac:dyDescent="0.35">
      <c r="M14773" s="38"/>
    </row>
    <row r="14774" spans="13:13" x14ac:dyDescent="0.35">
      <c r="M14774" s="38"/>
    </row>
    <row r="14775" spans="13:13" x14ac:dyDescent="0.35">
      <c r="M14775" s="38"/>
    </row>
    <row r="14776" spans="13:13" x14ac:dyDescent="0.35">
      <c r="M14776" s="38"/>
    </row>
    <row r="14777" spans="13:13" x14ac:dyDescent="0.35">
      <c r="M14777" s="38"/>
    </row>
    <row r="14778" spans="13:13" x14ac:dyDescent="0.35">
      <c r="M14778" s="38"/>
    </row>
    <row r="14779" spans="13:13" x14ac:dyDescent="0.35">
      <c r="M14779" s="38"/>
    </row>
    <row r="14780" spans="13:13" x14ac:dyDescent="0.35">
      <c r="M14780" s="38"/>
    </row>
    <row r="14781" spans="13:13" x14ac:dyDescent="0.35">
      <c r="M14781" s="38"/>
    </row>
    <row r="14782" spans="13:13" x14ac:dyDescent="0.35">
      <c r="M14782" s="38"/>
    </row>
    <row r="14783" spans="13:13" x14ac:dyDescent="0.35">
      <c r="M14783" s="38"/>
    </row>
    <row r="14784" spans="13:13" x14ac:dyDescent="0.35">
      <c r="M14784" s="38"/>
    </row>
    <row r="14785" spans="13:13" x14ac:dyDescent="0.35">
      <c r="M14785" s="38"/>
    </row>
    <row r="14786" spans="13:13" x14ac:dyDescent="0.35">
      <c r="M14786" s="38"/>
    </row>
    <row r="14787" spans="13:13" x14ac:dyDescent="0.35">
      <c r="M14787" s="38"/>
    </row>
    <row r="14788" spans="13:13" x14ac:dyDescent="0.35">
      <c r="M14788" s="38"/>
    </row>
    <row r="14789" spans="13:13" x14ac:dyDescent="0.35">
      <c r="M14789" s="38"/>
    </row>
    <row r="14790" spans="13:13" x14ac:dyDescent="0.35">
      <c r="M14790" s="38"/>
    </row>
    <row r="14791" spans="13:13" x14ac:dyDescent="0.35">
      <c r="M14791" s="38"/>
    </row>
    <row r="14792" spans="13:13" x14ac:dyDescent="0.35">
      <c r="M14792" s="38"/>
    </row>
    <row r="14793" spans="13:13" x14ac:dyDescent="0.35">
      <c r="M14793" s="38"/>
    </row>
    <row r="14794" spans="13:13" x14ac:dyDescent="0.35">
      <c r="M14794" s="38"/>
    </row>
    <row r="14795" spans="13:13" x14ac:dyDescent="0.35">
      <c r="M14795" s="38"/>
    </row>
    <row r="14796" spans="13:13" x14ac:dyDescent="0.35">
      <c r="M14796" s="38"/>
    </row>
    <row r="14797" spans="13:13" x14ac:dyDescent="0.35">
      <c r="M14797" s="38"/>
    </row>
    <row r="14798" spans="13:13" x14ac:dyDescent="0.35">
      <c r="M14798" s="38"/>
    </row>
    <row r="14799" spans="13:13" x14ac:dyDescent="0.35">
      <c r="M14799" s="38"/>
    </row>
    <row r="14800" spans="13:13" x14ac:dyDescent="0.35">
      <c r="M14800" s="38"/>
    </row>
    <row r="14801" spans="13:13" x14ac:dyDescent="0.35">
      <c r="M14801" s="38"/>
    </row>
    <row r="14802" spans="13:13" x14ac:dyDescent="0.35">
      <c r="M14802" s="38"/>
    </row>
    <row r="14803" spans="13:13" x14ac:dyDescent="0.35">
      <c r="M14803" s="38"/>
    </row>
    <row r="14804" spans="13:13" x14ac:dyDescent="0.35">
      <c r="M14804" s="38"/>
    </row>
    <row r="14805" spans="13:13" x14ac:dyDescent="0.35">
      <c r="M14805" s="38"/>
    </row>
    <row r="14806" spans="13:13" x14ac:dyDescent="0.35">
      <c r="M14806" s="38"/>
    </row>
    <row r="14807" spans="13:13" x14ac:dyDescent="0.35">
      <c r="M14807" s="38"/>
    </row>
    <row r="14808" spans="13:13" x14ac:dyDescent="0.35">
      <c r="M14808" s="38"/>
    </row>
    <row r="14809" spans="13:13" x14ac:dyDescent="0.35">
      <c r="M14809" s="38"/>
    </row>
    <row r="14810" spans="13:13" x14ac:dyDescent="0.35">
      <c r="M14810" s="38"/>
    </row>
    <row r="14811" spans="13:13" x14ac:dyDescent="0.35">
      <c r="M14811" s="38"/>
    </row>
    <row r="14812" spans="13:13" x14ac:dyDescent="0.35">
      <c r="M14812" s="38"/>
    </row>
    <row r="14813" spans="13:13" x14ac:dyDescent="0.35">
      <c r="M14813" s="38"/>
    </row>
    <row r="14814" spans="13:13" x14ac:dyDescent="0.35">
      <c r="M14814" s="38"/>
    </row>
    <row r="14815" spans="13:13" x14ac:dyDescent="0.35">
      <c r="M14815" s="38"/>
    </row>
    <row r="14816" spans="13:13" x14ac:dyDescent="0.35">
      <c r="M14816" s="38"/>
    </row>
    <row r="14817" spans="13:13" x14ac:dyDescent="0.35">
      <c r="M14817" s="38"/>
    </row>
    <row r="14818" spans="13:13" x14ac:dyDescent="0.35">
      <c r="M14818" s="38"/>
    </row>
    <row r="14819" spans="13:13" x14ac:dyDescent="0.35">
      <c r="M14819" s="38"/>
    </row>
    <row r="14820" spans="13:13" x14ac:dyDescent="0.35">
      <c r="M14820" s="38"/>
    </row>
    <row r="14821" spans="13:13" x14ac:dyDescent="0.35">
      <c r="M14821" s="38"/>
    </row>
    <row r="14822" spans="13:13" x14ac:dyDescent="0.35">
      <c r="M14822" s="38"/>
    </row>
    <row r="14823" spans="13:13" x14ac:dyDescent="0.35">
      <c r="M14823" s="38"/>
    </row>
    <row r="14824" spans="13:13" x14ac:dyDescent="0.35">
      <c r="M14824" s="38"/>
    </row>
    <row r="14825" spans="13:13" x14ac:dyDescent="0.35">
      <c r="M14825" s="38"/>
    </row>
    <row r="14826" spans="13:13" x14ac:dyDescent="0.35">
      <c r="M14826" s="38"/>
    </row>
    <row r="14827" spans="13:13" x14ac:dyDescent="0.35">
      <c r="M14827" s="38"/>
    </row>
    <row r="14828" spans="13:13" x14ac:dyDescent="0.35">
      <c r="M14828" s="38"/>
    </row>
    <row r="14829" spans="13:13" x14ac:dyDescent="0.35">
      <c r="M14829" s="38"/>
    </row>
    <row r="14830" spans="13:13" x14ac:dyDescent="0.35">
      <c r="M14830" s="38"/>
    </row>
    <row r="14831" spans="13:13" x14ac:dyDescent="0.35">
      <c r="M14831" s="38"/>
    </row>
    <row r="14832" spans="13:13" x14ac:dyDescent="0.35">
      <c r="M14832" s="38"/>
    </row>
    <row r="14833" spans="13:13" x14ac:dyDescent="0.35">
      <c r="M14833" s="38"/>
    </row>
    <row r="14834" spans="13:13" x14ac:dyDescent="0.35">
      <c r="M14834" s="38"/>
    </row>
    <row r="14835" spans="13:13" x14ac:dyDescent="0.35">
      <c r="M14835" s="38"/>
    </row>
    <row r="14836" spans="13:13" x14ac:dyDescent="0.35">
      <c r="M14836" s="38"/>
    </row>
    <row r="14837" spans="13:13" x14ac:dyDescent="0.35">
      <c r="M14837" s="38"/>
    </row>
    <row r="14838" spans="13:13" x14ac:dyDescent="0.35">
      <c r="M14838" s="38"/>
    </row>
    <row r="14839" spans="13:13" x14ac:dyDescent="0.35">
      <c r="M14839" s="38"/>
    </row>
    <row r="14840" spans="13:13" x14ac:dyDescent="0.35">
      <c r="M14840" s="38"/>
    </row>
    <row r="14841" spans="13:13" x14ac:dyDescent="0.35">
      <c r="M14841" s="38"/>
    </row>
    <row r="14842" spans="13:13" x14ac:dyDescent="0.35">
      <c r="M14842" s="38"/>
    </row>
    <row r="14843" spans="13:13" x14ac:dyDescent="0.35">
      <c r="M14843" s="38"/>
    </row>
    <row r="14844" spans="13:13" x14ac:dyDescent="0.35">
      <c r="M14844" s="38"/>
    </row>
    <row r="14845" spans="13:13" x14ac:dyDescent="0.35">
      <c r="M14845" s="38"/>
    </row>
    <row r="14846" spans="13:13" x14ac:dyDescent="0.35">
      <c r="M14846" s="38"/>
    </row>
    <row r="14847" spans="13:13" x14ac:dyDescent="0.35">
      <c r="M14847" s="38"/>
    </row>
    <row r="14848" spans="13:13" x14ac:dyDescent="0.35">
      <c r="M14848" s="38"/>
    </row>
    <row r="14849" spans="13:13" x14ac:dyDescent="0.35">
      <c r="M14849" s="38"/>
    </row>
    <row r="14850" spans="13:13" x14ac:dyDescent="0.35">
      <c r="M14850" s="38"/>
    </row>
    <row r="14851" spans="13:13" x14ac:dyDescent="0.35">
      <c r="M14851" s="38"/>
    </row>
    <row r="14852" spans="13:13" x14ac:dyDescent="0.35">
      <c r="M14852" s="38"/>
    </row>
    <row r="14853" spans="13:13" x14ac:dyDescent="0.35">
      <c r="M14853" s="38"/>
    </row>
    <row r="14854" spans="13:13" x14ac:dyDescent="0.35">
      <c r="M14854" s="38"/>
    </row>
    <row r="14855" spans="13:13" x14ac:dyDescent="0.35">
      <c r="M14855" s="38"/>
    </row>
    <row r="14856" spans="13:13" x14ac:dyDescent="0.35">
      <c r="M14856" s="38"/>
    </row>
    <row r="14857" spans="13:13" x14ac:dyDescent="0.35">
      <c r="M14857" s="38"/>
    </row>
    <row r="14858" spans="13:13" x14ac:dyDescent="0.35">
      <c r="M14858" s="38"/>
    </row>
    <row r="14859" spans="13:13" x14ac:dyDescent="0.35">
      <c r="M14859" s="38"/>
    </row>
    <row r="14860" spans="13:13" x14ac:dyDescent="0.35">
      <c r="M14860" s="38"/>
    </row>
    <row r="14861" spans="13:13" x14ac:dyDescent="0.35">
      <c r="M14861" s="38"/>
    </row>
    <row r="14862" spans="13:13" x14ac:dyDescent="0.35">
      <c r="M14862" s="38"/>
    </row>
    <row r="14863" spans="13:13" x14ac:dyDescent="0.35">
      <c r="M14863" s="38"/>
    </row>
    <row r="14864" spans="13:13" x14ac:dyDescent="0.35">
      <c r="M14864" s="38"/>
    </row>
    <row r="14865" spans="13:13" x14ac:dyDescent="0.35">
      <c r="M14865" s="38"/>
    </row>
    <row r="14866" spans="13:13" x14ac:dyDescent="0.35">
      <c r="M14866" s="38"/>
    </row>
    <row r="14867" spans="13:13" x14ac:dyDescent="0.35">
      <c r="M14867" s="38"/>
    </row>
    <row r="14868" spans="13:13" x14ac:dyDescent="0.35">
      <c r="M14868" s="38"/>
    </row>
    <row r="14869" spans="13:13" x14ac:dyDescent="0.35">
      <c r="M14869" s="38"/>
    </row>
    <row r="14870" spans="13:13" x14ac:dyDescent="0.35">
      <c r="M14870" s="38"/>
    </row>
    <row r="14871" spans="13:13" x14ac:dyDescent="0.35">
      <c r="M14871" s="38"/>
    </row>
    <row r="14872" spans="13:13" x14ac:dyDescent="0.35">
      <c r="M14872" s="38"/>
    </row>
    <row r="14873" spans="13:13" x14ac:dyDescent="0.35">
      <c r="M14873" s="38"/>
    </row>
    <row r="14874" spans="13:13" x14ac:dyDescent="0.35">
      <c r="M14874" s="38"/>
    </row>
    <row r="14875" spans="13:13" x14ac:dyDescent="0.35">
      <c r="M14875" s="38"/>
    </row>
    <row r="14876" spans="13:13" x14ac:dyDescent="0.35">
      <c r="M14876" s="38"/>
    </row>
    <row r="14877" spans="13:13" x14ac:dyDescent="0.35">
      <c r="M14877" s="38"/>
    </row>
    <row r="14878" spans="13:13" x14ac:dyDescent="0.35">
      <c r="M14878" s="38"/>
    </row>
    <row r="14879" spans="13:13" x14ac:dyDescent="0.35">
      <c r="M14879" s="38"/>
    </row>
    <row r="14880" spans="13:13" x14ac:dyDescent="0.35">
      <c r="M14880" s="38"/>
    </row>
    <row r="14881" spans="13:13" x14ac:dyDescent="0.35">
      <c r="M14881" s="38"/>
    </row>
    <row r="14882" spans="13:13" x14ac:dyDescent="0.35">
      <c r="M14882" s="38"/>
    </row>
    <row r="14883" spans="13:13" x14ac:dyDescent="0.35">
      <c r="M14883" s="38"/>
    </row>
    <row r="14884" spans="13:13" x14ac:dyDescent="0.35">
      <c r="M14884" s="38"/>
    </row>
    <row r="14885" spans="13:13" x14ac:dyDescent="0.35">
      <c r="M14885" s="38"/>
    </row>
    <row r="14886" spans="13:13" x14ac:dyDescent="0.35">
      <c r="M14886" s="38"/>
    </row>
    <row r="14887" spans="13:13" x14ac:dyDescent="0.35">
      <c r="M14887" s="38"/>
    </row>
    <row r="14888" spans="13:13" x14ac:dyDescent="0.35">
      <c r="M14888" s="38"/>
    </row>
    <row r="14889" spans="13:13" x14ac:dyDescent="0.35">
      <c r="M14889" s="38"/>
    </row>
    <row r="14890" spans="13:13" x14ac:dyDescent="0.35">
      <c r="M14890" s="38"/>
    </row>
    <row r="14891" spans="13:13" x14ac:dyDescent="0.35">
      <c r="M14891" s="38"/>
    </row>
    <row r="14892" spans="13:13" x14ac:dyDescent="0.35">
      <c r="M14892" s="38"/>
    </row>
    <row r="14893" spans="13:13" x14ac:dyDescent="0.35">
      <c r="M14893" s="38"/>
    </row>
    <row r="14894" spans="13:13" x14ac:dyDescent="0.35">
      <c r="M14894" s="38"/>
    </row>
    <row r="14895" spans="13:13" x14ac:dyDescent="0.35">
      <c r="M14895" s="38"/>
    </row>
    <row r="14896" spans="13:13" x14ac:dyDescent="0.35">
      <c r="M14896" s="38"/>
    </row>
    <row r="14897" spans="13:13" x14ac:dyDescent="0.35">
      <c r="M14897" s="38"/>
    </row>
    <row r="14898" spans="13:13" x14ac:dyDescent="0.35">
      <c r="M14898" s="38"/>
    </row>
    <row r="14899" spans="13:13" x14ac:dyDescent="0.35">
      <c r="M14899" s="38"/>
    </row>
    <row r="14900" spans="13:13" x14ac:dyDescent="0.35">
      <c r="M14900" s="38"/>
    </row>
    <row r="14901" spans="13:13" x14ac:dyDescent="0.35">
      <c r="M14901" s="38"/>
    </row>
    <row r="14902" spans="13:13" x14ac:dyDescent="0.35">
      <c r="M14902" s="38"/>
    </row>
    <row r="14903" spans="13:13" x14ac:dyDescent="0.35">
      <c r="M14903" s="38"/>
    </row>
    <row r="14904" spans="13:13" x14ac:dyDescent="0.35">
      <c r="M14904" s="38"/>
    </row>
    <row r="14905" spans="13:13" x14ac:dyDescent="0.35">
      <c r="M14905" s="38"/>
    </row>
    <row r="14906" spans="13:13" x14ac:dyDescent="0.35">
      <c r="M14906" s="38"/>
    </row>
    <row r="14907" spans="13:13" x14ac:dyDescent="0.35">
      <c r="M14907" s="38"/>
    </row>
    <row r="14908" spans="13:13" x14ac:dyDescent="0.35">
      <c r="M14908" s="38"/>
    </row>
    <row r="14909" spans="13:13" x14ac:dyDescent="0.35">
      <c r="M14909" s="38"/>
    </row>
    <row r="14910" spans="13:13" x14ac:dyDescent="0.35">
      <c r="M14910" s="38"/>
    </row>
    <row r="14911" spans="13:13" x14ac:dyDescent="0.35">
      <c r="M14911" s="38"/>
    </row>
    <row r="14912" spans="13:13" x14ac:dyDescent="0.35">
      <c r="M14912" s="38"/>
    </row>
    <row r="14913" spans="13:13" x14ac:dyDescent="0.35">
      <c r="M14913" s="38"/>
    </row>
    <row r="14914" spans="13:13" x14ac:dyDescent="0.35">
      <c r="M14914" s="38"/>
    </row>
    <row r="14915" spans="13:13" x14ac:dyDescent="0.35">
      <c r="M14915" s="38"/>
    </row>
    <row r="14916" spans="13:13" x14ac:dyDescent="0.35">
      <c r="M14916" s="38"/>
    </row>
    <row r="14917" spans="13:13" x14ac:dyDescent="0.35">
      <c r="M14917" s="38"/>
    </row>
    <row r="14918" spans="13:13" x14ac:dyDescent="0.35">
      <c r="M14918" s="38"/>
    </row>
    <row r="14919" spans="13:13" x14ac:dyDescent="0.35">
      <c r="M14919" s="38"/>
    </row>
    <row r="14920" spans="13:13" x14ac:dyDescent="0.35">
      <c r="M14920" s="38"/>
    </row>
    <row r="14921" spans="13:13" x14ac:dyDescent="0.35">
      <c r="M14921" s="38"/>
    </row>
    <row r="14922" spans="13:13" x14ac:dyDescent="0.35">
      <c r="M14922" s="38"/>
    </row>
    <row r="14923" spans="13:13" x14ac:dyDescent="0.35">
      <c r="M14923" s="38"/>
    </row>
    <row r="14924" spans="13:13" x14ac:dyDescent="0.35">
      <c r="M14924" s="38"/>
    </row>
    <row r="14925" spans="13:13" x14ac:dyDescent="0.35">
      <c r="M14925" s="38"/>
    </row>
    <row r="14926" spans="13:13" x14ac:dyDescent="0.35">
      <c r="M14926" s="38"/>
    </row>
    <row r="14927" spans="13:13" x14ac:dyDescent="0.35">
      <c r="M14927" s="38"/>
    </row>
    <row r="14928" spans="13:13" x14ac:dyDescent="0.35">
      <c r="M14928" s="38"/>
    </row>
    <row r="14929" spans="13:13" x14ac:dyDescent="0.35">
      <c r="M14929" s="38"/>
    </row>
    <row r="14930" spans="13:13" x14ac:dyDescent="0.35">
      <c r="M14930" s="38"/>
    </row>
    <row r="14931" spans="13:13" x14ac:dyDescent="0.35">
      <c r="M14931" s="38"/>
    </row>
    <row r="14932" spans="13:13" x14ac:dyDescent="0.35">
      <c r="M14932" s="38"/>
    </row>
    <row r="14933" spans="13:13" x14ac:dyDescent="0.35">
      <c r="M14933" s="38"/>
    </row>
    <row r="14934" spans="13:13" x14ac:dyDescent="0.35">
      <c r="M14934" s="38"/>
    </row>
    <row r="14935" spans="13:13" x14ac:dyDescent="0.35">
      <c r="M14935" s="38"/>
    </row>
    <row r="14936" spans="13:13" x14ac:dyDescent="0.35">
      <c r="M14936" s="38"/>
    </row>
    <row r="14937" spans="13:13" x14ac:dyDescent="0.35">
      <c r="M14937" s="38"/>
    </row>
    <row r="14938" spans="13:13" x14ac:dyDescent="0.35">
      <c r="M14938" s="38"/>
    </row>
    <row r="14939" spans="13:13" x14ac:dyDescent="0.35">
      <c r="M14939" s="38"/>
    </row>
    <row r="14940" spans="13:13" x14ac:dyDescent="0.35">
      <c r="M14940" s="38"/>
    </row>
    <row r="14941" spans="13:13" x14ac:dyDescent="0.35">
      <c r="M14941" s="38"/>
    </row>
    <row r="14942" spans="13:13" x14ac:dyDescent="0.35">
      <c r="M14942" s="38"/>
    </row>
    <row r="14943" spans="13:13" x14ac:dyDescent="0.35">
      <c r="M14943" s="38"/>
    </row>
    <row r="14944" spans="13:13" x14ac:dyDescent="0.35">
      <c r="M14944" s="38"/>
    </row>
    <row r="14945" spans="13:13" x14ac:dyDescent="0.35">
      <c r="M14945" s="38"/>
    </row>
    <row r="14946" spans="13:13" x14ac:dyDescent="0.35">
      <c r="M14946" s="38"/>
    </row>
    <row r="14947" spans="13:13" x14ac:dyDescent="0.35">
      <c r="M14947" s="38"/>
    </row>
    <row r="14948" spans="13:13" x14ac:dyDescent="0.35">
      <c r="M14948" s="38"/>
    </row>
    <row r="14949" spans="13:13" x14ac:dyDescent="0.35">
      <c r="M14949" s="38"/>
    </row>
    <row r="14950" spans="13:13" x14ac:dyDescent="0.35">
      <c r="M14950" s="38"/>
    </row>
    <row r="14951" spans="13:13" x14ac:dyDescent="0.35">
      <c r="M14951" s="38"/>
    </row>
    <row r="14952" spans="13:13" x14ac:dyDescent="0.35">
      <c r="M14952" s="38"/>
    </row>
    <row r="14953" spans="13:13" x14ac:dyDescent="0.35">
      <c r="M14953" s="38"/>
    </row>
    <row r="14954" spans="13:13" x14ac:dyDescent="0.35">
      <c r="M14954" s="38"/>
    </row>
    <row r="14955" spans="13:13" x14ac:dyDescent="0.35">
      <c r="M14955" s="38"/>
    </row>
    <row r="14956" spans="13:13" x14ac:dyDescent="0.35">
      <c r="M14956" s="38"/>
    </row>
    <row r="14957" spans="13:13" x14ac:dyDescent="0.35">
      <c r="M14957" s="38"/>
    </row>
    <row r="14958" spans="13:13" x14ac:dyDescent="0.35">
      <c r="M14958" s="38"/>
    </row>
    <row r="14959" spans="13:13" x14ac:dyDescent="0.35">
      <c r="M14959" s="38"/>
    </row>
    <row r="14960" spans="13:13" x14ac:dyDescent="0.35">
      <c r="M14960" s="38"/>
    </row>
    <row r="14961" spans="13:13" x14ac:dyDescent="0.35">
      <c r="M14961" s="38"/>
    </row>
    <row r="14962" spans="13:13" x14ac:dyDescent="0.35">
      <c r="M14962" s="38"/>
    </row>
    <row r="14963" spans="13:13" x14ac:dyDescent="0.35">
      <c r="M14963" s="38"/>
    </row>
    <row r="14964" spans="13:13" x14ac:dyDescent="0.35">
      <c r="M14964" s="38"/>
    </row>
    <row r="14965" spans="13:13" x14ac:dyDescent="0.35">
      <c r="M14965" s="38"/>
    </row>
    <row r="14966" spans="13:13" x14ac:dyDescent="0.35">
      <c r="M14966" s="38"/>
    </row>
    <row r="14967" spans="13:13" x14ac:dyDescent="0.35">
      <c r="M14967" s="38"/>
    </row>
    <row r="14968" spans="13:13" x14ac:dyDescent="0.35">
      <c r="M14968" s="38"/>
    </row>
    <row r="14969" spans="13:13" x14ac:dyDescent="0.35">
      <c r="M14969" s="38"/>
    </row>
    <row r="14970" spans="13:13" x14ac:dyDescent="0.35">
      <c r="M14970" s="38"/>
    </row>
    <row r="14971" spans="13:13" x14ac:dyDescent="0.35">
      <c r="M14971" s="38"/>
    </row>
    <row r="14972" spans="13:13" x14ac:dyDescent="0.35">
      <c r="M14972" s="38"/>
    </row>
    <row r="14973" spans="13:13" x14ac:dyDescent="0.35">
      <c r="M14973" s="38"/>
    </row>
    <row r="14974" spans="13:13" x14ac:dyDescent="0.35">
      <c r="M14974" s="38"/>
    </row>
    <row r="14975" spans="13:13" x14ac:dyDescent="0.35">
      <c r="M14975" s="38"/>
    </row>
    <row r="14976" spans="13:13" x14ac:dyDescent="0.35">
      <c r="M14976" s="38"/>
    </row>
    <row r="14977" spans="13:13" x14ac:dyDescent="0.35">
      <c r="M14977" s="38"/>
    </row>
    <row r="14978" spans="13:13" x14ac:dyDescent="0.35">
      <c r="M14978" s="38"/>
    </row>
    <row r="14979" spans="13:13" x14ac:dyDescent="0.35">
      <c r="M14979" s="38"/>
    </row>
    <row r="14980" spans="13:13" x14ac:dyDescent="0.35">
      <c r="M14980" s="38"/>
    </row>
    <row r="14981" spans="13:13" x14ac:dyDescent="0.35">
      <c r="M14981" s="38"/>
    </row>
    <row r="14982" spans="13:13" x14ac:dyDescent="0.35">
      <c r="M14982" s="38"/>
    </row>
    <row r="14983" spans="13:13" x14ac:dyDescent="0.35">
      <c r="M14983" s="38"/>
    </row>
    <row r="14984" spans="13:13" x14ac:dyDescent="0.35">
      <c r="M14984" s="38"/>
    </row>
    <row r="14985" spans="13:13" x14ac:dyDescent="0.35">
      <c r="M14985" s="38"/>
    </row>
    <row r="14986" spans="13:13" x14ac:dyDescent="0.35">
      <c r="M14986" s="38"/>
    </row>
    <row r="14987" spans="13:13" x14ac:dyDescent="0.35">
      <c r="M14987" s="38"/>
    </row>
    <row r="14988" spans="13:13" x14ac:dyDescent="0.35">
      <c r="M14988" s="38"/>
    </row>
    <row r="14989" spans="13:13" x14ac:dyDescent="0.35">
      <c r="M14989" s="38"/>
    </row>
    <row r="14990" spans="13:13" x14ac:dyDescent="0.35">
      <c r="M14990" s="38"/>
    </row>
    <row r="14991" spans="13:13" x14ac:dyDescent="0.35">
      <c r="M14991" s="38"/>
    </row>
    <row r="14992" spans="13:13" x14ac:dyDescent="0.35">
      <c r="M14992" s="38"/>
    </row>
    <row r="14993" spans="13:13" x14ac:dyDescent="0.35">
      <c r="M14993" s="38"/>
    </row>
    <row r="14994" spans="13:13" x14ac:dyDescent="0.35">
      <c r="M14994" s="38"/>
    </row>
    <row r="14995" spans="13:13" x14ac:dyDescent="0.35">
      <c r="M14995" s="38"/>
    </row>
    <row r="14996" spans="13:13" x14ac:dyDescent="0.35">
      <c r="M14996" s="38"/>
    </row>
    <row r="14997" spans="13:13" x14ac:dyDescent="0.35">
      <c r="M14997" s="38"/>
    </row>
    <row r="14998" spans="13:13" x14ac:dyDescent="0.35">
      <c r="M14998" s="38"/>
    </row>
    <row r="14999" spans="13:13" x14ac:dyDescent="0.35">
      <c r="M14999" s="38"/>
    </row>
    <row r="15000" spans="13:13" x14ac:dyDescent="0.35">
      <c r="M15000" s="38"/>
    </row>
    <row r="15001" spans="13:13" x14ac:dyDescent="0.35">
      <c r="M15001" s="38"/>
    </row>
    <row r="15002" spans="13:13" x14ac:dyDescent="0.35">
      <c r="M15002" s="38"/>
    </row>
    <row r="15003" spans="13:13" x14ac:dyDescent="0.35">
      <c r="M15003" s="38"/>
    </row>
    <row r="15004" spans="13:13" x14ac:dyDescent="0.35">
      <c r="M15004" s="38"/>
    </row>
    <row r="15005" spans="13:13" x14ac:dyDescent="0.35">
      <c r="M15005" s="38"/>
    </row>
    <row r="15006" spans="13:13" x14ac:dyDescent="0.35">
      <c r="M15006" s="38"/>
    </row>
    <row r="15007" spans="13:13" x14ac:dyDescent="0.35">
      <c r="M15007" s="38"/>
    </row>
    <row r="15008" spans="13:13" x14ac:dyDescent="0.35">
      <c r="M15008" s="38"/>
    </row>
    <row r="15009" spans="13:13" x14ac:dyDescent="0.35">
      <c r="M15009" s="38"/>
    </row>
    <row r="15010" spans="13:13" x14ac:dyDescent="0.35">
      <c r="M15010" s="38"/>
    </row>
    <row r="15011" spans="13:13" x14ac:dyDescent="0.35">
      <c r="M15011" s="38"/>
    </row>
    <row r="15012" spans="13:13" x14ac:dyDescent="0.35">
      <c r="M15012" s="38"/>
    </row>
    <row r="15013" spans="13:13" x14ac:dyDescent="0.35">
      <c r="M15013" s="38"/>
    </row>
    <row r="15014" spans="13:13" x14ac:dyDescent="0.35">
      <c r="M15014" s="38"/>
    </row>
    <row r="15015" spans="13:13" x14ac:dyDescent="0.35">
      <c r="M15015" s="38"/>
    </row>
    <row r="15016" spans="13:13" x14ac:dyDescent="0.35">
      <c r="M15016" s="38"/>
    </row>
    <row r="15017" spans="13:13" x14ac:dyDescent="0.35">
      <c r="M15017" s="38"/>
    </row>
    <row r="15018" spans="13:13" x14ac:dyDescent="0.35">
      <c r="M15018" s="38"/>
    </row>
    <row r="15019" spans="13:13" x14ac:dyDescent="0.35">
      <c r="M15019" s="38"/>
    </row>
    <row r="15020" spans="13:13" x14ac:dyDescent="0.35">
      <c r="M15020" s="38"/>
    </row>
    <row r="15021" spans="13:13" x14ac:dyDescent="0.35">
      <c r="M15021" s="38"/>
    </row>
    <row r="15022" spans="13:13" x14ac:dyDescent="0.35">
      <c r="M15022" s="38"/>
    </row>
    <row r="15023" spans="13:13" x14ac:dyDescent="0.35">
      <c r="M15023" s="38"/>
    </row>
    <row r="15024" spans="13:13" x14ac:dyDescent="0.35">
      <c r="M15024" s="38"/>
    </row>
    <row r="15025" spans="13:13" x14ac:dyDescent="0.35">
      <c r="M15025" s="38"/>
    </row>
    <row r="15026" spans="13:13" x14ac:dyDescent="0.35">
      <c r="M15026" s="38"/>
    </row>
    <row r="15027" spans="13:13" x14ac:dyDescent="0.35">
      <c r="M15027" s="38"/>
    </row>
    <row r="15028" spans="13:13" x14ac:dyDescent="0.35">
      <c r="M15028" s="38"/>
    </row>
    <row r="15029" spans="13:13" x14ac:dyDescent="0.35">
      <c r="M15029" s="38"/>
    </row>
    <row r="15030" spans="13:13" x14ac:dyDescent="0.35">
      <c r="M15030" s="38"/>
    </row>
    <row r="15031" spans="13:13" x14ac:dyDescent="0.35">
      <c r="M15031" s="38"/>
    </row>
    <row r="15032" spans="13:13" x14ac:dyDescent="0.35">
      <c r="M15032" s="38"/>
    </row>
    <row r="15033" spans="13:13" x14ac:dyDescent="0.35">
      <c r="M15033" s="38"/>
    </row>
    <row r="15034" spans="13:13" x14ac:dyDescent="0.35">
      <c r="M15034" s="38"/>
    </row>
    <row r="15035" spans="13:13" x14ac:dyDescent="0.35">
      <c r="M15035" s="38"/>
    </row>
    <row r="15036" spans="13:13" x14ac:dyDescent="0.35">
      <c r="M15036" s="38"/>
    </row>
    <row r="15037" spans="13:13" x14ac:dyDescent="0.35">
      <c r="M15037" s="38"/>
    </row>
    <row r="15038" spans="13:13" x14ac:dyDescent="0.35">
      <c r="M15038" s="38"/>
    </row>
    <row r="15039" spans="13:13" x14ac:dyDescent="0.35">
      <c r="M15039" s="38"/>
    </row>
    <row r="15040" spans="13:13" x14ac:dyDescent="0.35">
      <c r="M15040" s="38"/>
    </row>
    <row r="15041" spans="13:13" x14ac:dyDescent="0.35">
      <c r="M15041" s="38"/>
    </row>
    <row r="15042" spans="13:13" x14ac:dyDescent="0.35">
      <c r="M15042" s="38"/>
    </row>
    <row r="15043" spans="13:13" x14ac:dyDescent="0.35">
      <c r="M15043" s="38"/>
    </row>
    <row r="15044" spans="13:13" x14ac:dyDescent="0.35">
      <c r="M15044" s="38"/>
    </row>
    <row r="15045" spans="13:13" x14ac:dyDescent="0.35">
      <c r="M15045" s="38"/>
    </row>
    <row r="15046" spans="13:13" x14ac:dyDescent="0.35">
      <c r="M15046" s="38"/>
    </row>
    <row r="15047" spans="13:13" x14ac:dyDescent="0.35">
      <c r="M15047" s="38"/>
    </row>
    <row r="15048" spans="13:13" x14ac:dyDescent="0.35">
      <c r="M15048" s="38"/>
    </row>
    <row r="15049" spans="13:13" x14ac:dyDescent="0.35">
      <c r="M15049" s="38"/>
    </row>
    <row r="15050" spans="13:13" x14ac:dyDescent="0.35">
      <c r="M15050" s="38"/>
    </row>
    <row r="15051" spans="13:13" x14ac:dyDescent="0.35">
      <c r="M15051" s="38"/>
    </row>
    <row r="15052" spans="13:13" x14ac:dyDescent="0.35">
      <c r="M15052" s="38"/>
    </row>
    <row r="15053" spans="13:13" x14ac:dyDescent="0.35">
      <c r="M15053" s="38"/>
    </row>
    <row r="15054" spans="13:13" x14ac:dyDescent="0.35">
      <c r="M15054" s="38"/>
    </row>
    <row r="15055" spans="13:13" x14ac:dyDescent="0.35">
      <c r="M15055" s="38"/>
    </row>
    <row r="15056" spans="13:13" x14ac:dyDescent="0.35">
      <c r="M15056" s="38"/>
    </row>
    <row r="15057" spans="13:13" x14ac:dyDescent="0.35">
      <c r="M15057" s="38"/>
    </row>
    <row r="15058" spans="13:13" x14ac:dyDescent="0.35">
      <c r="M15058" s="38"/>
    </row>
    <row r="15059" spans="13:13" x14ac:dyDescent="0.35">
      <c r="M15059" s="38"/>
    </row>
    <row r="15060" spans="13:13" x14ac:dyDescent="0.35">
      <c r="M15060" s="38"/>
    </row>
    <row r="15061" spans="13:13" x14ac:dyDescent="0.35">
      <c r="M15061" s="38"/>
    </row>
    <row r="15062" spans="13:13" x14ac:dyDescent="0.35">
      <c r="M15062" s="38"/>
    </row>
    <row r="15063" spans="13:13" x14ac:dyDescent="0.35">
      <c r="M15063" s="38"/>
    </row>
    <row r="15064" spans="13:13" x14ac:dyDescent="0.35">
      <c r="M15064" s="38"/>
    </row>
    <row r="15065" spans="13:13" x14ac:dyDescent="0.35">
      <c r="M15065" s="38"/>
    </row>
    <row r="15066" spans="13:13" x14ac:dyDescent="0.35">
      <c r="M15066" s="38"/>
    </row>
    <row r="15067" spans="13:13" x14ac:dyDescent="0.35">
      <c r="M15067" s="38"/>
    </row>
    <row r="15068" spans="13:13" x14ac:dyDescent="0.35">
      <c r="M15068" s="38"/>
    </row>
    <row r="15069" spans="13:13" x14ac:dyDescent="0.35">
      <c r="M15069" s="38"/>
    </row>
    <row r="15070" spans="13:13" x14ac:dyDescent="0.35">
      <c r="M15070" s="38"/>
    </row>
    <row r="15071" spans="13:13" x14ac:dyDescent="0.35">
      <c r="M15071" s="38"/>
    </row>
    <row r="15072" spans="13:13" x14ac:dyDescent="0.35">
      <c r="M15072" s="38"/>
    </row>
    <row r="15073" spans="13:13" x14ac:dyDescent="0.35">
      <c r="M15073" s="38"/>
    </row>
    <row r="15074" spans="13:13" x14ac:dyDescent="0.35">
      <c r="M15074" s="38"/>
    </row>
    <row r="15075" spans="13:13" x14ac:dyDescent="0.35">
      <c r="M15075" s="38"/>
    </row>
    <row r="15076" spans="13:13" x14ac:dyDescent="0.35">
      <c r="M15076" s="38"/>
    </row>
    <row r="15077" spans="13:13" x14ac:dyDescent="0.35">
      <c r="M15077" s="38"/>
    </row>
    <row r="15078" spans="13:13" x14ac:dyDescent="0.35">
      <c r="M15078" s="38"/>
    </row>
    <row r="15079" spans="13:13" x14ac:dyDescent="0.35">
      <c r="M15079" s="38"/>
    </row>
    <row r="15080" spans="13:13" x14ac:dyDescent="0.35">
      <c r="M15080" s="38"/>
    </row>
    <row r="15081" spans="13:13" x14ac:dyDescent="0.35">
      <c r="M15081" s="38"/>
    </row>
    <row r="15082" spans="13:13" x14ac:dyDescent="0.35">
      <c r="M15082" s="38"/>
    </row>
    <row r="15083" spans="13:13" x14ac:dyDescent="0.35">
      <c r="M15083" s="38"/>
    </row>
    <row r="15084" spans="13:13" x14ac:dyDescent="0.35">
      <c r="M15084" s="38"/>
    </row>
    <row r="15085" spans="13:13" x14ac:dyDescent="0.35">
      <c r="M15085" s="38"/>
    </row>
    <row r="15086" spans="13:13" x14ac:dyDescent="0.35">
      <c r="M15086" s="38"/>
    </row>
    <row r="15087" spans="13:13" x14ac:dyDescent="0.35">
      <c r="M15087" s="38"/>
    </row>
    <row r="15088" spans="13:13" x14ac:dyDescent="0.35">
      <c r="M15088" s="38"/>
    </row>
    <row r="15089" spans="13:13" x14ac:dyDescent="0.35">
      <c r="M15089" s="38"/>
    </row>
    <row r="15090" spans="13:13" x14ac:dyDescent="0.35">
      <c r="M15090" s="38"/>
    </row>
    <row r="15091" spans="13:13" x14ac:dyDescent="0.35">
      <c r="M15091" s="38"/>
    </row>
    <row r="15092" spans="13:13" x14ac:dyDescent="0.35">
      <c r="M15092" s="38"/>
    </row>
    <row r="15093" spans="13:13" x14ac:dyDescent="0.35">
      <c r="M15093" s="38"/>
    </row>
    <row r="15094" spans="13:13" x14ac:dyDescent="0.35">
      <c r="M15094" s="38"/>
    </row>
    <row r="15095" spans="13:13" x14ac:dyDescent="0.35">
      <c r="M15095" s="38"/>
    </row>
    <row r="15096" spans="13:13" x14ac:dyDescent="0.35">
      <c r="M15096" s="38"/>
    </row>
    <row r="15097" spans="13:13" x14ac:dyDescent="0.35">
      <c r="M15097" s="38"/>
    </row>
    <row r="15098" spans="13:13" x14ac:dyDescent="0.35">
      <c r="M15098" s="38"/>
    </row>
    <row r="15099" spans="13:13" x14ac:dyDescent="0.35">
      <c r="M15099" s="38"/>
    </row>
    <row r="15100" spans="13:13" x14ac:dyDescent="0.35">
      <c r="M15100" s="38"/>
    </row>
    <row r="15101" spans="13:13" x14ac:dyDescent="0.35">
      <c r="M15101" s="38"/>
    </row>
    <row r="15102" spans="13:13" x14ac:dyDescent="0.35">
      <c r="M15102" s="38"/>
    </row>
    <row r="15103" spans="13:13" x14ac:dyDescent="0.35">
      <c r="M15103" s="38"/>
    </row>
    <row r="15104" spans="13:13" x14ac:dyDescent="0.35">
      <c r="M15104" s="38"/>
    </row>
    <row r="15105" spans="13:13" x14ac:dyDescent="0.35">
      <c r="M15105" s="38"/>
    </row>
    <row r="15106" spans="13:13" x14ac:dyDescent="0.35">
      <c r="M15106" s="38"/>
    </row>
    <row r="15107" spans="13:13" x14ac:dyDescent="0.35">
      <c r="M15107" s="38"/>
    </row>
    <row r="15108" spans="13:13" x14ac:dyDescent="0.35">
      <c r="M15108" s="38"/>
    </row>
    <row r="15109" spans="13:13" x14ac:dyDescent="0.35">
      <c r="M15109" s="38"/>
    </row>
    <row r="15110" spans="13:13" x14ac:dyDescent="0.35">
      <c r="M15110" s="38"/>
    </row>
    <row r="15111" spans="13:13" x14ac:dyDescent="0.35">
      <c r="M15111" s="38"/>
    </row>
    <row r="15112" spans="13:13" x14ac:dyDescent="0.35">
      <c r="M15112" s="38"/>
    </row>
    <row r="15113" spans="13:13" x14ac:dyDescent="0.35">
      <c r="M15113" s="38"/>
    </row>
    <row r="15114" spans="13:13" x14ac:dyDescent="0.35">
      <c r="M15114" s="38"/>
    </row>
    <row r="15115" spans="13:13" x14ac:dyDescent="0.35">
      <c r="M15115" s="38"/>
    </row>
    <row r="15116" spans="13:13" x14ac:dyDescent="0.35">
      <c r="M15116" s="38"/>
    </row>
    <row r="15117" spans="13:13" x14ac:dyDescent="0.35">
      <c r="M15117" s="38"/>
    </row>
    <row r="15118" spans="13:13" x14ac:dyDescent="0.35">
      <c r="M15118" s="38"/>
    </row>
    <row r="15119" spans="13:13" x14ac:dyDescent="0.35">
      <c r="M15119" s="38"/>
    </row>
    <row r="15120" spans="13:13" x14ac:dyDescent="0.35">
      <c r="M15120" s="38"/>
    </row>
    <row r="15121" spans="13:13" x14ac:dyDescent="0.35">
      <c r="M15121" s="38"/>
    </row>
    <row r="15122" spans="13:13" x14ac:dyDescent="0.35">
      <c r="M15122" s="38"/>
    </row>
    <row r="15123" spans="13:13" x14ac:dyDescent="0.35">
      <c r="M15123" s="38"/>
    </row>
    <row r="15124" spans="13:13" x14ac:dyDescent="0.35">
      <c r="M15124" s="38"/>
    </row>
    <row r="15125" spans="13:13" x14ac:dyDescent="0.35">
      <c r="M15125" s="38"/>
    </row>
    <row r="15126" spans="13:13" x14ac:dyDescent="0.35">
      <c r="M15126" s="38"/>
    </row>
    <row r="15127" spans="13:13" x14ac:dyDescent="0.35">
      <c r="M15127" s="38"/>
    </row>
    <row r="15128" spans="13:13" x14ac:dyDescent="0.35">
      <c r="M15128" s="38"/>
    </row>
    <row r="15129" spans="13:13" x14ac:dyDescent="0.35">
      <c r="M15129" s="38"/>
    </row>
    <row r="15130" spans="13:13" x14ac:dyDescent="0.35">
      <c r="M15130" s="38"/>
    </row>
    <row r="15131" spans="13:13" x14ac:dyDescent="0.35">
      <c r="M15131" s="38"/>
    </row>
    <row r="15132" spans="13:13" x14ac:dyDescent="0.35">
      <c r="M15132" s="38"/>
    </row>
    <row r="15133" spans="13:13" x14ac:dyDescent="0.35">
      <c r="M15133" s="38"/>
    </row>
    <row r="15134" spans="13:13" x14ac:dyDescent="0.35">
      <c r="M15134" s="38"/>
    </row>
    <row r="15135" spans="13:13" x14ac:dyDescent="0.35">
      <c r="M15135" s="38"/>
    </row>
    <row r="15136" spans="13:13" x14ac:dyDescent="0.35">
      <c r="M15136" s="38"/>
    </row>
    <row r="15137" spans="13:13" x14ac:dyDescent="0.35">
      <c r="M15137" s="38"/>
    </row>
    <row r="15138" spans="13:13" x14ac:dyDescent="0.35">
      <c r="M15138" s="38"/>
    </row>
    <row r="15139" spans="13:13" x14ac:dyDescent="0.35">
      <c r="M15139" s="38"/>
    </row>
    <row r="15140" spans="13:13" x14ac:dyDescent="0.35">
      <c r="M15140" s="38"/>
    </row>
    <row r="15141" spans="13:13" x14ac:dyDescent="0.35">
      <c r="M15141" s="38"/>
    </row>
    <row r="15142" spans="13:13" x14ac:dyDescent="0.35">
      <c r="M15142" s="38"/>
    </row>
    <row r="15143" spans="13:13" x14ac:dyDescent="0.35">
      <c r="M15143" s="38"/>
    </row>
    <row r="15144" spans="13:13" x14ac:dyDescent="0.35">
      <c r="M15144" s="38"/>
    </row>
    <row r="15145" spans="13:13" x14ac:dyDescent="0.35">
      <c r="M15145" s="38"/>
    </row>
    <row r="15146" spans="13:13" x14ac:dyDescent="0.35">
      <c r="M15146" s="38"/>
    </row>
    <row r="15147" spans="13:13" x14ac:dyDescent="0.35">
      <c r="M15147" s="38"/>
    </row>
    <row r="15148" spans="13:13" x14ac:dyDescent="0.35">
      <c r="M15148" s="38"/>
    </row>
    <row r="15149" spans="13:13" x14ac:dyDescent="0.35">
      <c r="M15149" s="38"/>
    </row>
    <row r="15150" spans="13:13" x14ac:dyDescent="0.35">
      <c r="M15150" s="38"/>
    </row>
    <row r="15151" spans="13:13" x14ac:dyDescent="0.35">
      <c r="M15151" s="38"/>
    </row>
    <row r="15152" spans="13:13" x14ac:dyDescent="0.35">
      <c r="M15152" s="38"/>
    </row>
    <row r="15153" spans="13:13" x14ac:dyDescent="0.35">
      <c r="M15153" s="38"/>
    </row>
    <row r="15154" spans="13:13" x14ac:dyDescent="0.35">
      <c r="M15154" s="38"/>
    </row>
    <row r="15155" spans="13:13" x14ac:dyDescent="0.35">
      <c r="M15155" s="38"/>
    </row>
    <row r="15156" spans="13:13" x14ac:dyDescent="0.35">
      <c r="M15156" s="38"/>
    </row>
    <row r="15157" spans="13:13" x14ac:dyDescent="0.35">
      <c r="M15157" s="38"/>
    </row>
    <row r="15158" spans="13:13" x14ac:dyDescent="0.35">
      <c r="M15158" s="38"/>
    </row>
    <row r="15159" spans="13:13" x14ac:dyDescent="0.35">
      <c r="M15159" s="38"/>
    </row>
    <row r="15160" spans="13:13" x14ac:dyDescent="0.35">
      <c r="M15160" s="38"/>
    </row>
    <row r="15161" spans="13:13" x14ac:dyDescent="0.35">
      <c r="M15161" s="38"/>
    </row>
    <row r="15162" spans="13:13" x14ac:dyDescent="0.35">
      <c r="M15162" s="38"/>
    </row>
    <row r="15163" spans="13:13" x14ac:dyDescent="0.35">
      <c r="M15163" s="38"/>
    </row>
    <row r="15164" spans="13:13" x14ac:dyDescent="0.35">
      <c r="M15164" s="38"/>
    </row>
    <row r="15165" spans="13:13" x14ac:dyDescent="0.35">
      <c r="M15165" s="38"/>
    </row>
    <row r="15166" spans="13:13" x14ac:dyDescent="0.35">
      <c r="M15166" s="38"/>
    </row>
    <row r="15167" spans="13:13" x14ac:dyDescent="0.35">
      <c r="M15167" s="38"/>
    </row>
    <row r="15168" spans="13:13" x14ac:dyDescent="0.35">
      <c r="M15168" s="38"/>
    </row>
    <row r="15169" spans="13:13" x14ac:dyDescent="0.35">
      <c r="M15169" s="38"/>
    </row>
    <row r="15170" spans="13:13" x14ac:dyDescent="0.35">
      <c r="M15170" s="38"/>
    </row>
    <row r="15171" spans="13:13" x14ac:dyDescent="0.35">
      <c r="M15171" s="38"/>
    </row>
    <row r="15172" spans="13:13" x14ac:dyDescent="0.35">
      <c r="M15172" s="38"/>
    </row>
    <row r="15173" spans="13:13" x14ac:dyDescent="0.35">
      <c r="M15173" s="38"/>
    </row>
    <row r="15174" spans="13:13" x14ac:dyDescent="0.35">
      <c r="M15174" s="38"/>
    </row>
    <row r="15175" spans="13:13" x14ac:dyDescent="0.35">
      <c r="M15175" s="38"/>
    </row>
    <row r="15176" spans="13:13" x14ac:dyDescent="0.35">
      <c r="M15176" s="38"/>
    </row>
    <row r="15177" spans="13:13" x14ac:dyDescent="0.35">
      <c r="M15177" s="38"/>
    </row>
    <row r="15178" spans="13:13" x14ac:dyDescent="0.35">
      <c r="M15178" s="38"/>
    </row>
    <row r="15179" spans="13:13" x14ac:dyDescent="0.35">
      <c r="M15179" s="38"/>
    </row>
    <row r="15180" spans="13:13" x14ac:dyDescent="0.35">
      <c r="M15180" s="38"/>
    </row>
    <row r="15181" spans="13:13" x14ac:dyDescent="0.35">
      <c r="M15181" s="38"/>
    </row>
    <row r="15182" spans="13:13" x14ac:dyDescent="0.35">
      <c r="M15182" s="38"/>
    </row>
    <row r="15183" spans="13:13" x14ac:dyDescent="0.35">
      <c r="M15183" s="38"/>
    </row>
    <row r="15184" spans="13:13" x14ac:dyDescent="0.35">
      <c r="M15184" s="38"/>
    </row>
    <row r="15185" spans="13:13" x14ac:dyDescent="0.35">
      <c r="M15185" s="38"/>
    </row>
    <row r="15186" spans="13:13" x14ac:dyDescent="0.35">
      <c r="M15186" s="38"/>
    </row>
    <row r="15187" spans="13:13" x14ac:dyDescent="0.35">
      <c r="M15187" s="38"/>
    </row>
    <row r="15188" spans="13:13" x14ac:dyDescent="0.35">
      <c r="M15188" s="38"/>
    </row>
    <row r="15189" spans="13:13" x14ac:dyDescent="0.35">
      <c r="M15189" s="38"/>
    </row>
    <row r="15190" spans="13:13" x14ac:dyDescent="0.35">
      <c r="M15190" s="38"/>
    </row>
    <row r="15191" spans="13:13" x14ac:dyDescent="0.35">
      <c r="M15191" s="38"/>
    </row>
    <row r="15192" spans="13:13" x14ac:dyDescent="0.35">
      <c r="M15192" s="38"/>
    </row>
    <row r="15193" spans="13:13" x14ac:dyDescent="0.35">
      <c r="M15193" s="38"/>
    </row>
    <row r="15194" spans="13:13" x14ac:dyDescent="0.35">
      <c r="M15194" s="38"/>
    </row>
    <row r="15195" spans="13:13" x14ac:dyDescent="0.35">
      <c r="M15195" s="38"/>
    </row>
    <row r="15196" spans="13:13" x14ac:dyDescent="0.35">
      <c r="M15196" s="38"/>
    </row>
    <row r="15197" spans="13:13" x14ac:dyDescent="0.35">
      <c r="M15197" s="38"/>
    </row>
    <row r="15198" spans="13:13" x14ac:dyDescent="0.35">
      <c r="M15198" s="38"/>
    </row>
    <row r="15199" spans="13:13" x14ac:dyDescent="0.35">
      <c r="M15199" s="38"/>
    </row>
    <row r="15200" spans="13:13" x14ac:dyDescent="0.35">
      <c r="M15200" s="38"/>
    </row>
    <row r="15201" spans="13:13" x14ac:dyDescent="0.35">
      <c r="M15201" s="38"/>
    </row>
    <row r="15202" spans="13:13" x14ac:dyDescent="0.35">
      <c r="M15202" s="38"/>
    </row>
    <row r="15203" spans="13:13" x14ac:dyDescent="0.35">
      <c r="M15203" s="38"/>
    </row>
    <row r="15204" spans="13:13" x14ac:dyDescent="0.35">
      <c r="M15204" s="38"/>
    </row>
    <row r="15205" spans="13:13" x14ac:dyDescent="0.35">
      <c r="M15205" s="38"/>
    </row>
    <row r="15206" spans="13:13" x14ac:dyDescent="0.35">
      <c r="M15206" s="38"/>
    </row>
    <row r="15207" spans="13:13" x14ac:dyDescent="0.35">
      <c r="M15207" s="38"/>
    </row>
    <row r="15208" spans="13:13" x14ac:dyDescent="0.35">
      <c r="M15208" s="38"/>
    </row>
    <row r="15209" spans="13:13" x14ac:dyDescent="0.35">
      <c r="M15209" s="38"/>
    </row>
    <row r="15210" spans="13:13" x14ac:dyDescent="0.35">
      <c r="M15210" s="38"/>
    </row>
    <row r="15211" spans="13:13" x14ac:dyDescent="0.35">
      <c r="M15211" s="38"/>
    </row>
    <row r="15212" spans="13:13" x14ac:dyDescent="0.35">
      <c r="M15212" s="38"/>
    </row>
    <row r="15213" spans="13:13" x14ac:dyDescent="0.35">
      <c r="M15213" s="38"/>
    </row>
    <row r="15214" spans="13:13" x14ac:dyDescent="0.35">
      <c r="M15214" s="38"/>
    </row>
    <row r="15215" spans="13:13" x14ac:dyDescent="0.35">
      <c r="M15215" s="38"/>
    </row>
    <row r="15216" spans="13:13" x14ac:dyDescent="0.35">
      <c r="M15216" s="38"/>
    </row>
    <row r="15217" spans="13:13" x14ac:dyDescent="0.35">
      <c r="M15217" s="38"/>
    </row>
    <row r="15218" spans="13:13" x14ac:dyDescent="0.35">
      <c r="M15218" s="38"/>
    </row>
    <row r="15219" spans="13:13" x14ac:dyDescent="0.35">
      <c r="M15219" s="38"/>
    </row>
    <row r="15220" spans="13:13" x14ac:dyDescent="0.35">
      <c r="M15220" s="38"/>
    </row>
    <row r="15221" spans="13:13" x14ac:dyDescent="0.35">
      <c r="M15221" s="38"/>
    </row>
    <row r="15222" spans="13:13" x14ac:dyDescent="0.35">
      <c r="M15222" s="38"/>
    </row>
    <row r="15223" spans="13:13" x14ac:dyDescent="0.35">
      <c r="M15223" s="38"/>
    </row>
    <row r="15224" spans="13:13" x14ac:dyDescent="0.35">
      <c r="M15224" s="38"/>
    </row>
    <row r="15225" spans="13:13" x14ac:dyDescent="0.35">
      <c r="M15225" s="38"/>
    </row>
    <row r="15226" spans="13:13" x14ac:dyDescent="0.35">
      <c r="M15226" s="38"/>
    </row>
    <row r="15227" spans="13:13" x14ac:dyDescent="0.35">
      <c r="M15227" s="38"/>
    </row>
    <row r="15228" spans="13:13" x14ac:dyDescent="0.35">
      <c r="M15228" s="38"/>
    </row>
    <row r="15229" spans="13:13" x14ac:dyDescent="0.35">
      <c r="M15229" s="38"/>
    </row>
    <row r="15230" spans="13:13" x14ac:dyDescent="0.35">
      <c r="M15230" s="38"/>
    </row>
    <row r="15231" spans="13:13" x14ac:dyDescent="0.35">
      <c r="M15231" s="38"/>
    </row>
    <row r="15232" spans="13:13" x14ac:dyDescent="0.35">
      <c r="M15232" s="38"/>
    </row>
    <row r="15233" spans="13:13" x14ac:dyDescent="0.35">
      <c r="M15233" s="38"/>
    </row>
    <row r="15234" spans="13:13" x14ac:dyDescent="0.35">
      <c r="M15234" s="38"/>
    </row>
    <row r="15235" spans="13:13" x14ac:dyDescent="0.35">
      <c r="M15235" s="38"/>
    </row>
    <row r="15236" spans="13:13" x14ac:dyDescent="0.35">
      <c r="M15236" s="38"/>
    </row>
    <row r="15237" spans="13:13" x14ac:dyDescent="0.35">
      <c r="M15237" s="38"/>
    </row>
    <row r="15238" spans="13:13" x14ac:dyDescent="0.35">
      <c r="M15238" s="38"/>
    </row>
    <row r="15239" spans="13:13" x14ac:dyDescent="0.35">
      <c r="M15239" s="38"/>
    </row>
    <row r="15240" spans="13:13" x14ac:dyDescent="0.35">
      <c r="M15240" s="38"/>
    </row>
    <row r="15241" spans="13:13" x14ac:dyDescent="0.35">
      <c r="M15241" s="38"/>
    </row>
    <row r="15242" spans="13:13" x14ac:dyDescent="0.35">
      <c r="M15242" s="38"/>
    </row>
    <row r="15243" spans="13:13" x14ac:dyDescent="0.35">
      <c r="M15243" s="38"/>
    </row>
    <row r="15244" spans="13:13" x14ac:dyDescent="0.35">
      <c r="M15244" s="38"/>
    </row>
    <row r="15245" spans="13:13" x14ac:dyDescent="0.35">
      <c r="M15245" s="38"/>
    </row>
    <row r="15246" spans="13:13" x14ac:dyDescent="0.35">
      <c r="M15246" s="38"/>
    </row>
    <row r="15247" spans="13:13" x14ac:dyDescent="0.35">
      <c r="M15247" s="38"/>
    </row>
    <row r="15248" spans="13:13" x14ac:dyDescent="0.35">
      <c r="M15248" s="38"/>
    </row>
    <row r="15249" spans="13:13" x14ac:dyDescent="0.35">
      <c r="M15249" s="38"/>
    </row>
    <row r="15250" spans="13:13" x14ac:dyDescent="0.35">
      <c r="M15250" s="38"/>
    </row>
    <row r="15251" spans="13:13" x14ac:dyDescent="0.35">
      <c r="M15251" s="38"/>
    </row>
    <row r="15252" spans="13:13" x14ac:dyDescent="0.35">
      <c r="M15252" s="38"/>
    </row>
    <row r="15253" spans="13:13" x14ac:dyDescent="0.35">
      <c r="M15253" s="38"/>
    </row>
    <row r="15254" spans="13:13" x14ac:dyDescent="0.35">
      <c r="M15254" s="38"/>
    </row>
    <row r="15255" spans="13:13" x14ac:dyDescent="0.35">
      <c r="M15255" s="38"/>
    </row>
    <row r="15256" spans="13:13" x14ac:dyDescent="0.35">
      <c r="M15256" s="38"/>
    </row>
    <row r="15257" spans="13:13" x14ac:dyDescent="0.35">
      <c r="M15257" s="38"/>
    </row>
    <row r="15258" spans="13:13" x14ac:dyDescent="0.35">
      <c r="M15258" s="38"/>
    </row>
    <row r="15259" spans="13:13" x14ac:dyDescent="0.35">
      <c r="M15259" s="38"/>
    </row>
    <row r="15260" spans="13:13" x14ac:dyDescent="0.35">
      <c r="M15260" s="38"/>
    </row>
    <row r="15261" spans="13:13" x14ac:dyDescent="0.35">
      <c r="M15261" s="38"/>
    </row>
    <row r="15262" spans="13:13" x14ac:dyDescent="0.35">
      <c r="M15262" s="38"/>
    </row>
    <row r="15263" spans="13:13" x14ac:dyDescent="0.35">
      <c r="M15263" s="38"/>
    </row>
    <row r="15264" spans="13:13" x14ac:dyDescent="0.35">
      <c r="M15264" s="38"/>
    </row>
    <row r="15265" spans="13:13" x14ac:dyDescent="0.35">
      <c r="M15265" s="38"/>
    </row>
    <row r="15266" spans="13:13" x14ac:dyDescent="0.35">
      <c r="M15266" s="38"/>
    </row>
    <row r="15267" spans="13:13" x14ac:dyDescent="0.35">
      <c r="M15267" s="38"/>
    </row>
    <row r="15268" spans="13:13" x14ac:dyDescent="0.35">
      <c r="M15268" s="38"/>
    </row>
    <row r="15269" spans="13:13" x14ac:dyDescent="0.35">
      <c r="M15269" s="38"/>
    </row>
    <row r="15270" spans="13:13" x14ac:dyDescent="0.35">
      <c r="M15270" s="38"/>
    </row>
    <row r="15271" spans="13:13" x14ac:dyDescent="0.35">
      <c r="M15271" s="38"/>
    </row>
    <row r="15272" spans="13:13" x14ac:dyDescent="0.35">
      <c r="M15272" s="38"/>
    </row>
    <row r="15273" spans="13:13" x14ac:dyDescent="0.35">
      <c r="M15273" s="38"/>
    </row>
    <row r="15274" spans="13:13" x14ac:dyDescent="0.35">
      <c r="M15274" s="38"/>
    </row>
    <row r="15275" spans="13:13" x14ac:dyDescent="0.35">
      <c r="M15275" s="38"/>
    </row>
    <row r="15276" spans="13:13" x14ac:dyDescent="0.35">
      <c r="M15276" s="38"/>
    </row>
    <row r="15277" spans="13:13" x14ac:dyDescent="0.35">
      <c r="M15277" s="38"/>
    </row>
    <row r="15278" spans="13:13" x14ac:dyDescent="0.35">
      <c r="M15278" s="38"/>
    </row>
    <row r="15279" spans="13:13" x14ac:dyDescent="0.35">
      <c r="M15279" s="38"/>
    </row>
    <row r="15280" spans="13:13" x14ac:dyDescent="0.35">
      <c r="M15280" s="38"/>
    </row>
    <row r="15281" spans="13:13" x14ac:dyDescent="0.35">
      <c r="M15281" s="38"/>
    </row>
    <row r="15282" spans="13:13" x14ac:dyDescent="0.35">
      <c r="M15282" s="38"/>
    </row>
    <row r="15283" spans="13:13" x14ac:dyDescent="0.35">
      <c r="M15283" s="38"/>
    </row>
    <row r="15284" spans="13:13" x14ac:dyDescent="0.35">
      <c r="M15284" s="38"/>
    </row>
    <row r="15285" spans="13:13" x14ac:dyDescent="0.35">
      <c r="M15285" s="38"/>
    </row>
    <row r="15286" spans="13:13" x14ac:dyDescent="0.35">
      <c r="M15286" s="38"/>
    </row>
    <row r="15287" spans="13:13" x14ac:dyDescent="0.35">
      <c r="M15287" s="38"/>
    </row>
    <row r="15288" spans="13:13" x14ac:dyDescent="0.35">
      <c r="M15288" s="38"/>
    </row>
    <row r="15289" spans="13:13" x14ac:dyDescent="0.35">
      <c r="M15289" s="38"/>
    </row>
    <row r="15290" spans="13:13" x14ac:dyDescent="0.35">
      <c r="M15290" s="38"/>
    </row>
    <row r="15291" spans="13:13" x14ac:dyDescent="0.35">
      <c r="M15291" s="38"/>
    </row>
    <row r="15292" spans="13:13" x14ac:dyDescent="0.35">
      <c r="M15292" s="38"/>
    </row>
    <row r="15293" spans="13:13" x14ac:dyDescent="0.35">
      <c r="M15293" s="38"/>
    </row>
    <row r="15294" spans="13:13" x14ac:dyDescent="0.35">
      <c r="M15294" s="38"/>
    </row>
    <row r="15295" spans="13:13" x14ac:dyDescent="0.35">
      <c r="M15295" s="38"/>
    </row>
    <row r="15296" spans="13:13" x14ac:dyDescent="0.35">
      <c r="M15296" s="38"/>
    </row>
    <row r="15297" spans="13:13" x14ac:dyDescent="0.35">
      <c r="M15297" s="38"/>
    </row>
    <row r="15298" spans="13:13" x14ac:dyDescent="0.35">
      <c r="M15298" s="38"/>
    </row>
    <row r="15299" spans="13:13" x14ac:dyDescent="0.35">
      <c r="M15299" s="38"/>
    </row>
    <row r="15300" spans="13:13" x14ac:dyDescent="0.35">
      <c r="M15300" s="38"/>
    </row>
    <row r="15301" spans="13:13" x14ac:dyDescent="0.35">
      <c r="M15301" s="38"/>
    </row>
    <row r="15302" spans="13:13" x14ac:dyDescent="0.35">
      <c r="M15302" s="38"/>
    </row>
    <row r="15303" spans="13:13" x14ac:dyDescent="0.35">
      <c r="M15303" s="38"/>
    </row>
    <row r="15304" spans="13:13" x14ac:dyDescent="0.35">
      <c r="M15304" s="38"/>
    </row>
    <row r="15305" spans="13:13" x14ac:dyDescent="0.35">
      <c r="M15305" s="38"/>
    </row>
    <row r="15306" spans="13:13" x14ac:dyDescent="0.35">
      <c r="M15306" s="38"/>
    </row>
    <row r="15307" spans="13:13" x14ac:dyDescent="0.35">
      <c r="M15307" s="38"/>
    </row>
    <row r="15308" spans="13:13" x14ac:dyDescent="0.35">
      <c r="M15308" s="38"/>
    </row>
    <row r="15309" spans="13:13" x14ac:dyDescent="0.35">
      <c r="M15309" s="38"/>
    </row>
    <row r="15310" spans="13:13" x14ac:dyDescent="0.35">
      <c r="M15310" s="38"/>
    </row>
    <row r="15311" spans="13:13" x14ac:dyDescent="0.35">
      <c r="M15311" s="38"/>
    </row>
    <row r="15312" spans="13:13" x14ac:dyDescent="0.35">
      <c r="M15312" s="38"/>
    </row>
    <row r="15313" spans="13:13" x14ac:dyDescent="0.35">
      <c r="M15313" s="38"/>
    </row>
    <row r="15314" spans="13:13" x14ac:dyDescent="0.35">
      <c r="M15314" s="38"/>
    </row>
    <row r="15315" spans="13:13" x14ac:dyDescent="0.35">
      <c r="M15315" s="38"/>
    </row>
    <row r="15316" spans="13:13" x14ac:dyDescent="0.35">
      <c r="M15316" s="38"/>
    </row>
    <row r="15317" spans="13:13" x14ac:dyDescent="0.35">
      <c r="M15317" s="38"/>
    </row>
    <row r="15318" spans="13:13" x14ac:dyDescent="0.35">
      <c r="M15318" s="38"/>
    </row>
    <row r="15319" spans="13:13" x14ac:dyDescent="0.35">
      <c r="M15319" s="38"/>
    </row>
    <row r="15320" spans="13:13" x14ac:dyDescent="0.35">
      <c r="M15320" s="38"/>
    </row>
    <row r="15321" spans="13:13" x14ac:dyDescent="0.35">
      <c r="M15321" s="38"/>
    </row>
    <row r="15322" spans="13:13" x14ac:dyDescent="0.35">
      <c r="M15322" s="38"/>
    </row>
    <row r="15323" spans="13:13" x14ac:dyDescent="0.35">
      <c r="M15323" s="38"/>
    </row>
    <row r="15324" spans="13:13" x14ac:dyDescent="0.35">
      <c r="M15324" s="38"/>
    </row>
    <row r="15325" spans="13:13" x14ac:dyDescent="0.35">
      <c r="M15325" s="38"/>
    </row>
    <row r="15326" spans="13:13" x14ac:dyDescent="0.35">
      <c r="M15326" s="38"/>
    </row>
    <row r="15327" spans="13:13" x14ac:dyDescent="0.35">
      <c r="M15327" s="38"/>
    </row>
    <row r="15328" spans="13:13" x14ac:dyDescent="0.35">
      <c r="M15328" s="38"/>
    </row>
    <row r="15329" spans="13:13" x14ac:dyDescent="0.35">
      <c r="M15329" s="38"/>
    </row>
    <row r="15330" spans="13:13" x14ac:dyDescent="0.35">
      <c r="M15330" s="38"/>
    </row>
    <row r="15331" spans="13:13" x14ac:dyDescent="0.35">
      <c r="M15331" s="38"/>
    </row>
    <row r="15332" spans="13:13" x14ac:dyDescent="0.35">
      <c r="M15332" s="38"/>
    </row>
    <row r="15333" spans="13:13" x14ac:dyDescent="0.35">
      <c r="M15333" s="38"/>
    </row>
    <row r="15334" spans="13:13" x14ac:dyDescent="0.35">
      <c r="M15334" s="38"/>
    </row>
    <row r="15335" spans="13:13" x14ac:dyDescent="0.35">
      <c r="M15335" s="38"/>
    </row>
    <row r="15336" spans="13:13" x14ac:dyDescent="0.35">
      <c r="M15336" s="38"/>
    </row>
    <row r="15337" spans="13:13" x14ac:dyDescent="0.35">
      <c r="M15337" s="38"/>
    </row>
    <row r="15338" spans="13:13" x14ac:dyDescent="0.35">
      <c r="M15338" s="38"/>
    </row>
    <row r="15339" spans="13:13" x14ac:dyDescent="0.35">
      <c r="M15339" s="38"/>
    </row>
    <row r="15340" spans="13:13" x14ac:dyDescent="0.35">
      <c r="M15340" s="38"/>
    </row>
    <row r="15341" spans="13:13" x14ac:dyDescent="0.35">
      <c r="M15341" s="38"/>
    </row>
    <row r="15342" spans="13:13" x14ac:dyDescent="0.35">
      <c r="M15342" s="38"/>
    </row>
    <row r="15343" spans="13:13" x14ac:dyDescent="0.35">
      <c r="M15343" s="38"/>
    </row>
    <row r="15344" spans="13:13" x14ac:dyDescent="0.35">
      <c r="M15344" s="38"/>
    </row>
    <row r="15345" spans="13:13" x14ac:dyDescent="0.35">
      <c r="M15345" s="38"/>
    </row>
    <row r="15346" spans="13:13" x14ac:dyDescent="0.35">
      <c r="M15346" s="38"/>
    </row>
    <row r="15347" spans="13:13" x14ac:dyDescent="0.35">
      <c r="M15347" s="38"/>
    </row>
    <row r="15348" spans="13:13" x14ac:dyDescent="0.35">
      <c r="M15348" s="38"/>
    </row>
    <row r="15349" spans="13:13" x14ac:dyDescent="0.35">
      <c r="M15349" s="38"/>
    </row>
    <row r="15350" spans="13:13" x14ac:dyDescent="0.35">
      <c r="M15350" s="38"/>
    </row>
    <row r="15351" spans="13:13" x14ac:dyDescent="0.35">
      <c r="M15351" s="38"/>
    </row>
    <row r="15352" spans="13:13" x14ac:dyDescent="0.35">
      <c r="M15352" s="38"/>
    </row>
    <row r="15353" spans="13:13" x14ac:dyDescent="0.35">
      <c r="M15353" s="38"/>
    </row>
    <row r="15354" spans="13:13" x14ac:dyDescent="0.35">
      <c r="M15354" s="38"/>
    </row>
    <row r="15355" spans="13:13" x14ac:dyDescent="0.35">
      <c r="M15355" s="38"/>
    </row>
    <row r="15356" spans="13:13" x14ac:dyDescent="0.35">
      <c r="M15356" s="38"/>
    </row>
    <row r="15357" spans="13:13" x14ac:dyDescent="0.35">
      <c r="M15357" s="38"/>
    </row>
    <row r="15358" spans="13:13" x14ac:dyDescent="0.35">
      <c r="M15358" s="38"/>
    </row>
    <row r="15359" spans="13:13" x14ac:dyDescent="0.35">
      <c r="M15359" s="38"/>
    </row>
    <row r="15360" spans="13:13" x14ac:dyDescent="0.35">
      <c r="M15360" s="38"/>
    </row>
    <row r="15361" spans="13:13" x14ac:dyDescent="0.35">
      <c r="M15361" s="38"/>
    </row>
    <row r="15362" spans="13:13" x14ac:dyDescent="0.35">
      <c r="M15362" s="38"/>
    </row>
    <row r="15363" spans="13:13" x14ac:dyDescent="0.35">
      <c r="M15363" s="38"/>
    </row>
    <row r="15364" spans="13:13" x14ac:dyDescent="0.35">
      <c r="M15364" s="38"/>
    </row>
    <row r="15365" spans="13:13" x14ac:dyDescent="0.35">
      <c r="M15365" s="38"/>
    </row>
    <row r="15366" spans="13:13" x14ac:dyDescent="0.35">
      <c r="M15366" s="38"/>
    </row>
    <row r="15367" spans="13:13" x14ac:dyDescent="0.35">
      <c r="M15367" s="38"/>
    </row>
    <row r="15368" spans="13:13" x14ac:dyDescent="0.35">
      <c r="M15368" s="38"/>
    </row>
    <row r="15369" spans="13:13" x14ac:dyDescent="0.35">
      <c r="M15369" s="38"/>
    </row>
    <row r="15370" spans="13:13" x14ac:dyDescent="0.35">
      <c r="M15370" s="38"/>
    </row>
    <row r="15371" spans="13:13" x14ac:dyDescent="0.35">
      <c r="M15371" s="38"/>
    </row>
    <row r="15372" spans="13:13" x14ac:dyDescent="0.35">
      <c r="M15372" s="38"/>
    </row>
    <row r="15373" spans="13:13" x14ac:dyDescent="0.35">
      <c r="M15373" s="38"/>
    </row>
    <row r="15374" spans="13:13" x14ac:dyDescent="0.35">
      <c r="M15374" s="38"/>
    </row>
    <row r="15375" spans="13:13" x14ac:dyDescent="0.35">
      <c r="M15375" s="38"/>
    </row>
    <row r="15376" spans="13:13" x14ac:dyDescent="0.35">
      <c r="M15376" s="38"/>
    </row>
    <row r="15377" spans="13:13" x14ac:dyDescent="0.35">
      <c r="M15377" s="38"/>
    </row>
    <row r="15378" spans="13:13" x14ac:dyDescent="0.35">
      <c r="M15378" s="38"/>
    </row>
    <row r="15379" spans="13:13" x14ac:dyDescent="0.35">
      <c r="M15379" s="38"/>
    </row>
    <row r="15380" spans="13:13" x14ac:dyDescent="0.35">
      <c r="M15380" s="38"/>
    </row>
    <row r="15381" spans="13:13" x14ac:dyDescent="0.35">
      <c r="M15381" s="38"/>
    </row>
    <row r="15382" spans="13:13" x14ac:dyDescent="0.35">
      <c r="M15382" s="38"/>
    </row>
    <row r="15383" spans="13:13" x14ac:dyDescent="0.35">
      <c r="M15383" s="38"/>
    </row>
    <row r="15384" spans="13:13" x14ac:dyDescent="0.35">
      <c r="M15384" s="38"/>
    </row>
    <row r="15385" spans="13:13" x14ac:dyDescent="0.35">
      <c r="M15385" s="38"/>
    </row>
    <row r="15386" spans="13:13" x14ac:dyDescent="0.35">
      <c r="M15386" s="38"/>
    </row>
    <row r="15387" spans="13:13" x14ac:dyDescent="0.35">
      <c r="M15387" s="38"/>
    </row>
    <row r="15388" spans="13:13" x14ac:dyDescent="0.35">
      <c r="M15388" s="38"/>
    </row>
    <row r="15389" spans="13:13" x14ac:dyDescent="0.35">
      <c r="M15389" s="38"/>
    </row>
    <row r="15390" spans="13:13" x14ac:dyDescent="0.35">
      <c r="M15390" s="38"/>
    </row>
    <row r="15391" spans="13:13" x14ac:dyDescent="0.35">
      <c r="M15391" s="38"/>
    </row>
    <row r="15392" spans="13:13" x14ac:dyDescent="0.35">
      <c r="M15392" s="38"/>
    </row>
    <row r="15393" spans="13:13" x14ac:dyDescent="0.35">
      <c r="M15393" s="38"/>
    </row>
    <row r="15394" spans="13:13" x14ac:dyDescent="0.35">
      <c r="M15394" s="38"/>
    </row>
    <row r="15395" spans="13:13" x14ac:dyDescent="0.35">
      <c r="M15395" s="38"/>
    </row>
    <row r="15396" spans="13:13" x14ac:dyDescent="0.35">
      <c r="M15396" s="38"/>
    </row>
    <row r="15397" spans="13:13" x14ac:dyDescent="0.35">
      <c r="M15397" s="38"/>
    </row>
    <row r="15398" spans="13:13" x14ac:dyDescent="0.35">
      <c r="M15398" s="38"/>
    </row>
    <row r="15399" spans="13:13" x14ac:dyDescent="0.35">
      <c r="M15399" s="38"/>
    </row>
    <row r="15400" spans="13:13" x14ac:dyDescent="0.35">
      <c r="M15400" s="38"/>
    </row>
    <row r="15401" spans="13:13" x14ac:dyDescent="0.35">
      <c r="M15401" s="38"/>
    </row>
    <row r="15402" spans="13:13" x14ac:dyDescent="0.35">
      <c r="M15402" s="38"/>
    </row>
    <row r="15403" spans="13:13" x14ac:dyDescent="0.35">
      <c r="M15403" s="38"/>
    </row>
    <row r="15404" spans="13:13" x14ac:dyDescent="0.35">
      <c r="M15404" s="38"/>
    </row>
    <row r="15405" spans="13:13" x14ac:dyDescent="0.35">
      <c r="M15405" s="38"/>
    </row>
    <row r="15406" spans="13:13" x14ac:dyDescent="0.35">
      <c r="M15406" s="38"/>
    </row>
    <row r="15407" spans="13:13" x14ac:dyDescent="0.35">
      <c r="M15407" s="38"/>
    </row>
    <row r="15408" spans="13:13" x14ac:dyDescent="0.35">
      <c r="M15408" s="38"/>
    </row>
    <row r="15409" spans="13:13" x14ac:dyDescent="0.35">
      <c r="M15409" s="38"/>
    </row>
    <row r="15410" spans="13:13" x14ac:dyDescent="0.35">
      <c r="M15410" s="38"/>
    </row>
    <row r="15411" spans="13:13" x14ac:dyDescent="0.35">
      <c r="M15411" s="38"/>
    </row>
    <row r="15412" spans="13:13" x14ac:dyDescent="0.35">
      <c r="M15412" s="38"/>
    </row>
    <row r="15413" spans="13:13" x14ac:dyDescent="0.35">
      <c r="M15413" s="38"/>
    </row>
    <row r="15414" spans="13:13" x14ac:dyDescent="0.35">
      <c r="M15414" s="38"/>
    </row>
    <row r="15415" spans="13:13" x14ac:dyDescent="0.35">
      <c r="M15415" s="38"/>
    </row>
    <row r="15416" spans="13:13" x14ac:dyDescent="0.35">
      <c r="M15416" s="38"/>
    </row>
    <row r="15417" spans="13:13" x14ac:dyDescent="0.35">
      <c r="M15417" s="38"/>
    </row>
    <row r="15418" spans="13:13" x14ac:dyDescent="0.35">
      <c r="M15418" s="38"/>
    </row>
    <row r="15419" spans="13:13" x14ac:dyDescent="0.35">
      <c r="M15419" s="38"/>
    </row>
    <row r="15420" spans="13:13" x14ac:dyDescent="0.35">
      <c r="M15420" s="38"/>
    </row>
    <row r="15421" spans="13:13" x14ac:dyDescent="0.35">
      <c r="M15421" s="38"/>
    </row>
    <row r="15422" spans="13:13" x14ac:dyDescent="0.35">
      <c r="M15422" s="38"/>
    </row>
    <row r="15423" spans="13:13" x14ac:dyDescent="0.35">
      <c r="M15423" s="38"/>
    </row>
    <row r="15424" spans="13:13" x14ac:dyDescent="0.35">
      <c r="M15424" s="38"/>
    </row>
    <row r="15425" spans="13:13" x14ac:dyDescent="0.35">
      <c r="M15425" s="38"/>
    </row>
    <row r="15426" spans="13:13" x14ac:dyDescent="0.35">
      <c r="M15426" s="38"/>
    </row>
    <row r="15427" spans="13:13" x14ac:dyDescent="0.35">
      <c r="M15427" s="38"/>
    </row>
    <row r="15428" spans="13:13" x14ac:dyDescent="0.35">
      <c r="M15428" s="38"/>
    </row>
    <row r="15429" spans="13:13" x14ac:dyDescent="0.35">
      <c r="M15429" s="38"/>
    </row>
    <row r="15430" spans="13:13" x14ac:dyDescent="0.35">
      <c r="M15430" s="38"/>
    </row>
    <row r="15431" spans="13:13" x14ac:dyDescent="0.35">
      <c r="M15431" s="38"/>
    </row>
    <row r="15432" spans="13:13" x14ac:dyDescent="0.35">
      <c r="M15432" s="38"/>
    </row>
    <row r="15433" spans="13:13" x14ac:dyDescent="0.35">
      <c r="M15433" s="38"/>
    </row>
    <row r="15434" spans="13:13" x14ac:dyDescent="0.35">
      <c r="M15434" s="38"/>
    </row>
    <row r="15435" spans="13:13" x14ac:dyDescent="0.35">
      <c r="M15435" s="38"/>
    </row>
    <row r="15436" spans="13:13" x14ac:dyDescent="0.35">
      <c r="M15436" s="38"/>
    </row>
    <row r="15437" spans="13:13" x14ac:dyDescent="0.35">
      <c r="M15437" s="38"/>
    </row>
    <row r="15438" spans="13:13" x14ac:dyDescent="0.35">
      <c r="M15438" s="38"/>
    </row>
    <row r="15439" spans="13:13" x14ac:dyDescent="0.35">
      <c r="M15439" s="38"/>
    </row>
    <row r="15440" spans="13:13" x14ac:dyDescent="0.35">
      <c r="M15440" s="38"/>
    </row>
    <row r="15441" spans="13:13" x14ac:dyDescent="0.35">
      <c r="M15441" s="38"/>
    </row>
    <row r="15442" spans="13:13" x14ac:dyDescent="0.35">
      <c r="M15442" s="38"/>
    </row>
    <row r="15443" spans="13:13" x14ac:dyDescent="0.35">
      <c r="M15443" s="38"/>
    </row>
    <row r="15444" spans="13:13" x14ac:dyDescent="0.35">
      <c r="M15444" s="38"/>
    </row>
    <row r="15445" spans="13:13" x14ac:dyDescent="0.35">
      <c r="M15445" s="38"/>
    </row>
    <row r="15446" spans="13:13" x14ac:dyDescent="0.35">
      <c r="M15446" s="38"/>
    </row>
    <row r="15447" spans="13:13" x14ac:dyDescent="0.35">
      <c r="M15447" s="38"/>
    </row>
    <row r="15448" spans="13:13" x14ac:dyDescent="0.35">
      <c r="M15448" s="38"/>
    </row>
    <row r="15449" spans="13:13" x14ac:dyDescent="0.35">
      <c r="M15449" s="38"/>
    </row>
    <row r="15450" spans="13:13" x14ac:dyDescent="0.35">
      <c r="M15450" s="38"/>
    </row>
    <row r="15451" spans="13:13" x14ac:dyDescent="0.35">
      <c r="M15451" s="38"/>
    </row>
    <row r="15452" spans="13:13" x14ac:dyDescent="0.35">
      <c r="M15452" s="38"/>
    </row>
    <row r="15453" spans="13:13" x14ac:dyDescent="0.35">
      <c r="M15453" s="38"/>
    </row>
    <row r="15454" spans="13:13" x14ac:dyDescent="0.35">
      <c r="M15454" s="38"/>
    </row>
    <row r="15455" spans="13:13" x14ac:dyDescent="0.35">
      <c r="M15455" s="38"/>
    </row>
    <row r="15456" spans="13:13" x14ac:dyDescent="0.35">
      <c r="M15456" s="38"/>
    </row>
    <row r="15457" spans="13:13" x14ac:dyDescent="0.35">
      <c r="M15457" s="38"/>
    </row>
    <row r="15458" spans="13:13" x14ac:dyDescent="0.35">
      <c r="M15458" s="38"/>
    </row>
    <row r="15459" spans="13:13" x14ac:dyDescent="0.35">
      <c r="M15459" s="38"/>
    </row>
    <row r="15460" spans="13:13" x14ac:dyDescent="0.35">
      <c r="M15460" s="38"/>
    </row>
    <row r="15461" spans="13:13" x14ac:dyDescent="0.35">
      <c r="M15461" s="38"/>
    </row>
    <row r="15462" spans="13:13" x14ac:dyDescent="0.35">
      <c r="M15462" s="38"/>
    </row>
    <row r="15463" spans="13:13" x14ac:dyDescent="0.35">
      <c r="M15463" s="38"/>
    </row>
    <row r="15464" spans="13:13" x14ac:dyDescent="0.35">
      <c r="M15464" s="38"/>
    </row>
    <row r="15465" spans="13:13" x14ac:dyDescent="0.35">
      <c r="M15465" s="38"/>
    </row>
    <row r="15466" spans="13:13" x14ac:dyDescent="0.35">
      <c r="M15466" s="38"/>
    </row>
    <row r="15467" spans="13:13" x14ac:dyDescent="0.35">
      <c r="M15467" s="38"/>
    </row>
    <row r="15468" spans="13:13" x14ac:dyDescent="0.35">
      <c r="M15468" s="38"/>
    </row>
    <row r="15469" spans="13:13" x14ac:dyDescent="0.35">
      <c r="M15469" s="38"/>
    </row>
    <row r="15470" spans="13:13" x14ac:dyDescent="0.35">
      <c r="M15470" s="38"/>
    </row>
    <row r="15471" spans="13:13" x14ac:dyDescent="0.35">
      <c r="M15471" s="38"/>
    </row>
    <row r="15472" spans="13:13" x14ac:dyDescent="0.35">
      <c r="M15472" s="38"/>
    </row>
    <row r="15473" spans="13:13" x14ac:dyDescent="0.35">
      <c r="M15473" s="38"/>
    </row>
    <row r="15474" spans="13:13" x14ac:dyDescent="0.35">
      <c r="M15474" s="38"/>
    </row>
    <row r="15475" spans="13:13" x14ac:dyDescent="0.35">
      <c r="M15475" s="38"/>
    </row>
    <row r="15476" spans="13:13" x14ac:dyDescent="0.35">
      <c r="M15476" s="38"/>
    </row>
    <row r="15477" spans="13:13" x14ac:dyDescent="0.35">
      <c r="M15477" s="38"/>
    </row>
    <row r="15478" spans="13:13" x14ac:dyDescent="0.35">
      <c r="M15478" s="38"/>
    </row>
    <row r="15479" spans="13:13" x14ac:dyDescent="0.35">
      <c r="M15479" s="38"/>
    </row>
    <row r="15480" spans="13:13" x14ac:dyDescent="0.35">
      <c r="M15480" s="38"/>
    </row>
    <row r="15481" spans="13:13" x14ac:dyDescent="0.35">
      <c r="M15481" s="38"/>
    </row>
    <row r="15482" spans="13:13" x14ac:dyDescent="0.35">
      <c r="M15482" s="38"/>
    </row>
    <row r="15483" spans="13:13" x14ac:dyDescent="0.35">
      <c r="M15483" s="38"/>
    </row>
    <row r="15484" spans="13:13" x14ac:dyDescent="0.35">
      <c r="M15484" s="38"/>
    </row>
    <row r="15485" spans="13:13" x14ac:dyDescent="0.35">
      <c r="M15485" s="38"/>
    </row>
    <row r="15486" spans="13:13" x14ac:dyDescent="0.35">
      <c r="M15486" s="38"/>
    </row>
    <row r="15487" spans="13:13" x14ac:dyDescent="0.35">
      <c r="M15487" s="38"/>
    </row>
    <row r="15488" spans="13:13" x14ac:dyDescent="0.35">
      <c r="M15488" s="38"/>
    </row>
    <row r="15489" spans="13:13" x14ac:dyDescent="0.35">
      <c r="M15489" s="38"/>
    </row>
    <row r="15490" spans="13:13" x14ac:dyDescent="0.35">
      <c r="M15490" s="38"/>
    </row>
    <row r="15491" spans="13:13" x14ac:dyDescent="0.35">
      <c r="M15491" s="38"/>
    </row>
    <row r="15492" spans="13:13" x14ac:dyDescent="0.35">
      <c r="M15492" s="38"/>
    </row>
    <row r="15493" spans="13:13" x14ac:dyDescent="0.35">
      <c r="M15493" s="38"/>
    </row>
    <row r="15494" spans="13:13" x14ac:dyDescent="0.35">
      <c r="M15494" s="38"/>
    </row>
    <row r="15495" spans="13:13" x14ac:dyDescent="0.35">
      <c r="M15495" s="38"/>
    </row>
    <row r="15496" spans="13:13" x14ac:dyDescent="0.35">
      <c r="M15496" s="38"/>
    </row>
    <row r="15497" spans="13:13" x14ac:dyDescent="0.35">
      <c r="M15497" s="38"/>
    </row>
    <row r="15498" spans="13:13" x14ac:dyDescent="0.35">
      <c r="M15498" s="38"/>
    </row>
    <row r="15499" spans="13:13" x14ac:dyDescent="0.35">
      <c r="M15499" s="38"/>
    </row>
    <row r="15500" spans="13:13" x14ac:dyDescent="0.35">
      <c r="M15500" s="38"/>
    </row>
    <row r="15501" spans="13:13" x14ac:dyDescent="0.35">
      <c r="M15501" s="38"/>
    </row>
    <row r="15502" spans="13:13" x14ac:dyDescent="0.35">
      <c r="M15502" s="38"/>
    </row>
    <row r="15503" spans="13:13" x14ac:dyDescent="0.35">
      <c r="M15503" s="38"/>
    </row>
    <row r="15504" spans="13:13" x14ac:dyDescent="0.35">
      <c r="M15504" s="38"/>
    </row>
    <row r="15505" spans="13:13" x14ac:dyDescent="0.35">
      <c r="M15505" s="38"/>
    </row>
    <row r="15506" spans="13:13" x14ac:dyDescent="0.35">
      <c r="M15506" s="38"/>
    </row>
    <row r="15507" spans="13:13" x14ac:dyDescent="0.35">
      <c r="M15507" s="38"/>
    </row>
    <row r="15508" spans="13:13" x14ac:dyDescent="0.35">
      <c r="M15508" s="38"/>
    </row>
    <row r="15509" spans="13:13" x14ac:dyDescent="0.35">
      <c r="M15509" s="38"/>
    </row>
    <row r="15510" spans="13:13" x14ac:dyDescent="0.35">
      <c r="M15510" s="38"/>
    </row>
    <row r="15511" spans="13:13" x14ac:dyDescent="0.35">
      <c r="M15511" s="38"/>
    </row>
    <row r="15512" spans="13:13" x14ac:dyDescent="0.35">
      <c r="M15512" s="38"/>
    </row>
    <row r="15513" spans="13:13" x14ac:dyDescent="0.35">
      <c r="M15513" s="38"/>
    </row>
    <row r="15514" spans="13:13" x14ac:dyDescent="0.35">
      <c r="M15514" s="38"/>
    </row>
    <row r="15515" spans="13:13" x14ac:dyDescent="0.35">
      <c r="M15515" s="38"/>
    </row>
    <row r="15516" spans="13:13" x14ac:dyDescent="0.35">
      <c r="M15516" s="38"/>
    </row>
    <row r="15517" spans="13:13" x14ac:dyDescent="0.35">
      <c r="M15517" s="38"/>
    </row>
    <row r="15518" spans="13:13" x14ac:dyDescent="0.35">
      <c r="M15518" s="38"/>
    </row>
    <row r="15519" spans="13:13" x14ac:dyDescent="0.35">
      <c r="M15519" s="38"/>
    </row>
    <row r="15520" spans="13:13" x14ac:dyDescent="0.35">
      <c r="M15520" s="38"/>
    </row>
    <row r="15521" spans="13:13" x14ac:dyDescent="0.35">
      <c r="M15521" s="38"/>
    </row>
    <row r="15522" spans="13:13" x14ac:dyDescent="0.35">
      <c r="M15522" s="38"/>
    </row>
    <row r="15523" spans="13:13" x14ac:dyDescent="0.35">
      <c r="M15523" s="38"/>
    </row>
    <row r="15524" spans="13:13" x14ac:dyDescent="0.35">
      <c r="M15524" s="38"/>
    </row>
    <row r="15525" spans="13:13" x14ac:dyDescent="0.35">
      <c r="M15525" s="38"/>
    </row>
    <row r="15526" spans="13:13" x14ac:dyDescent="0.35">
      <c r="M15526" s="38"/>
    </row>
    <row r="15527" spans="13:13" x14ac:dyDescent="0.35">
      <c r="M15527" s="38"/>
    </row>
    <row r="15528" spans="13:13" x14ac:dyDescent="0.35">
      <c r="M15528" s="38"/>
    </row>
    <row r="15529" spans="13:13" x14ac:dyDescent="0.35">
      <c r="M15529" s="38"/>
    </row>
    <row r="15530" spans="13:13" x14ac:dyDescent="0.35">
      <c r="M15530" s="38"/>
    </row>
    <row r="15531" spans="13:13" x14ac:dyDescent="0.35">
      <c r="M15531" s="38"/>
    </row>
    <row r="15532" spans="13:13" x14ac:dyDescent="0.35">
      <c r="M15532" s="38"/>
    </row>
    <row r="15533" spans="13:13" x14ac:dyDescent="0.35">
      <c r="M15533" s="38"/>
    </row>
    <row r="15534" spans="13:13" x14ac:dyDescent="0.35">
      <c r="M15534" s="38"/>
    </row>
    <row r="15535" spans="13:13" x14ac:dyDescent="0.35">
      <c r="M15535" s="38"/>
    </row>
    <row r="15536" spans="13:13" x14ac:dyDescent="0.35">
      <c r="M15536" s="38"/>
    </row>
    <row r="15537" spans="13:13" x14ac:dyDescent="0.35">
      <c r="M15537" s="38"/>
    </row>
    <row r="15538" spans="13:13" x14ac:dyDescent="0.35">
      <c r="M15538" s="38"/>
    </row>
    <row r="15539" spans="13:13" x14ac:dyDescent="0.35">
      <c r="M15539" s="38"/>
    </row>
    <row r="15540" spans="13:13" x14ac:dyDescent="0.35">
      <c r="M15540" s="38"/>
    </row>
    <row r="15541" spans="13:13" x14ac:dyDescent="0.35">
      <c r="M15541" s="38"/>
    </row>
    <row r="15542" spans="13:13" x14ac:dyDescent="0.35">
      <c r="M15542" s="38"/>
    </row>
    <row r="15543" spans="13:13" x14ac:dyDescent="0.35">
      <c r="M15543" s="38"/>
    </row>
    <row r="15544" spans="13:13" x14ac:dyDescent="0.35">
      <c r="M15544" s="38"/>
    </row>
    <row r="15545" spans="13:13" x14ac:dyDescent="0.35">
      <c r="M15545" s="38"/>
    </row>
    <row r="15546" spans="13:13" x14ac:dyDescent="0.35">
      <c r="M15546" s="38"/>
    </row>
    <row r="15547" spans="13:13" x14ac:dyDescent="0.35">
      <c r="M15547" s="38"/>
    </row>
    <row r="15548" spans="13:13" x14ac:dyDescent="0.35">
      <c r="M15548" s="38"/>
    </row>
    <row r="15549" spans="13:13" x14ac:dyDescent="0.35">
      <c r="M15549" s="38"/>
    </row>
    <row r="15550" spans="13:13" x14ac:dyDescent="0.35">
      <c r="M15550" s="38"/>
    </row>
    <row r="15551" spans="13:13" x14ac:dyDescent="0.35">
      <c r="M15551" s="38"/>
    </row>
    <row r="15552" spans="13:13" x14ac:dyDescent="0.35">
      <c r="M15552" s="38"/>
    </row>
    <row r="15553" spans="13:13" x14ac:dyDescent="0.35">
      <c r="M15553" s="38"/>
    </row>
    <row r="15554" spans="13:13" x14ac:dyDescent="0.35">
      <c r="M15554" s="38"/>
    </row>
    <row r="15555" spans="13:13" x14ac:dyDescent="0.35">
      <c r="M15555" s="38"/>
    </row>
    <row r="15556" spans="13:13" x14ac:dyDescent="0.35">
      <c r="M15556" s="38"/>
    </row>
    <row r="15557" spans="13:13" x14ac:dyDescent="0.35">
      <c r="M15557" s="38"/>
    </row>
    <row r="15558" spans="13:13" x14ac:dyDescent="0.35">
      <c r="M15558" s="38"/>
    </row>
    <row r="15559" spans="13:13" x14ac:dyDescent="0.35">
      <c r="M15559" s="38"/>
    </row>
    <row r="15560" spans="13:13" x14ac:dyDescent="0.35">
      <c r="M15560" s="38"/>
    </row>
    <row r="15561" spans="13:13" x14ac:dyDescent="0.35">
      <c r="M15561" s="38"/>
    </row>
    <row r="15562" spans="13:13" x14ac:dyDescent="0.35">
      <c r="M15562" s="38"/>
    </row>
    <row r="15563" spans="13:13" x14ac:dyDescent="0.35">
      <c r="M15563" s="38"/>
    </row>
    <row r="15564" spans="13:13" x14ac:dyDescent="0.35">
      <c r="M15564" s="38"/>
    </row>
    <row r="15565" spans="13:13" x14ac:dyDescent="0.35">
      <c r="M15565" s="38"/>
    </row>
    <row r="15566" spans="13:13" x14ac:dyDescent="0.35">
      <c r="M15566" s="38"/>
    </row>
    <row r="15567" spans="13:13" x14ac:dyDescent="0.35">
      <c r="M15567" s="38"/>
    </row>
    <row r="15568" spans="13:13" x14ac:dyDescent="0.35">
      <c r="M15568" s="38"/>
    </row>
    <row r="15569" spans="13:13" x14ac:dyDescent="0.35">
      <c r="M15569" s="38"/>
    </row>
    <row r="15570" spans="13:13" x14ac:dyDescent="0.35">
      <c r="M15570" s="38"/>
    </row>
    <row r="15571" spans="13:13" x14ac:dyDescent="0.35">
      <c r="M15571" s="38"/>
    </row>
    <row r="15572" spans="13:13" x14ac:dyDescent="0.35">
      <c r="M15572" s="38"/>
    </row>
    <row r="15573" spans="13:13" x14ac:dyDescent="0.35">
      <c r="M15573" s="38"/>
    </row>
    <row r="15574" spans="13:13" x14ac:dyDescent="0.35">
      <c r="M15574" s="38"/>
    </row>
    <row r="15575" spans="13:13" x14ac:dyDescent="0.35">
      <c r="M15575" s="38"/>
    </row>
    <row r="15576" spans="13:13" x14ac:dyDescent="0.35">
      <c r="M15576" s="38"/>
    </row>
    <row r="15577" spans="13:13" x14ac:dyDescent="0.35">
      <c r="M15577" s="38"/>
    </row>
    <row r="15578" spans="13:13" x14ac:dyDescent="0.35">
      <c r="M15578" s="38"/>
    </row>
    <row r="15579" spans="13:13" x14ac:dyDescent="0.35">
      <c r="M15579" s="38"/>
    </row>
    <row r="15580" spans="13:13" x14ac:dyDescent="0.35">
      <c r="M15580" s="38"/>
    </row>
    <row r="15581" spans="13:13" x14ac:dyDescent="0.35">
      <c r="M15581" s="38"/>
    </row>
    <row r="15582" spans="13:13" x14ac:dyDescent="0.35">
      <c r="M15582" s="38"/>
    </row>
    <row r="15583" spans="13:13" x14ac:dyDescent="0.35">
      <c r="M15583" s="38"/>
    </row>
    <row r="15584" spans="13:13" x14ac:dyDescent="0.35">
      <c r="M15584" s="38"/>
    </row>
    <row r="15585" spans="13:13" x14ac:dyDescent="0.35">
      <c r="M15585" s="38"/>
    </row>
    <row r="15586" spans="13:13" x14ac:dyDescent="0.35">
      <c r="M15586" s="38"/>
    </row>
    <row r="15587" spans="13:13" x14ac:dyDescent="0.35">
      <c r="M15587" s="38"/>
    </row>
    <row r="15588" spans="13:13" x14ac:dyDescent="0.35">
      <c r="M15588" s="38"/>
    </row>
    <row r="15589" spans="13:13" x14ac:dyDescent="0.35">
      <c r="M15589" s="38"/>
    </row>
    <row r="15590" spans="13:13" x14ac:dyDescent="0.35">
      <c r="M15590" s="38"/>
    </row>
    <row r="15591" spans="13:13" x14ac:dyDescent="0.35">
      <c r="M15591" s="38"/>
    </row>
    <row r="15592" spans="13:13" x14ac:dyDescent="0.35">
      <c r="M15592" s="38"/>
    </row>
    <row r="15593" spans="13:13" x14ac:dyDescent="0.35">
      <c r="M15593" s="38"/>
    </row>
    <row r="15594" spans="13:13" x14ac:dyDescent="0.35">
      <c r="M15594" s="38"/>
    </row>
    <row r="15595" spans="13:13" x14ac:dyDescent="0.35">
      <c r="M15595" s="38"/>
    </row>
    <row r="15596" spans="13:13" x14ac:dyDescent="0.35">
      <c r="M15596" s="38"/>
    </row>
    <row r="15597" spans="13:13" x14ac:dyDescent="0.35">
      <c r="M15597" s="38"/>
    </row>
    <row r="15598" spans="13:13" x14ac:dyDescent="0.35">
      <c r="M15598" s="38"/>
    </row>
    <row r="15599" spans="13:13" x14ac:dyDescent="0.35">
      <c r="M15599" s="38"/>
    </row>
    <row r="15600" spans="13:13" x14ac:dyDescent="0.35">
      <c r="M15600" s="38"/>
    </row>
    <row r="15601" spans="13:13" x14ac:dyDescent="0.35">
      <c r="M15601" s="38"/>
    </row>
    <row r="15602" spans="13:13" x14ac:dyDescent="0.35">
      <c r="M15602" s="38"/>
    </row>
    <row r="15603" spans="13:13" x14ac:dyDescent="0.35">
      <c r="M15603" s="38"/>
    </row>
    <row r="15604" spans="13:13" x14ac:dyDescent="0.35">
      <c r="M15604" s="38"/>
    </row>
    <row r="15605" spans="13:13" x14ac:dyDescent="0.35">
      <c r="M15605" s="38"/>
    </row>
    <row r="15606" spans="13:13" x14ac:dyDescent="0.35">
      <c r="M15606" s="38"/>
    </row>
    <row r="15607" spans="13:13" x14ac:dyDescent="0.35">
      <c r="M15607" s="38"/>
    </row>
    <row r="15608" spans="13:13" x14ac:dyDescent="0.35">
      <c r="M15608" s="38"/>
    </row>
    <row r="15609" spans="13:13" x14ac:dyDescent="0.35">
      <c r="M15609" s="38"/>
    </row>
    <row r="15610" spans="13:13" x14ac:dyDescent="0.35">
      <c r="M15610" s="38"/>
    </row>
    <row r="15611" spans="13:13" x14ac:dyDescent="0.35">
      <c r="M15611" s="38"/>
    </row>
    <row r="15612" spans="13:13" x14ac:dyDescent="0.35">
      <c r="M15612" s="38"/>
    </row>
    <row r="15613" spans="13:13" x14ac:dyDescent="0.35">
      <c r="M15613" s="38"/>
    </row>
    <row r="15614" spans="13:13" x14ac:dyDescent="0.35">
      <c r="M15614" s="38"/>
    </row>
    <row r="15615" spans="13:13" x14ac:dyDescent="0.35">
      <c r="M15615" s="38"/>
    </row>
    <row r="15616" spans="13:13" x14ac:dyDescent="0.35">
      <c r="M15616" s="38"/>
    </row>
    <row r="15617" spans="13:13" x14ac:dyDescent="0.35">
      <c r="M15617" s="38"/>
    </row>
    <row r="15618" spans="13:13" x14ac:dyDescent="0.35">
      <c r="M15618" s="38"/>
    </row>
    <row r="15619" spans="13:13" x14ac:dyDescent="0.35">
      <c r="M15619" s="38"/>
    </row>
    <row r="15620" spans="13:13" x14ac:dyDescent="0.35">
      <c r="M15620" s="38"/>
    </row>
    <row r="15621" spans="13:13" x14ac:dyDescent="0.35">
      <c r="M15621" s="38"/>
    </row>
    <row r="15622" spans="13:13" x14ac:dyDescent="0.35">
      <c r="M15622" s="38"/>
    </row>
    <row r="15623" spans="13:13" x14ac:dyDescent="0.35">
      <c r="M15623" s="38"/>
    </row>
    <row r="15624" spans="13:13" x14ac:dyDescent="0.35">
      <c r="M15624" s="38"/>
    </row>
    <row r="15625" spans="13:13" x14ac:dyDescent="0.35">
      <c r="M15625" s="38"/>
    </row>
    <row r="15626" spans="13:13" x14ac:dyDescent="0.35">
      <c r="M15626" s="38"/>
    </row>
    <row r="15627" spans="13:13" x14ac:dyDescent="0.35">
      <c r="M15627" s="38"/>
    </row>
    <row r="15628" spans="13:13" x14ac:dyDescent="0.35">
      <c r="M15628" s="38"/>
    </row>
    <row r="15629" spans="13:13" x14ac:dyDescent="0.35">
      <c r="M15629" s="38"/>
    </row>
    <row r="15630" spans="13:13" x14ac:dyDescent="0.35">
      <c r="M15630" s="38"/>
    </row>
    <row r="15631" spans="13:13" x14ac:dyDescent="0.35">
      <c r="M15631" s="38"/>
    </row>
    <row r="15632" spans="13:13" x14ac:dyDescent="0.35">
      <c r="M15632" s="38"/>
    </row>
    <row r="15633" spans="13:13" x14ac:dyDescent="0.35">
      <c r="M15633" s="38"/>
    </row>
    <row r="15634" spans="13:13" x14ac:dyDescent="0.35">
      <c r="M15634" s="38"/>
    </row>
    <row r="15635" spans="13:13" x14ac:dyDescent="0.35">
      <c r="M15635" s="38"/>
    </row>
    <row r="15636" spans="13:13" x14ac:dyDescent="0.35">
      <c r="M15636" s="38"/>
    </row>
    <row r="15637" spans="13:13" x14ac:dyDescent="0.35">
      <c r="M15637" s="38"/>
    </row>
    <row r="15638" spans="13:13" x14ac:dyDescent="0.35">
      <c r="M15638" s="38"/>
    </row>
    <row r="15639" spans="13:13" x14ac:dyDescent="0.35">
      <c r="M15639" s="38"/>
    </row>
    <row r="15640" spans="13:13" x14ac:dyDescent="0.35">
      <c r="M15640" s="38"/>
    </row>
    <row r="15641" spans="13:13" x14ac:dyDescent="0.35">
      <c r="M15641" s="38"/>
    </row>
    <row r="15642" spans="13:13" x14ac:dyDescent="0.35">
      <c r="M15642" s="38"/>
    </row>
    <row r="15643" spans="13:13" x14ac:dyDescent="0.35">
      <c r="M15643" s="38"/>
    </row>
    <row r="15644" spans="13:13" x14ac:dyDescent="0.35">
      <c r="M15644" s="38"/>
    </row>
    <row r="15645" spans="13:13" x14ac:dyDescent="0.35">
      <c r="M15645" s="38"/>
    </row>
    <row r="15646" spans="13:13" x14ac:dyDescent="0.35">
      <c r="M15646" s="38"/>
    </row>
    <row r="15647" spans="13:13" x14ac:dyDescent="0.35">
      <c r="M15647" s="38"/>
    </row>
    <row r="15648" spans="13:13" x14ac:dyDescent="0.35">
      <c r="M15648" s="38"/>
    </row>
    <row r="15649" spans="13:13" x14ac:dyDescent="0.35">
      <c r="M15649" s="38"/>
    </row>
    <row r="15650" spans="13:13" x14ac:dyDescent="0.35">
      <c r="M15650" s="38"/>
    </row>
    <row r="15651" spans="13:13" x14ac:dyDescent="0.35">
      <c r="M15651" s="38"/>
    </row>
    <row r="15652" spans="13:13" x14ac:dyDescent="0.35">
      <c r="M15652" s="38"/>
    </row>
    <row r="15653" spans="13:13" x14ac:dyDescent="0.35">
      <c r="M15653" s="38"/>
    </row>
    <row r="15654" spans="13:13" x14ac:dyDescent="0.35">
      <c r="M15654" s="38"/>
    </row>
    <row r="15655" spans="13:13" x14ac:dyDescent="0.35">
      <c r="M15655" s="38"/>
    </row>
    <row r="15656" spans="13:13" x14ac:dyDescent="0.35">
      <c r="M15656" s="38"/>
    </row>
    <row r="15657" spans="13:13" x14ac:dyDescent="0.35">
      <c r="M15657" s="38"/>
    </row>
    <row r="15658" spans="13:13" x14ac:dyDescent="0.35">
      <c r="M15658" s="38"/>
    </row>
    <row r="15659" spans="13:13" x14ac:dyDescent="0.35">
      <c r="M15659" s="38"/>
    </row>
    <row r="15660" spans="13:13" x14ac:dyDescent="0.35">
      <c r="M15660" s="38"/>
    </row>
    <row r="15661" spans="13:13" x14ac:dyDescent="0.35">
      <c r="M15661" s="38"/>
    </row>
    <row r="15662" spans="13:13" x14ac:dyDescent="0.35">
      <c r="M15662" s="38"/>
    </row>
    <row r="15663" spans="13:13" x14ac:dyDescent="0.35">
      <c r="M15663" s="38"/>
    </row>
    <row r="15664" spans="13:13" x14ac:dyDescent="0.35">
      <c r="M15664" s="38"/>
    </row>
    <row r="15665" spans="13:13" x14ac:dyDescent="0.35">
      <c r="M15665" s="38"/>
    </row>
    <row r="15666" spans="13:13" x14ac:dyDescent="0.35">
      <c r="M15666" s="38"/>
    </row>
    <row r="15667" spans="13:13" x14ac:dyDescent="0.35">
      <c r="M15667" s="38"/>
    </row>
    <row r="15668" spans="13:13" x14ac:dyDescent="0.35">
      <c r="M15668" s="38"/>
    </row>
    <row r="15669" spans="13:13" x14ac:dyDescent="0.35">
      <c r="M15669" s="38"/>
    </row>
    <row r="15670" spans="13:13" x14ac:dyDescent="0.35">
      <c r="M15670" s="38"/>
    </row>
    <row r="15671" spans="13:13" x14ac:dyDescent="0.35">
      <c r="M15671" s="38"/>
    </row>
    <row r="15672" spans="13:13" x14ac:dyDescent="0.35">
      <c r="M15672" s="38"/>
    </row>
    <row r="15673" spans="13:13" x14ac:dyDescent="0.35">
      <c r="M15673" s="38"/>
    </row>
    <row r="15674" spans="13:13" x14ac:dyDescent="0.35">
      <c r="M15674" s="38"/>
    </row>
    <row r="15675" spans="13:13" x14ac:dyDescent="0.35">
      <c r="M15675" s="38"/>
    </row>
    <row r="15676" spans="13:13" x14ac:dyDescent="0.35">
      <c r="M15676" s="38"/>
    </row>
    <row r="15677" spans="13:13" x14ac:dyDescent="0.35">
      <c r="M15677" s="38"/>
    </row>
    <row r="15678" spans="13:13" x14ac:dyDescent="0.35">
      <c r="M15678" s="38"/>
    </row>
    <row r="15679" spans="13:13" x14ac:dyDescent="0.35">
      <c r="M15679" s="38"/>
    </row>
    <row r="15680" spans="13:13" x14ac:dyDescent="0.35">
      <c r="M15680" s="38"/>
    </row>
    <row r="15681" spans="13:13" x14ac:dyDescent="0.35">
      <c r="M15681" s="38"/>
    </row>
    <row r="15682" spans="13:13" x14ac:dyDescent="0.35">
      <c r="M15682" s="38"/>
    </row>
    <row r="15683" spans="13:13" x14ac:dyDescent="0.35">
      <c r="M15683" s="38"/>
    </row>
    <row r="15684" spans="13:13" x14ac:dyDescent="0.35">
      <c r="M15684" s="38"/>
    </row>
    <row r="15685" spans="13:13" x14ac:dyDescent="0.35">
      <c r="M15685" s="38"/>
    </row>
    <row r="15686" spans="13:13" x14ac:dyDescent="0.35">
      <c r="M15686" s="38"/>
    </row>
    <row r="15687" spans="13:13" x14ac:dyDescent="0.35">
      <c r="M15687" s="38"/>
    </row>
    <row r="15688" spans="13:13" x14ac:dyDescent="0.35">
      <c r="M15688" s="38"/>
    </row>
    <row r="15689" spans="13:13" x14ac:dyDescent="0.35">
      <c r="M15689" s="38"/>
    </row>
    <row r="15690" spans="13:13" x14ac:dyDescent="0.35">
      <c r="M15690" s="38"/>
    </row>
    <row r="15691" spans="13:13" x14ac:dyDescent="0.35">
      <c r="M15691" s="38"/>
    </row>
    <row r="15692" spans="13:13" x14ac:dyDescent="0.35">
      <c r="M15692" s="38"/>
    </row>
    <row r="15693" spans="13:13" x14ac:dyDescent="0.35">
      <c r="M15693" s="38"/>
    </row>
    <row r="15694" spans="13:13" x14ac:dyDescent="0.35">
      <c r="M15694" s="38"/>
    </row>
    <row r="15695" spans="13:13" x14ac:dyDescent="0.35">
      <c r="M15695" s="38"/>
    </row>
    <row r="15696" spans="13:13" x14ac:dyDescent="0.35">
      <c r="M15696" s="38"/>
    </row>
    <row r="15697" spans="13:13" x14ac:dyDescent="0.35">
      <c r="M15697" s="38"/>
    </row>
    <row r="15698" spans="13:13" x14ac:dyDescent="0.35">
      <c r="M15698" s="38"/>
    </row>
    <row r="15699" spans="13:13" x14ac:dyDescent="0.35">
      <c r="M15699" s="38"/>
    </row>
    <row r="15700" spans="13:13" x14ac:dyDescent="0.35">
      <c r="M15700" s="38"/>
    </row>
    <row r="15701" spans="13:13" x14ac:dyDescent="0.35">
      <c r="M15701" s="38"/>
    </row>
    <row r="15702" spans="13:13" x14ac:dyDescent="0.35">
      <c r="M15702" s="38"/>
    </row>
    <row r="15703" spans="13:13" x14ac:dyDescent="0.35">
      <c r="M15703" s="38"/>
    </row>
    <row r="15704" spans="13:13" x14ac:dyDescent="0.35">
      <c r="M15704" s="38"/>
    </row>
    <row r="15705" spans="13:13" x14ac:dyDescent="0.35">
      <c r="M15705" s="38"/>
    </row>
    <row r="15706" spans="13:13" x14ac:dyDescent="0.35">
      <c r="M15706" s="38"/>
    </row>
    <row r="15707" spans="13:13" x14ac:dyDescent="0.35">
      <c r="M15707" s="38"/>
    </row>
    <row r="15708" spans="13:13" x14ac:dyDescent="0.35">
      <c r="M15708" s="38"/>
    </row>
    <row r="15709" spans="13:13" x14ac:dyDescent="0.35">
      <c r="M15709" s="38"/>
    </row>
    <row r="15710" spans="13:13" x14ac:dyDescent="0.35">
      <c r="M15710" s="38"/>
    </row>
    <row r="15711" spans="13:13" x14ac:dyDescent="0.35">
      <c r="M15711" s="38"/>
    </row>
    <row r="15712" spans="13:13" x14ac:dyDescent="0.35">
      <c r="M15712" s="38"/>
    </row>
    <row r="15713" spans="13:13" x14ac:dyDescent="0.35">
      <c r="M15713" s="38"/>
    </row>
    <row r="15714" spans="13:13" x14ac:dyDescent="0.35">
      <c r="M15714" s="38"/>
    </row>
    <row r="15715" spans="13:13" x14ac:dyDescent="0.35">
      <c r="M15715" s="38"/>
    </row>
    <row r="15716" spans="13:13" x14ac:dyDescent="0.35">
      <c r="M15716" s="38"/>
    </row>
    <row r="15717" spans="13:13" x14ac:dyDescent="0.35">
      <c r="M15717" s="38"/>
    </row>
    <row r="15718" spans="13:13" x14ac:dyDescent="0.35">
      <c r="M15718" s="38"/>
    </row>
    <row r="15719" spans="13:13" x14ac:dyDescent="0.35">
      <c r="M15719" s="38"/>
    </row>
    <row r="15720" spans="13:13" x14ac:dyDescent="0.35">
      <c r="M15720" s="38"/>
    </row>
    <row r="15721" spans="13:13" x14ac:dyDescent="0.35">
      <c r="M15721" s="38"/>
    </row>
    <row r="15722" spans="13:13" x14ac:dyDescent="0.35">
      <c r="M15722" s="38"/>
    </row>
    <row r="15723" spans="13:13" x14ac:dyDescent="0.35">
      <c r="M15723" s="38"/>
    </row>
    <row r="15724" spans="13:13" x14ac:dyDescent="0.35">
      <c r="M15724" s="38"/>
    </row>
    <row r="15725" spans="13:13" x14ac:dyDescent="0.35">
      <c r="M15725" s="38"/>
    </row>
    <row r="15726" spans="13:13" x14ac:dyDescent="0.35">
      <c r="M15726" s="38"/>
    </row>
    <row r="15727" spans="13:13" x14ac:dyDescent="0.35">
      <c r="M15727" s="38"/>
    </row>
    <row r="15728" spans="13:13" x14ac:dyDescent="0.35">
      <c r="M15728" s="38"/>
    </row>
    <row r="15729" spans="13:13" x14ac:dyDescent="0.35">
      <c r="M15729" s="38"/>
    </row>
    <row r="15730" spans="13:13" x14ac:dyDescent="0.35">
      <c r="M15730" s="38"/>
    </row>
    <row r="15731" spans="13:13" x14ac:dyDescent="0.35">
      <c r="M15731" s="38"/>
    </row>
    <row r="15732" spans="13:13" x14ac:dyDescent="0.35">
      <c r="M15732" s="38"/>
    </row>
    <row r="15733" spans="13:13" x14ac:dyDescent="0.35">
      <c r="M15733" s="38"/>
    </row>
    <row r="15734" spans="13:13" x14ac:dyDescent="0.35">
      <c r="M15734" s="38"/>
    </row>
    <row r="15735" spans="13:13" x14ac:dyDescent="0.35">
      <c r="M15735" s="38"/>
    </row>
    <row r="15736" spans="13:13" x14ac:dyDescent="0.35">
      <c r="M15736" s="38"/>
    </row>
    <row r="15737" spans="13:13" x14ac:dyDescent="0.35">
      <c r="M15737" s="38"/>
    </row>
    <row r="15738" spans="13:13" x14ac:dyDescent="0.35">
      <c r="M15738" s="38"/>
    </row>
    <row r="15739" spans="13:13" x14ac:dyDescent="0.35">
      <c r="M15739" s="38"/>
    </row>
    <row r="15740" spans="13:13" x14ac:dyDescent="0.35">
      <c r="M15740" s="38"/>
    </row>
    <row r="15741" spans="13:13" x14ac:dyDescent="0.35">
      <c r="M15741" s="38"/>
    </row>
    <row r="15742" spans="13:13" x14ac:dyDescent="0.35">
      <c r="M15742" s="38"/>
    </row>
    <row r="15743" spans="13:13" x14ac:dyDescent="0.35">
      <c r="M15743" s="38"/>
    </row>
    <row r="15744" spans="13:13" x14ac:dyDescent="0.35">
      <c r="M15744" s="38"/>
    </row>
    <row r="15745" spans="13:13" x14ac:dyDescent="0.35">
      <c r="M15745" s="38"/>
    </row>
    <row r="15746" spans="13:13" x14ac:dyDescent="0.35">
      <c r="M15746" s="38"/>
    </row>
    <row r="15747" spans="13:13" x14ac:dyDescent="0.35">
      <c r="M15747" s="38"/>
    </row>
    <row r="15748" spans="13:13" x14ac:dyDescent="0.35">
      <c r="M15748" s="38"/>
    </row>
    <row r="15749" spans="13:13" x14ac:dyDescent="0.35">
      <c r="M15749" s="38"/>
    </row>
    <row r="15750" spans="13:13" x14ac:dyDescent="0.35">
      <c r="M15750" s="38"/>
    </row>
    <row r="15751" spans="13:13" x14ac:dyDescent="0.35">
      <c r="M15751" s="38"/>
    </row>
    <row r="15752" spans="13:13" x14ac:dyDescent="0.35">
      <c r="M15752" s="38"/>
    </row>
    <row r="15753" spans="13:13" x14ac:dyDescent="0.35">
      <c r="M15753" s="38"/>
    </row>
    <row r="15754" spans="13:13" x14ac:dyDescent="0.35">
      <c r="M15754" s="38"/>
    </row>
    <row r="15755" spans="13:13" x14ac:dyDescent="0.35">
      <c r="M15755" s="38"/>
    </row>
    <row r="15756" spans="13:13" x14ac:dyDescent="0.35">
      <c r="M15756" s="38"/>
    </row>
    <row r="15757" spans="13:13" x14ac:dyDescent="0.35">
      <c r="M15757" s="38"/>
    </row>
    <row r="15758" spans="13:13" x14ac:dyDescent="0.35">
      <c r="M15758" s="38"/>
    </row>
    <row r="15759" spans="13:13" x14ac:dyDescent="0.35">
      <c r="M15759" s="38"/>
    </row>
    <row r="15760" spans="13:13" x14ac:dyDescent="0.35">
      <c r="M15760" s="38"/>
    </row>
    <row r="15761" spans="13:13" x14ac:dyDescent="0.35">
      <c r="M15761" s="38"/>
    </row>
    <row r="15762" spans="13:13" x14ac:dyDescent="0.35">
      <c r="M15762" s="38"/>
    </row>
    <row r="15763" spans="13:13" x14ac:dyDescent="0.35">
      <c r="M15763" s="38"/>
    </row>
    <row r="15764" spans="13:13" x14ac:dyDescent="0.35">
      <c r="M15764" s="38"/>
    </row>
    <row r="15765" spans="13:13" x14ac:dyDescent="0.35">
      <c r="M15765" s="38"/>
    </row>
    <row r="15766" spans="13:13" x14ac:dyDescent="0.35">
      <c r="M15766" s="38"/>
    </row>
    <row r="15767" spans="13:13" x14ac:dyDescent="0.35">
      <c r="M15767" s="38"/>
    </row>
    <row r="15768" spans="13:13" x14ac:dyDescent="0.35">
      <c r="M15768" s="38"/>
    </row>
    <row r="15769" spans="13:13" x14ac:dyDescent="0.35">
      <c r="M15769" s="38"/>
    </row>
    <row r="15770" spans="13:13" x14ac:dyDescent="0.35">
      <c r="M15770" s="38"/>
    </row>
    <row r="15771" spans="13:13" x14ac:dyDescent="0.35">
      <c r="M15771" s="38"/>
    </row>
    <row r="15772" spans="13:13" x14ac:dyDescent="0.35">
      <c r="M15772" s="38"/>
    </row>
    <row r="15773" spans="13:13" x14ac:dyDescent="0.35">
      <c r="M15773" s="38"/>
    </row>
    <row r="15774" spans="13:13" x14ac:dyDescent="0.35">
      <c r="M15774" s="38"/>
    </row>
    <row r="15775" spans="13:13" x14ac:dyDescent="0.35">
      <c r="M15775" s="38"/>
    </row>
    <row r="15776" spans="13:13" x14ac:dyDescent="0.35">
      <c r="M15776" s="38"/>
    </row>
    <row r="15777" spans="13:13" x14ac:dyDescent="0.35">
      <c r="M15777" s="38"/>
    </row>
    <row r="15778" spans="13:13" x14ac:dyDescent="0.35">
      <c r="M15778" s="38"/>
    </row>
    <row r="15779" spans="13:13" x14ac:dyDescent="0.35">
      <c r="M15779" s="38"/>
    </row>
    <row r="15780" spans="13:13" x14ac:dyDescent="0.35">
      <c r="M15780" s="38"/>
    </row>
    <row r="15781" spans="13:13" x14ac:dyDescent="0.35">
      <c r="M15781" s="38"/>
    </row>
    <row r="15782" spans="13:13" x14ac:dyDescent="0.35">
      <c r="M15782" s="38"/>
    </row>
    <row r="15783" spans="13:13" x14ac:dyDescent="0.35">
      <c r="M15783" s="38"/>
    </row>
    <row r="15784" spans="13:13" x14ac:dyDescent="0.35">
      <c r="M15784" s="38"/>
    </row>
    <row r="15785" spans="13:13" x14ac:dyDescent="0.35">
      <c r="M15785" s="38"/>
    </row>
    <row r="15786" spans="13:13" x14ac:dyDescent="0.35">
      <c r="M15786" s="38"/>
    </row>
    <row r="15787" spans="13:13" x14ac:dyDescent="0.35">
      <c r="M15787" s="38"/>
    </row>
    <row r="15788" spans="13:13" x14ac:dyDescent="0.35">
      <c r="M15788" s="38"/>
    </row>
    <row r="15789" spans="13:13" x14ac:dyDescent="0.35">
      <c r="M15789" s="38"/>
    </row>
    <row r="15790" spans="13:13" x14ac:dyDescent="0.35">
      <c r="M15790" s="38"/>
    </row>
    <row r="15791" spans="13:13" x14ac:dyDescent="0.35">
      <c r="M15791" s="38"/>
    </row>
    <row r="15792" spans="13:13" x14ac:dyDescent="0.35">
      <c r="M15792" s="38"/>
    </row>
    <row r="15793" spans="13:13" x14ac:dyDescent="0.35">
      <c r="M15793" s="38"/>
    </row>
    <row r="15794" spans="13:13" x14ac:dyDescent="0.35">
      <c r="M15794" s="38"/>
    </row>
    <row r="15795" spans="13:13" x14ac:dyDescent="0.35">
      <c r="M15795" s="38"/>
    </row>
    <row r="15796" spans="13:13" x14ac:dyDescent="0.35">
      <c r="M15796" s="38"/>
    </row>
    <row r="15797" spans="13:13" x14ac:dyDescent="0.35">
      <c r="M15797" s="38"/>
    </row>
    <row r="15798" spans="13:13" x14ac:dyDescent="0.35">
      <c r="M15798" s="38"/>
    </row>
    <row r="15799" spans="13:13" x14ac:dyDescent="0.35">
      <c r="M15799" s="38"/>
    </row>
    <row r="15800" spans="13:13" x14ac:dyDescent="0.35">
      <c r="M15800" s="38"/>
    </row>
    <row r="15801" spans="13:13" x14ac:dyDescent="0.35">
      <c r="M15801" s="38"/>
    </row>
    <row r="15802" spans="13:13" x14ac:dyDescent="0.35">
      <c r="M15802" s="38"/>
    </row>
    <row r="15803" spans="13:13" x14ac:dyDescent="0.35">
      <c r="M15803" s="38"/>
    </row>
    <row r="15804" spans="13:13" x14ac:dyDescent="0.35">
      <c r="M15804" s="38"/>
    </row>
    <row r="15805" spans="13:13" x14ac:dyDescent="0.35">
      <c r="M15805" s="38"/>
    </row>
    <row r="15806" spans="13:13" x14ac:dyDescent="0.35">
      <c r="M15806" s="38"/>
    </row>
    <row r="15807" spans="13:13" x14ac:dyDescent="0.35">
      <c r="M15807" s="38"/>
    </row>
    <row r="15808" spans="13:13" x14ac:dyDescent="0.35">
      <c r="M15808" s="38"/>
    </row>
    <row r="15809" spans="13:13" x14ac:dyDescent="0.35">
      <c r="M15809" s="38"/>
    </row>
    <row r="15810" spans="13:13" x14ac:dyDescent="0.35">
      <c r="M15810" s="38"/>
    </row>
    <row r="15811" spans="13:13" x14ac:dyDescent="0.35">
      <c r="M15811" s="38"/>
    </row>
    <row r="15812" spans="13:13" x14ac:dyDescent="0.35">
      <c r="M15812" s="38"/>
    </row>
    <row r="15813" spans="13:13" x14ac:dyDescent="0.35">
      <c r="M15813" s="38"/>
    </row>
    <row r="15814" spans="13:13" x14ac:dyDescent="0.35">
      <c r="M15814" s="38"/>
    </row>
    <row r="15815" spans="13:13" x14ac:dyDescent="0.35">
      <c r="M15815" s="38"/>
    </row>
    <row r="15816" spans="13:13" x14ac:dyDescent="0.35">
      <c r="M15816" s="38"/>
    </row>
    <row r="15817" spans="13:13" x14ac:dyDescent="0.35">
      <c r="M15817" s="38"/>
    </row>
    <row r="15818" spans="13:13" x14ac:dyDescent="0.35">
      <c r="M15818" s="38"/>
    </row>
    <row r="15819" spans="13:13" x14ac:dyDescent="0.35">
      <c r="M15819" s="38"/>
    </row>
    <row r="15820" spans="13:13" x14ac:dyDescent="0.35">
      <c r="M15820" s="38"/>
    </row>
    <row r="15821" spans="13:13" x14ac:dyDescent="0.35">
      <c r="M15821" s="38"/>
    </row>
    <row r="15822" spans="13:13" x14ac:dyDescent="0.35">
      <c r="M15822" s="38"/>
    </row>
    <row r="15823" spans="13:13" x14ac:dyDescent="0.35">
      <c r="M15823" s="38"/>
    </row>
    <row r="15824" spans="13:13" x14ac:dyDescent="0.35">
      <c r="M15824" s="38"/>
    </row>
    <row r="15825" spans="13:13" x14ac:dyDescent="0.35">
      <c r="M15825" s="38"/>
    </row>
    <row r="15826" spans="13:13" x14ac:dyDescent="0.35">
      <c r="M15826" s="38"/>
    </row>
    <row r="15827" spans="13:13" x14ac:dyDescent="0.35">
      <c r="M15827" s="38"/>
    </row>
    <row r="15828" spans="13:13" x14ac:dyDescent="0.35">
      <c r="M15828" s="38"/>
    </row>
    <row r="15829" spans="13:13" x14ac:dyDescent="0.35">
      <c r="M15829" s="38"/>
    </row>
    <row r="15830" spans="13:13" x14ac:dyDescent="0.35">
      <c r="M15830" s="38"/>
    </row>
    <row r="15831" spans="13:13" x14ac:dyDescent="0.35">
      <c r="M15831" s="38"/>
    </row>
    <row r="15832" spans="13:13" x14ac:dyDescent="0.35">
      <c r="M15832" s="38"/>
    </row>
    <row r="15833" spans="13:13" x14ac:dyDescent="0.35">
      <c r="M15833" s="38"/>
    </row>
    <row r="15834" spans="13:13" x14ac:dyDescent="0.35">
      <c r="M15834" s="38"/>
    </row>
    <row r="15835" spans="13:13" x14ac:dyDescent="0.35">
      <c r="M15835" s="38"/>
    </row>
    <row r="15836" spans="13:13" x14ac:dyDescent="0.35">
      <c r="M15836" s="38"/>
    </row>
    <row r="15837" spans="13:13" x14ac:dyDescent="0.35">
      <c r="M15837" s="38"/>
    </row>
    <row r="15838" spans="13:13" x14ac:dyDescent="0.35">
      <c r="M15838" s="38"/>
    </row>
    <row r="15839" spans="13:13" x14ac:dyDescent="0.35">
      <c r="M15839" s="38"/>
    </row>
    <row r="15840" spans="13:13" x14ac:dyDescent="0.35">
      <c r="M15840" s="38"/>
    </row>
    <row r="15841" spans="13:13" x14ac:dyDescent="0.35">
      <c r="M15841" s="38"/>
    </row>
    <row r="15842" spans="13:13" x14ac:dyDescent="0.35">
      <c r="M15842" s="38"/>
    </row>
    <row r="15843" spans="13:13" x14ac:dyDescent="0.35">
      <c r="M15843" s="38"/>
    </row>
    <row r="15844" spans="13:13" x14ac:dyDescent="0.35">
      <c r="M15844" s="38"/>
    </row>
    <row r="15845" spans="13:13" x14ac:dyDescent="0.35">
      <c r="M15845" s="38"/>
    </row>
    <row r="15846" spans="13:13" x14ac:dyDescent="0.35">
      <c r="M15846" s="38"/>
    </row>
    <row r="15847" spans="13:13" x14ac:dyDescent="0.35">
      <c r="M15847" s="38"/>
    </row>
    <row r="15848" spans="13:13" x14ac:dyDescent="0.35">
      <c r="M15848" s="38"/>
    </row>
    <row r="15849" spans="13:13" x14ac:dyDescent="0.35">
      <c r="M15849" s="38"/>
    </row>
    <row r="15850" spans="13:13" x14ac:dyDescent="0.35">
      <c r="M15850" s="38"/>
    </row>
    <row r="15851" spans="13:13" x14ac:dyDescent="0.35">
      <c r="M15851" s="38"/>
    </row>
    <row r="15852" spans="13:13" x14ac:dyDescent="0.35">
      <c r="M15852" s="38"/>
    </row>
    <row r="15853" spans="13:13" x14ac:dyDescent="0.35">
      <c r="M15853" s="38"/>
    </row>
    <row r="15854" spans="13:13" x14ac:dyDescent="0.35">
      <c r="M15854" s="38"/>
    </row>
    <row r="15855" spans="13:13" x14ac:dyDescent="0.35">
      <c r="M15855" s="38"/>
    </row>
    <row r="15856" spans="13:13" x14ac:dyDescent="0.35">
      <c r="M15856" s="38"/>
    </row>
    <row r="15857" spans="13:13" x14ac:dyDescent="0.35">
      <c r="M15857" s="38"/>
    </row>
    <row r="15858" spans="13:13" x14ac:dyDescent="0.35">
      <c r="M15858" s="38"/>
    </row>
    <row r="15859" spans="13:13" x14ac:dyDescent="0.35">
      <c r="M15859" s="38"/>
    </row>
    <row r="15860" spans="13:13" x14ac:dyDescent="0.35">
      <c r="M15860" s="38"/>
    </row>
    <row r="15861" spans="13:13" x14ac:dyDescent="0.35">
      <c r="M15861" s="38"/>
    </row>
    <row r="15862" spans="13:13" x14ac:dyDescent="0.35">
      <c r="M15862" s="38"/>
    </row>
    <row r="15863" spans="13:13" x14ac:dyDescent="0.35">
      <c r="M15863" s="38"/>
    </row>
    <row r="15864" spans="13:13" x14ac:dyDescent="0.35">
      <c r="M15864" s="38"/>
    </row>
    <row r="15865" spans="13:13" x14ac:dyDescent="0.35">
      <c r="M15865" s="38"/>
    </row>
    <row r="15866" spans="13:13" x14ac:dyDescent="0.35">
      <c r="M15866" s="38"/>
    </row>
    <row r="15867" spans="13:13" x14ac:dyDescent="0.35">
      <c r="M15867" s="38"/>
    </row>
    <row r="15868" spans="13:13" x14ac:dyDescent="0.35">
      <c r="M15868" s="38"/>
    </row>
    <row r="15869" spans="13:13" x14ac:dyDescent="0.35">
      <c r="M15869" s="38"/>
    </row>
    <row r="15870" spans="13:13" x14ac:dyDescent="0.35">
      <c r="M15870" s="38"/>
    </row>
    <row r="15871" spans="13:13" x14ac:dyDescent="0.35">
      <c r="M15871" s="38"/>
    </row>
    <row r="15872" spans="13:13" x14ac:dyDescent="0.35">
      <c r="M15872" s="38"/>
    </row>
    <row r="15873" spans="13:13" x14ac:dyDescent="0.35">
      <c r="M15873" s="38"/>
    </row>
    <row r="15874" spans="13:13" x14ac:dyDescent="0.35">
      <c r="M15874" s="38"/>
    </row>
    <row r="15875" spans="13:13" x14ac:dyDescent="0.35">
      <c r="M15875" s="38"/>
    </row>
    <row r="15876" spans="13:13" x14ac:dyDescent="0.35">
      <c r="M15876" s="38"/>
    </row>
    <row r="15877" spans="13:13" x14ac:dyDescent="0.35">
      <c r="M15877" s="38"/>
    </row>
    <row r="15878" spans="13:13" x14ac:dyDescent="0.35">
      <c r="M15878" s="38"/>
    </row>
    <row r="15879" spans="13:13" x14ac:dyDescent="0.35">
      <c r="M15879" s="38"/>
    </row>
    <row r="15880" spans="13:13" x14ac:dyDescent="0.35">
      <c r="M15880" s="38"/>
    </row>
    <row r="15881" spans="13:13" x14ac:dyDescent="0.35">
      <c r="M15881" s="38"/>
    </row>
    <row r="15882" spans="13:13" x14ac:dyDescent="0.35">
      <c r="M15882" s="38"/>
    </row>
    <row r="15883" spans="13:13" x14ac:dyDescent="0.35">
      <c r="M15883" s="38"/>
    </row>
    <row r="15884" spans="13:13" x14ac:dyDescent="0.35">
      <c r="M15884" s="38"/>
    </row>
    <row r="15885" spans="13:13" x14ac:dyDescent="0.35">
      <c r="M15885" s="38"/>
    </row>
    <row r="15886" spans="13:13" x14ac:dyDescent="0.35">
      <c r="M15886" s="38"/>
    </row>
    <row r="15887" spans="13:13" x14ac:dyDescent="0.35">
      <c r="M15887" s="38"/>
    </row>
    <row r="15888" spans="13:13" x14ac:dyDescent="0.35">
      <c r="M15888" s="38"/>
    </row>
    <row r="15889" spans="13:13" x14ac:dyDescent="0.35">
      <c r="M15889" s="38"/>
    </row>
    <row r="15890" spans="13:13" x14ac:dyDescent="0.35">
      <c r="M15890" s="38"/>
    </row>
    <row r="15891" spans="13:13" x14ac:dyDescent="0.35">
      <c r="M15891" s="38"/>
    </row>
    <row r="15892" spans="13:13" x14ac:dyDescent="0.35">
      <c r="M15892" s="38"/>
    </row>
    <row r="15893" spans="13:13" x14ac:dyDescent="0.35">
      <c r="M15893" s="38"/>
    </row>
    <row r="15894" spans="13:13" x14ac:dyDescent="0.35">
      <c r="M15894" s="38"/>
    </row>
    <row r="15895" spans="13:13" x14ac:dyDescent="0.35">
      <c r="M15895" s="38"/>
    </row>
    <row r="15896" spans="13:13" x14ac:dyDescent="0.35">
      <c r="M15896" s="38"/>
    </row>
    <row r="15897" spans="13:13" x14ac:dyDescent="0.35">
      <c r="M15897" s="38"/>
    </row>
    <row r="15898" spans="13:13" x14ac:dyDescent="0.35">
      <c r="M15898" s="38"/>
    </row>
    <row r="15899" spans="13:13" x14ac:dyDescent="0.35">
      <c r="M15899" s="38"/>
    </row>
    <row r="15900" spans="13:13" x14ac:dyDescent="0.35">
      <c r="M15900" s="38"/>
    </row>
    <row r="15901" spans="13:13" x14ac:dyDescent="0.35">
      <c r="M15901" s="38"/>
    </row>
    <row r="15902" spans="13:13" x14ac:dyDescent="0.35">
      <c r="M15902" s="38"/>
    </row>
    <row r="15903" spans="13:13" x14ac:dyDescent="0.35">
      <c r="M15903" s="38"/>
    </row>
    <row r="15904" spans="13:13" x14ac:dyDescent="0.35">
      <c r="M15904" s="38"/>
    </row>
    <row r="15905" spans="13:13" x14ac:dyDescent="0.35">
      <c r="M15905" s="38"/>
    </row>
    <row r="15906" spans="13:13" x14ac:dyDescent="0.35">
      <c r="M15906" s="38"/>
    </row>
    <row r="15907" spans="13:13" x14ac:dyDescent="0.35">
      <c r="M15907" s="38"/>
    </row>
    <row r="15908" spans="13:13" x14ac:dyDescent="0.35">
      <c r="M15908" s="38"/>
    </row>
    <row r="15909" spans="13:13" x14ac:dyDescent="0.35">
      <c r="M15909" s="38"/>
    </row>
    <row r="15910" spans="13:13" x14ac:dyDescent="0.35">
      <c r="M15910" s="38"/>
    </row>
    <row r="15911" spans="13:13" x14ac:dyDescent="0.35">
      <c r="M15911" s="38"/>
    </row>
    <row r="15912" spans="13:13" x14ac:dyDescent="0.35">
      <c r="M15912" s="38"/>
    </row>
    <row r="15913" spans="13:13" x14ac:dyDescent="0.35">
      <c r="M15913" s="38"/>
    </row>
    <row r="15914" spans="13:13" x14ac:dyDescent="0.35">
      <c r="M15914" s="38"/>
    </row>
    <row r="15915" spans="13:13" x14ac:dyDescent="0.35">
      <c r="M15915" s="38"/>
    </row>
    <row r="15916" spans="13:13" x14ac:dyDescent="0.35">
      <c r="M15916" s="38"/>
    </row>
    <row r="15917" spans="13:13" x14ac:dyDescent="0.35">
      <c r="M15917" s="38"/>
    </row>
    <row r="15918" spans="13:13" x14ac:dyDescent="0.35">
      <c r="M15918" s="38"/>
    </row>
    <row r="15919" spans="13:13" x14ac:dyDescent="0.35">
      <c r="M15919" s="38"/>
    </row>
    <row r="15920" spans="13:13" x14ac:dyDescent="0.35">
      <c r="M15920" s="38"/>
    </row>
    <row r="15921" spans="13:13" x14ac:dyDescent="0.35">
      <c r="M15921" s="38"/>
    </row>
    <row r="15922" spans="13:13" x14ac:dyDescent="0.35">
      <c r="M15922" s="38"/>
    </row>
    <row r="15923" spans="13:13" x14ac:dyDescent="0.35">
      <c r="M15923" s="38"/>
    </row>
    <row r="15924" spans="13:13" x14ac:dyDescent="0.35">
      <c r="M15924" s="38"/>
    </row>
    <row r="15925" spans="13:13" x14ac:dyDescent="0.35">
      <c r="M15925" s="38"/>
    </row>
    <row r="15926" spans="13:13" x14ac:dyDescent="0.35">
      <c r="M15926" s="38"/>
    </row>
    <row r="15927" spans="13:13" x14ac:dyDescent="0.35">
      <c r="M15927" s="38"/>
    </row>
    <row r="15928" spans="13:13" x14ac:dyDescent="0.35">
      <c r="M15928" s="38"/>
    </row>
    <row r="15929" spans="13:13" x14ac:dyDescent="0.35">
      <c r="M15929" s="38"/>
    </row>
    <row r="15930" spans="13:13" x14ac:dyDescent="0.35">
      <c r="M15930" s="38"/>
    </row>
    <row r="15931" spans="13:13" x14ac:dyDescent="0.35">
      <c r="M15931" s="38"/>
    </row>
    <row r="15932" spans="13:13" x14ac:dyDescent="0.35">
      <c r="M15932" s="38"/>
    </row>
    <row r="15933" spans="13:13" x14ac:dyDescent="0.35">
      <c r="M15933" s="38"/>
    </row>
    <row r="15934" spans="13:13" x14ac:dyDescent="0.35">
      <c r="M15934" s="38"/>
    </row>
    <row r="15935" spans="13:13" x14ac:dyDescent="0.35">
      <c r="M15935" s="38"/>
    </row>
    <row r="15936" spans="13:13" x14ac:dyDescent="0.35">
      <c r="M15936" s="38"/>
    </row>
    <row r="15937" spans="13:13" x14ac:dyDescent="0.35">
      <c r="M15937" s="38"/>
    </row>
    <row r="15938" spans="13:13" x14ac:dyDescent="0.35">
      <c r="M15938" s="38"/>
    </row>
    <row r="15939" spans="13:13" x14ac:dyDescent="0.35">
      <c r="M15939" s="38"/>
    </row>
    <row r="15940" spans="13:13" x14ac:dyDescent="0.35">
      <c r="M15940" s="38"/>
    </row>
    <row r="15941" spans="13:13" x14ac:dyDescent="0.35">
      <c r="M15941" s="38"/>
    </row>
    <row r="15942" spans="13:13" x14ac:dyDescent="0.35">
      <c r="M15942" s="38"/>
    </row>
    <row r="15943" spans="13:13" x14ac:dyDescent="0.35">
      <c r="M15943" s="38"/>
    </row>
    <row r="15944" spans="13:13" x14ac:dyDescent="0.35">
      <c r="M15944" s="38"/>
    </row>
    <row r="15945" spans="13:13" x14ac:dyDescent="0.35">
      <c r="M15945" s="38"/>
    </row>
    <row r="15946" spans="13:13" x14ac:dyDescent="0.35">
      <c r="M15946" s="38"/>
    </row>
    <row r="15947" spans="13:13" x14ac:dyDescent="0.35">
      <c r="M15947" s="38"/>
    </row>
    <row r="15948" spans="13:13" x14ac:dyDescent="0.35">
      <c r="M15948" s="38"/>
    </row>
    <row r="15949" spans="13:13" x14ac:dyDescent="0.35">
      <c r="M15949" s="38"/>
    </row>
    <row r="15950" spans="13:13" x14ac:dyDescent="0.35">
      <c r="M15950" s="38"/>
    </row>
    <row r="15951" spans="13:13" x14ac:dyDescent="0.35">
      <c r="M15951" s="38"/>
    </row>
    <row r="15952" spans="13:13" x14ac:dyDescent="0.35">
      <c r="M15952" s="38"/>
    </row>
    <row r="15953" spans="13:13" x14ac:dyDescent="0.35">
      <c r="M15953" s="38"/>
    </row>
    <row r="15954" spans="13:13" x14ac:dyDescent="0.35">
      <c r="M15954" s="38"/>
    </row>
    <row r="15955" spans="13:13" x14ac:dyDescent="0.35">
      <c r="M15955" s="38"/>
    </row>
    <row r="15956" spans="13:13" x14ac:dyDescent="0.35">
      <c r="M15956" s="38"/>
    </row>
    <row r="15957" spans="13:13" x14ac:dyDescent="0.35">
      <c r="M15957" s="38"/>
    </row>
    <row r="15958" spans="13:13" x14ac:dyDescent="0.35">
      <c r="M15958" s="38"/>
    </row>
    <row r="15959" spans="13:13" x14ac:dyDescent="0.35">
      <c r="M15959" s="38"/>
    </row>
    <row r="15960" spans="13:13" x14ac:dyDescent="0.35">
      <c r="M15960" s="38"/>
    </row>
    <row r="15961" spans="13:13" x14ac:dyDescent="0.35">
      <c r="M15961" s="38"/>
    </row>
    <row r="15962" spans="13:13" x14ac:dyDescent="0.35">
      <c r="M15962" s="38"/>
    </row>
    <row r="15963" spans="13:13" x14ac:dyDescent="0.35">
      <c r="M15963" s="38"/>
    </row>
    <row r="15964" spans="13:13" x14ac:dyDescent="0.35">
      <c r="M15964" s="38"/>
    </row>
    <row r="15965" spans="13:13" x14ac:dyDescent="0.35">
      <c r="M15965" s="38"/>
    </row>
    <row r="15966" spans="13:13" x14ac:dyDescent="0.35">
      <c r="M15966" s="38"/>
    </row>
    <row r="15967" spans="13:13" x14ac:dyDescent="0.35">
      <c r="M15967" s="38"/>
    </row>
    <row r="15968" spans="13:13" x14ac:dyDescent="0.35">
      <c r="M15968" s="38"/>
    </row>
    <row r="15969" spans="13:13" x14ac:dyDescent="0.35">
      <c r="M15969" s="38"/>
    </row>
    <row r="15970" spans="13:13" x14ac:dyDescent="0.35">
      <c r="M15970" s="38"/>
    </row>
    <row r="15971" spans="13:13" x14ac:dyDescent="0.35">
      <c r="M15971" s="38"/>
    </row>
    <row r="15972" spans="13:13" x14ac:dyDescent="0.35">
      <c r="M15972" s="38"/>
    </row>
    <row r="15973" spans="13:13" x14ac:dyDescent="0.35">
      <c r="M15973" s="38"/>
    </row>
    <row r="15974" spans="13:13" x14ac:dyDescent="0.35">
      <c r="M15974" s="38"/>
    </row>
    <row r="15975" spans="13:13" x14ac:dyDescent="0.35">
      <c r="M15975" s="38"/>
    </row>
    <row r="15976" spans="13:13" x14ac:dyDescent="0.35">
      <c r="M15976" s="38"/>
    </row>
    <row r="15977" spans="13:13" x14ac:dyDescent="0.35">
      <c r="M15977" s="38"/>
    </row>
    <row r="15978" spans="13:13" x14ac:dyDescent="0.35">
      <c r="M15978" s="38"/>
    </row>
    <row r="15979" spans="13:13" x14ac:dyDescent="0.35">
      <c r="M15979" s="38"/>
    </row>
    <row r="15980" spans="13:13" x14ac:dyDescent="0.35">
      <c r="M15980" s="38"/>
    </row>
    <row r="15981" spans="13:13" x14ac:dyDescent="0.35">
      <c r="M15981" s="38"/>
    </row>
    <row r="15982" spans="13:13" x14ac:dyDescent="0.35">
      <c r="M15982" s="38"/>
    </row>
    <row r="15983" spans="13:13" x14ac:dyDescent="0.35">
      <c r="M15983" s="38"/>
    </row>
    <row r="15984" spans="13:13" x14ac:dyDescent="0.35">
      <c r="M15984" s="38"/>
    </row>
    <row r="15985" spans="13:13" x14ac:dyDescent="0.35">
      <c r="M15985" s="38"/>
    </row>
    <row r="15986" spans="13:13" x14ac:dyDescent="0.35">
      <c r="M15986" s="38"/>
    </row>
    <row r="15987" spans="13:13" x14ac:dyDescent="0.35">
      <c r="M15987" s="38"/>
    </row>
    <row r="15988" spans="13:13" x14ac:dyDescent="0.35">
      <c r="M15988" s="38"/>
    </row>
    <row r="15989" spans="13:13" x14ac:dyDescent="0.35">
      <c r="M15989" s="38"/>
    </row>
    <row r="15990" spans="13:13" x14ac:dyDescent="0.35">
      <c r="M15990" s="38"/>
    </row>
    <row r="15991" spans="13:13" x14ac:dyDescent="0.35">
      <c r="M15991" s="38"/>
    </row>
    <row r="15992" spans="13:13" x14ac:dyDescent="0.35">
      <c r="M15992" s="38"/>
    </row>
    <row r="15993" spans="13:13" x14ac:dyDescent="0.35">
      <c r="M15993" s="38"/>
    </row>
    <row r="15994" spans="13:13" x14ac:dyDescent="0.35">
      <c r="M15994" s="38"/>
    </row>
    <row r="15995" spans="13:13" x14ac:dyDescent="0.35">
      <c r="M15995" s="38"/>
    </row>
    <row r="15996" spans="13:13" x14ac:dyDescent="0.35">
      <c r="M15996" s="38"/>
    </row>
    <row r="15997" spans="13:13" x14ac:dyDescent="0.35">
      <c r="M15997" s="38"/>
    </row>
    <row r="15998" spans="13:13" x14ac:dyDescent="0.35">
      <c r="M15998" s="38"/>
    </row>
    <row r="15999" spans="13:13" x14ac:dyDescent="0.35">
      <c r="M15999" s="38"/>
    </row>
    <row r="16000" spans="13:13" x14ac:dyDescent="0.35">
      <c r="M16000" s="38"/>
    </row>
    <row r="16001" spans="13:13" x14ac:dyDescent="0.35">
      <c r="M16001" s="38"/>
    </row>
    <row r="16002" spans="13:13" x14ac:dyDescent="0.35">
      <c r="M16002" s="38"/>
    </row>
    <row r="16003" spans="13:13" x14ac:dyDescent="0.35">
      <c r="M16003" s="38"/>
    </row>
    <row r="16004" spans="13:13" x14ac:dyDescent="0.35">
      <c r="M16004" s="38"/>
    </row>
    <row r="16005" spans="13:13" x14ac:dyDescent="0.35">
      <c r="M16005" s="38"/>
    </row>
    <row r="16006" spans="13:13" x14ac:dyDescent="0.35">
      <c r="M16006" s="38"/>
    </row>
    <row r="16007" spans="13:13" x14ac:dyDescent="0.35">
      <c r="M16007" s="38"/>
    </row>
    <row r="16008" spans="13:13" x14ac:dyDescent="0.35">
      <c r="M16008" s="38"/>
    </row>
    <row r="16009" spans="13:13" x14ac:dyDescent="0.35">
      <c r="M16009" s="38"/>
    </row>
    <row r="16010" spans="13:13" x14ac:dyDescent="0.35">
      <c r="M16010" s="38"/>
    </row>
    <row r="16011" spans="13:13" x14ac:dyDescent="0.35">
      <c r="M16011" s="38"/>
    </row>
    <row r="16012" spans="13:13" x14ac:dyDescent="0.35">
      <c r="M16012" s="38"/>
    </row>
    <row r="16013" spans="13:13" x14ac:dyDescent="0.35">
      <c r="M16013" s="38"/>
    </row>
    <row r="16014" spans="13:13" x14ac:dyDescent="0.35">
      <c r="M16014" s="38"/>
    </row>
    <row r="16015" spans="13:13" x14ac:dyDescent="0.35">
      <c r="M16015" s="38"/>
    </row>
    <row r="16016" spans="13:13" x14ac:dyDescent="0.35">
      <c r="M16016" s="38"/>
    </row>
    <row r="16017" spans="13:13" x14ac:dyDescent="0.35">
      <c r="M16017" s="38"/>
    </row>
    <row r="16018" spans="13:13" x14ac:dyDescent="0.35">
      <c r="M16018" s="38"/>
    </row>
    <row r="16019" spans="13:13" x14ac:dyDescent="0.35">
      <c r="M16019" s="38"/>
    </row>
    <row r="16020" spans="13:13" x14ac:dyDescent="0.35">
      <c r="M16020" s="38"/>
    </row>
    <row r="16021" spans="13:13" x14ac:dyDescent="0.35">
      <c r="M16021" s="38"/>
    </row>
    <row r="16022" spans="13:13" x14ac:dyDescent="0.35">
      <c r="M16022" s="38"/>
    </row>
    <row r="16023" spans="13:13" x14ac:dyDescent="0.35">
      <c r="M16023" s="38"/>
    </row>
    <row r="16024" spans="13:13" x14ac:dyDescent="0.35">
      <c r="M16024" s="38"/>
    </row>
    <row r="16025" spans="13:13" x14ac:dyDescent="0.35">
      <c r="M16025" s="38"/>
    </row>
    <row r="16026" spans="13:13" x14ac:dyDescent="0.35">
      <c r="M16026" s="38"/>
    </row>
    <row r="16027" spans="13:13" x14ac:dyDescent="0.35">
      <c r="M16027" s="38"/>
    </row>
    <row r="16028" spans="13:13" x14ac:dyDescent="0.35">
      <c r="M16028" s="38"/>
    </row>
    <row r="16029" spans="13:13" x14ac:dyDescent="0.35">
      <c r="M16029" s="38"/>
    </row>
    <row r="16030" spans="13:13" x14ac:dyDescent="0.35">
      <c r="M16030" s="38"/>
    </row>
    <row r="16031" spans="13:13" x14ac:dyDescent="0.35">
      <c r="M16031" s="38"/>
    </row>
    <row r="16032" spans="13:13" x14ac:dyDescent="0.35">
      <c r="M16032" s="38"/>
    </row>
    <row r="16033" spans="13:13" x14ac:dyDescent="0.35">
      <c r="M16033" s="38"/>
    </row>
    <row r="16034" spans="13:13" x14ac:dyDescent="0.35">
      <c r="M16034" s="38"/>
    </row>
    <row r="16035" spans="13:13" x14ac:dyDescent="0.35">
      <c r="M16035" s="38"/>
    </row>
    <row r="16036" spans="13:13" x14ac:dyDescent="0.35">
      <c r="M16036" s="38"/>
    </row>
    <row r="16037" spans="13:13" x14ac:dyDescent="0.35">
      <c r="M16037" s="38"/>
    </row>
    <row r="16038" spans="13:13" x14ac:dyDescent="0.35">
      <c r="M16038" s="38"/>
    </row>
    <row r="16039" spans="13:13" x14ac:dyDescent="0.35">
      <c r="M16039" s="38"/>
    </row>
    <row r="16040" spans="13:13" x14ac:dyDescent="0.35">
      <c r="M16040" s="38"/>
    </row>
    <row r="16041" spans="13:13" x14ac:dyDescent="0.35">
      <c r="M16041" s="38"/>
    </row>
    <row r="16042" spans="13:13" x14ac:dyDescent="0.35">
      <c r="M16042" s="38"/>
    </row>
    <row r="16043" spans="13:13" x14ac:dyDescent="0.35">
      <c r="M16043" s="38"/>
    </row>
    <row r="16044" spans="13:13" x14ac:dyDescent="0.35">
      <c r="M16044" s="38"/>
    </row>
    <row r="16045" spans="13:13" x14ac:dyDescent="0.35">
      <c r="M16045" s="38"/>
    </row>
    <row r="16046" spans="13:13" x14ac:dyDescent="0.35">
      <c r="M16046" s="38"/>
    </row>
    <row r="16047" spans="13:13" x14ac:dyDescent="0.35">
      <c r="M16047" s="38"/>
    </row>
    <row r="16048" spans="13:13" x14ac:dyDescent="0.35">
      <c r="M16048" s="38"/>
    </row>
    <row r="16049" spans="13:13" x14ac:dyDescent="0.35">
      <c r="M16049" s="38"/>
    </row>
    <row r="16050" spans="13:13" x14ac:dyDescent="0.35">
      <c r="M16050" s="38"/>
    </row>
    <row r="16051" spans="13:13" x14ac:dyDescent="0.35">
      <c r="M16051" s="38"/>
    </row>
    <row r="16052" spans="13:13" x14ac:dyDescent="0.35">
      <c r="M16052" s="38"/>
    </row>
    <row r="16053" spans="13:13" x14ac:dyDescent="0.35">
      <c r="M16053" s="38"/>
    </row>
    <row r="16054" spans="13:13" x14ac:dyDescent="0.35">
      <c r="M16054" s="38"/>
    </row>
    <row r="16055" spans="13:13" x14ac:dyDescent="0.35">
      <c r="M16055" s="38"/>
    </row>
    <row r="16056" spans="13:13" x14ac:dyDescent="0.35">
      <c r="M16056" s="38"/>
    </row>
    <row r="16057" spans="13:13" x14ac:dyDescent="0.35">
      <c r="M16057" s="38"/>
    </row>
    <row r="16058" spans="13:13" x14ac:dyDescent="0.35">
      <c r="M16058" s="38"/>
    </row>
    <row r="16059" spans="13:13" x14ac:dyDescent="0.35">
      <c r="M16059" s="38"/>
    </row>
    <row r="16060" spans="13:13" x14ac:dyDescent="0.35">
      <c r="M16060" s="38"/>
    </row>
    <row r="16061" spans="13:13" x14ac:dyDescent="0.35">
      <c r="M16061" s="38"/>
    </row>
    <row r="16062" spans="13:13" x14ac:dyDescent="0.35">
      <c r="M16062" s="38"/>
    </row>
    <row r="16063" spans="13:13" x14ac:dyDescent="0.35">
      <c r="M16063" s="38"/>
    </row>
    <row r="16064" spans="13:13" x14ac:dyDescent="0.35">
      <c r="M16064" s="38"/>
    </row>
    <row r="16065" spans="13:13" x14ac:dyDescent="0.35">
      <c r="M16065" s="38"/>
    </row>
    <row r="16066" spans="13:13" x14ac:dyDescent="0.35">
      <c r="M16066" s="38"/>
    </row>
    <row r="16067" spans="13:13" x14ac:dyDescent="0.35">
      <c r="M16067" s="38"/>
    </row>
    <row r="16068" spans="13:13" x14ac:dyDescent="0.35">
      <c r="M16068" s="38"/>
    </row>
    <row r="16069" spans="13:13" x14ac:dyDescent="0.35">
      <c r="M16069" s="38"/>
    </row>
    <row r="16070" spans="13:13" x14ac:dyDescent="0.35">
      <c r="M16070" s="38"/>
    </row>
    <row r="16071" spans="13:13" x14ac:dyDescent="0.35">
      <c r="M16071" s="38"/>
    </row>
    <row r="16072" spans="13:13" x14ac:dyDescent="0.35">
      <c r="M16072" s="38"/>
    </row>
    <row r="16073" spans="13:13" x14ac:dyDescent="0.35">
      <c r="M16073" s="38"/>
    </row>
    <row r="16074" spans="13:13" x14ac:dyDescent="0.35">
      <c r="M16074" s="38"/>
    </row>
    <row r="16075" spans="13:13" x14ac:dyDescent="0.35">
      <c r="M16075" s="38"/>
    </row>
    <row r="16076" spans="13:13" x14ac:dyDescent="0.35">
      <c r="M16076" s="38"/>
    </row>
    <row r="16077" spans="13:13" x14ac:dyDescent="0.35">
      <c r="M16077" s="38"/>
    </row>
    <row r="16078" spans="13:13" x14ac:dyDescent="0.35">
      <c r="M16078" s="38"/>
    </row>
    <row r="16079" spans="13:13" x14ac:dyDescent="0.35">
      <c r="M16079" s="38"/>
    </row>
    <row r="16080" spans="13:13" x14ac:dyDescent="0.35">
      <c r="M16080" s="38"/>
    </row>
    <row r="16081" spans="13:13" x14ac:dyDescent="0.35">
      <c r="M16081" s="38"/>
    </row>
    <row r="16082" spans="13:13" x14ac:dyDescent="0.35">
      <c r="M16082" s="38"/>
    </row>
    <row r="16083" spans="13:13" x14ac:dyDescent="0.35">
      <c r="M16083" s="38"/>
    </row>
    <row r="16084" spans="13:13" x14ac:dyDescent="0.35">
      <c r="M16084" s="38"/>
    </row>
    <row r="16085" spans="13:13" x14ac:dyDescent="0.35">
      <c r="M16085" s="38"/>
    </row>
    <row r="16086" spans="13:13" x14ac:dyDescent="0.35">
      <c r="M16086" s="38"/>
    </row>
    <row r="16087" spans="13:13" x14ac:dyDescent="0.35">
      <c r="M16087" s="38"/>
    </row>
    <row r="16088" spans="13:13" x14ac:dyDescent="0.35">
      <c r="M16088" s="38"/>
    </row>
    <row r="16089" spans="13:13" x14ac:dyDescent="0.35">
      <c r="M16089" s="38"/>
    </row>
    <row r="16090" spans="13:13" x14ac:dyDescent="0.35">
      <c r="M16090" s="38"/>
    </row>
    <row r="16091" spans="13:13" x14ac:dyDescent="0.35">
      <c r="M16091" s="38"/>
    </row>
    <row r="16092" spans="13:13" x14ac:dyDescent="0.35">
      <c r="M16092" s="38"/>
    </row>
    <row r="16093" spans="13:13" x14ac:dyDescent="0.35">
      <c r="M16093" s="38"/>
    </row>
    <row r="16094" spans="13:13" x14ac:dyDescent="0.35">
      <c r="M16094" s="38"/>
    </row>
    <row r="16095" spans="13:13" x14ac:dyDescent="0.35">
      <c r="M16095" s="38"/>
    </row>
    <row r="16096" spans="13:13" x14ac:dyDescent="0.35">
      <c r="M16096" s="38"/>
    </row>
    <row r="16097" spans="13:13" x14ac:dyDescent="0.35">
      <c r="M16097" s="38"/>
    </row>
    <row r="16098" spans="13:13" x14ac:dyDescent="0.35">
      <c r="M16098" s="38"/>
    </row>
    <row r="16099" spans="13:13" x14ac:dyDescent="0.35">
      <c r="M16099" s="38"/>
    </row>
    <row r="16100" spans="13:13" x14ac:dyDescent="0.35">
      <c r="M16100" s="38"/>
    </row>
    <row r="16101" spans="13:13" x14ac:dyDescent="0.35">
      <c r="M16101" s="38"/>
    </row>
    <row r="16102" spans="13:13" x14ac:dyDescent="0.35">
      <c r="M16102" s="38"/>
    </row>
    <row r="16103" spans="13:13" x14ac:dyDescent="0.35">
      <c r="M16103" s="38"/>
    </row>
    <row r="16104" spans="13:13" x14ac:dyDescent="0.35">
      <c r="M16104" s="38"/>
    </row>
    <row r="16105" spans="13:13" x14ac:dyDescent="0.35">
      <c r="M16105" s="38"/>
    </row>
    <row r="16106" spans="13:13" x14ac:dyDescent="0.35">
      <c r="M16106" s="38"/>
    </row>
    <row r="16107" spans="13:13" x14ac:dyDescent="0.35">
      <c r="M16107" s="38"/>
    </row>
    <row r="16108" spans="13:13" x14ac:dyDescent="0.35">
      <c r="M16108" s="38"/>
    </row>
    <row r="16109" spans="13:13" x14ac:dyDescent="0.35">
      <c r="M16109" s="38"/>
    </row>
    <row r="16110" spans="13:13" x14ac:dyDescent="0.35">
      <c r="M16110" s="38"/>
    </row>
    <row r="16111" spans="13:13" x14ac:dyDescent="0.35">
      <c r="M16111" s="38"/>
    </row>
    <row r="16112" spans="13:13" x14ac:dyDescent="0.35">
      <c r="M16112" s="38"/>
    </row>
    <row r="16113" spans="13:13" x14ac:dyDescent="0.35">
      <c r="M16113" s="38"/>
    </row>
    <row r="16114" spans="13:13" x14ac:dyDescent="0.35">
      <c r="M16114" s="38"/>
    </row>
    <row r="16115" spans="13:13" x14ac:dyDescent="0.35">
      <c r="M16115" s="38"/>
    </row>
    <row r="16116" spans="13:13" x14ac:dyDescent="0.35">
      <c r="M16116" s="38"/>
    </row>
    <row r="16117" spans="13:13" x14ac:dyDescent="0.35">
      <c r="M16117" s="38"/>
    </row>
    <row r="16118" spans="13:13" x14ac:dyDescent="0.35">
      <c r="M16118" s="38"/>
    </row>
    <row r="16119" spans="13:13" x14ac:dyDescent="0.35">
      <c r="M16119" s="38"/>
    </row>
    <row r="16120" spans="13:13" x14ac:dyDescent="0.35">
      <c r="M16120" s="38"/>
    </row>
    <row r="16121" spans="13:13" x14ac:dyDescent="0.35">
      <c r="M16121" s="38"/>
    </row>
    <row r="16122" spans="13:13" x14ac:dyDescent="0.35">
      <c r="M16122" s="38"/>
    </row>
    <row r="16123" spans="13:13" x14ac:dyDescent="0.35">
      <c r="M16123" s="38"/>
    </row>
    <row r="16124" spans="13:13" x14ac:dyDescent="0.35">
      <c r="M16124" s="38"/>
    </row>
    <row r="16125" spans="13:13" x14ac:dyDescent="0.35">
      <c r="M16125" s="38"/>
    </row>
    <row r="16126" spans="13:13" x14ac:dyDescent="0.35">
      <c r="M16126" s="38"/>
    </row>
    <row r="16127" spans="13:13" x14ac:dyDescent="0.35">
      <c r="M16127" s="38"/>
    </row>
    <row r="16128" spans="13:13" x14ac:dyDescent="0.35">
      <c r="M16128" s="38"/>
    </row>
    <row r="16129" spans="13:13" x14ac:dyDescent="0.35">
      <c r="M16129" s="38"/>
    </row>
    <row r="16130" spans="13:13" x14ac:dyDescent="0.35">
      <c r="M16130" s="38"/>
    </row>
    <row r="16131" spans="13:13" x14ac:dyDescent="0.35">
      <c r="M16131" s="38"/>
    </row>
    <row r="16132" spans="13:13" x14ac:dyDescent="0.35">
      <c r="M16132" s="38"/>
    </row>
    <row r="16133" spans="13:13" x14ac:dyDescent="0.35">
      <c r="M16133" s="38"/>
    </row>
    <row r="16134" spans="13:13" x14ac:dyDescent="0.35">
      <c r="M16134" s="38"/>
    </row>
    <row r="16135" spans="13:13" x14ac:dyDescent="0.35">
      <c r="M16135" s="38"/>
    </row>
    <row r="16136" spans="13:13" x14ac:dyDescent="0.35">
      <c r="M16136" s="38"/>
    </row>
    <row r="16137" spans="13:13" x14ac:dyDescent="0.35">
      <c r="M16137" s="38"/>
    </row>
    <row r="16138" spans="13:13" x14ac:dyDescent="0.35">
      <c r="M16138" s="38"/>
    </row>
    <row r="16139" spans="13:13" x14ac:dyDescent="0.35">
      <c r="M16139" s="38"/>
    </row>
    <row r="16140" spans="13:13" x14ac:dyDescent="0.35">
      <c r="M16140" s="38"/>
    </row>
    <row r="16141" spans="13:13" x14ac:dyDescent="0.35">
      <c r="M16141" s="38"/>
    </row>
    <row r="16142" spans="13:13" x14ac:dyDescent="0.35">
      <c r="M16142" s="38"/>
    </row>
    <row r="16143" spans="13:13" x14ac:dyDescent="0.35">
      <c r="M16143" s="38"/>
    </row>
    <row r="16144" spans="13:13" x14ac:dyDescent="0.35">
      <c r="M16144" s="38"/>
    </row>
    <row r="16145" spans="13:13" x14ac:dyDescent="0.35">
      <c r="M16145" s="38"/>
    </row>
    <row r="16146" spans="13:13" x14ac:dyDescent="0.35">
      <c r="M16146" s="38"/>
    </row>
    <row r="16147" spans="13:13" x14ac:dyDescent="0.35">
      <c r="M16147" s="38"/>
    </row>
    <row r="16148" spans="13:13" x14ac:dyDescent="0.35">
      <c r="M16148" s="38"/>
    </row>
    <row r="16149" spans="13:13" x14ac:dyDescent="0.35">
      <c r="M16149" s="38"/>
    </row>
    <row r="16150" spans="13:13" x14ac:dyDescent="0.35">
      <c r="M16150" s="38"/>
    </row>
    <row r="16151" spans="13:13" x14ac:dyDescent="0.35">
      <c r="M16151" s="38"/>
    </row>
    <row r="16152" spans="13:13" x14ac:dyDescent="0.35">
      <c r="M16152" s="38"/>
    </row>
    <row r="16153" spans="13:13" x14ac:dyDescent="0.35">
      <c r="M16153" s="38"/>
    </row>
    <row r="16154" spans="13:13" x14ac:dyDescent="0.35">
      <c r="M16154" s="38"/>
    </row>
    <row r="16155" spans="13:13" x14ac:dyDescent="0.35">
      <c r="M16155" s="38"/>
    </row>
    <row r="16156" spans="13:13" x14ac:dyDescent="0.35">
      <c r="M16156" s="38"/>
    </row>
    <row r="16157" spans="13:13" x14ac:dyDescent="0.35">
      <c r="M16157" s="38"/>
    </row>
    <row r="16158" spans="13:13" x14ac:dyDescent="0.35">
      <c r="M16158" s="38"/>
    </row>
    <row r="16159" spans="13:13" x14ac:dyDescent="0.35">
      <c r="M16159" s="38"/>
    </row>
    <row r="16160" spans="13:13" x14ac:dyDescent="0.35">
      <c r="M16160" s="38"/>
    </row>
    <row r="16161" spans="13:13" x14ac:dyDescent="0.35">
      <c r="M16161" s="38"/>
    </row>
    <row r="16162" spans="13:13" x14ac:dyDescent="0.35">
      <c r="M16162" s="38"/>
    </row>
    <row r="16163" spans="13:13" x14ac:dyDescent="0.35">
      <c r="M16163" s="38"/>
    </row>
    <row r="16164" spans="13:13" x14ac:dyDescent="0.35">
      <c r="M16164" s="38"/>
    </row>
    <row r="16165" spans="13:13" x14ac:dyDescent="0.35">
      <c r="M16165" s="38"/>
    </row>
    <row r="16166" spans="13:13" x14ac:dyDescent="0.35">
      <c r="M16166" s="38"/>
    </row>
    <row r="16167" spans="13:13" x14ac:dyDescent="0.35">
      <c r="M16167" s="38"/>
    </row>
    <row r="16168" spans="13:13" x14ac:dyDescent="0.35">
      <c r="M16168" s="38"/>
    </row>
    <row r="16169" spans="13:13" x14ac:dyDescent="0.35">
      <c r="M16169" s="38"/>
    </row>
    <row r="16170" spans="13:13" x14ac:dyDescent="0.35">
      <c r="M16170" s="38"/>
    </row>
    <row r="16171" spans="13:13" x14ac:dyDescent="0.35">
      <c r="M16171" s="38"/>
    </row>
    <row r="16172" spans="13:13" x14ac:dyDescent="0.35">
      <c r="M16172" s="38"/>
    </row>
    <row r="16173" spans="13:13" x14ac:dyDescent="0.35">
      <c r="M16173" s="38"/>
    </row>
    <row r="16174" spans="13:13" x14ac:dyDescent="0.35">
      <c r="M16174" s="38"/>
    </row>
    <row r="16175" spans="13:13" x14ac:dyDescent="0.35">
      <c r="M16175" s="38"/>
    </row>
    <row r="16176" spans="13:13" x14ac:dyDescent="0.35">
      <c r="M16176" s="38"/>
    </row>
    <row r="16177" spans="13:13" x14ac:dyDescent="0.35">
      <c r="M16177" s="38"/>
    </row>
    <row r="16178" spans="13:13" x14ac:dyDescent="0.35">
      <c r="M16178" s="38"/>
    </row>
    <row r="16179" spans="13:13" x14ac:dyDescent="0.35">
      <c r="M16179" s="38"/>
    </row>
    <row r="16180" spans="13:13" x14ac:dyDescent="0.35">
      <c r="M16180" s="38"/>
    </row>
    <row r="16181" spans="13:13" x14ac:dyDescent="0.35">
      <c r="M16181" s="38"/>
    </row>
    <row r="16182" spans="13:13" x14ac:dyDescent="0.35">
      <c r="M16182" s="38"/>
    </row>
    <row r="16183" spans="13:13" x14ac:dyDescent="0.35">
      <c r="M16183" s="38"/>
    </row>
    <row r="16184" spans="13:13" x14ac:dyDescent="0.35">
      <c r="M16184" s="38"/>
    </row>
    <row r="16185" spans="13:13" x14ac:dyDescent="0.35">
      <c r="M16185" s="38"/>
    </row>
    <row r="16186" spans="13:13" x14ac:dyDescent="0.35">
      <c r="M16186" s="38"/>
    </row>
    <row r="16187" spans="13:13" x14ac:dyDescent="0.35">
      <c r="M16187" s="38"/>
    </row>
    <row r="16188" spans="13:13" x14ac:dyDescent="0.35">
      <c r="M16188" s="38"/>
    </row>
    <row r="16189" spans="13:13" x14ac:dyDescent="0.35">
      <c r="M16189" s="38"/>
    </row>
    <row r="16190" spans="13:13" x14ac:dyDescent="0.35">
      <c r="M16190" s="38"/>
    </row>
    <row r="16191" spans="13:13" x14ac:dyDescent="0.35">
      <c r="M16191" s="38"/>
    </row>
    <row r="16192" spans="13:13" x14ac:dyDescent="0.35">
      <c r="M16192" s="38"/>
    </row>
    <row r="16193" spans="13:13" x14ac:dyDescent="0.35">
      <c r="M16193" s="38"/>
    </row>
    <row r="16194" spans="13:13" x14ac:dyDescent="0.35">
      <c r="M16194" s="38"/>
    </row>
    <row r="16195" spans="13:13" x14ac:dyDescent="0.35">
      <c r="M16195" s="38"/>
    </row>
    <row r="16196" spans="13:13" x14ac:dyDescent="0.35">
      <c r="M16196" s="38"/>
    </row>
    <row r="16197" spans="13:13" x14ac:dyDescent="0.35">
      <c r="M16197" s="38"/>
    </row>
    <row r="16198" spans="13:13" x14ac:dyDescent="0.35">
      <c r="M16198" s="38"/>
    </row>
    <row r="16199" spans="13:13" x14ac:dyDescent="0.35">
      <c r="M16199" s="38"/>
    </row>
    <row r="16200" spans="13:13" x14ac:dyDescent="0.35">
      <c r="M16200" s="38"/>
    </row>
    <row r="16201" spans="13:13" x14ac:dyDescent="0.35">
      <c r="M16201" s="38"/>
    </row>
    <row r="16202" spans="13:13" x14ac:dyDescent="0.35">
      <c r="M16202" s="38"/>
    </row>
    <row r="16203" spans="13:13" x14ac:dyDescent="0.35">
      <c r="M16203" s="38"/>
    </row>
    <row r="16204" spans="13:13" x14ac:dyDescent="0.35">
      <c r="M16204" s="38"/>
    </row>
    <row r="16205" spans="13:13" x14ac:dyDescent="0.35">
      <c r="M16205" s="38"/>
    </row>
    <row r="16206" spans="13:13" x14ac:dyDescent="0.35">
      <c r="M16206" s="38"/>
    </row>
    <row r="16207" spans="13:13" x14ac:dyDescent="0.35">
      <c r="M16207" s="38"/>
    </row>
    <row r="16208" spans="13:13" x14ac:dyDescent="0.35">
      <c r="M16208" s="38"/>
    </row>
    <row r="16209" spans="13:13" x14ac:dyDescent="0.35">
      <c r="M16209" s="38"/>
    </row>
    <row r="16210" spans="13:13" x14ac:dyDescent="0.35">
      <c r="M16210" s="38"/>
    </row>
    <row r="16211" spans="13:13" x14ac:dyDescent="0.35">
      <c r="M16211" s="38"/>
    </row>
    <row r="16212" spans="13:13" x14ac:dyDescent="0.35">
      <c r="M16212" s="38"/>
    </row>
    <row r="16213" spans="13:13" x14ac:dyDescent="0.35">
      <c r="M16213" s="38"/>
    </row>
    <row r="16214" spans="13:13" x14ac:dyDescent="0.35">
      <c r="M16214" s="38"/>
    </row>
    <row r="16215" spans="13:13" x14ac:dyDescent="0.35">
      <c r="M16215" s="38"/>
    </row>
    <row r="16216" spans="13:13" x14ac:dyDescent="0.35">
      <c r="M16216" s="38"/>
    </row>
    <row r="16217" spans="13:13" x14ac:dyDescent="0.35">
      <c r="M16217" s="38"/>
    </row>
    <row r="16218" spans="13:13" x14ac:dyDescent="0.35">
      <c r="M16218" s="38"/>
    </row>
    <row r="16219" spans="13:13" x14ac:dyDescent="0.35">
      <c r="M16219" s="38"/>
    </row>
    <row r="16220" spans="13:13" x14ac:dyDescent="0.35">
      <c r="M16220" s="38"/>
    </row>
    <row r="16221" spans="13:13" x14ac:dyDescent="0.35">
      <c r="M16221" s="38"/>
    </row>
    <row r="16222" spans="13:13" x14ac:dyDescent="0.35">
      <c r="M16222" s="38"/>
    </row>
    <row r="16223" spans="13:13" x14ac:dyDescent="0.35">
      <c r="M16223" s="38"/>
    </row>
    <row r="16224" spans="13:13" x14ac:dyDescent="0.35">
      <c r="M16224" s="38"/>
    </row>
    <row r="16225" spans="13:13" x14ac:dyDescent="0.35">
      <c r="M16225" s="38"/>
    </row>
    <row r="16226" spans="13:13" x14ac:dyDescent="0.35">
      <c r="M16226" s="38"/>
    </row>
    <row r="16227" spans="13:13" x14ac:dyDescent="0.35">
      <c r="M16227" s="38"/>
    </row>
    <row r="16228" spans="13:13" x14ac:dyDescent="0.35">
      <c r="M16228" s="38"/>
    </row>
    <row r="16229" spans="13:13" x14ac:dyDescent="0.35">
      <c r="M16229" s="38"/>
    </row>
    <row r="16230" spans="13:13" x14ac:dyDescent="0.35">
      <c r="M16230" s="38"/>
    </row>
    <row r="16231" spans="13:13" x14ac:dyDescent="0.35">
      <c r="M16231" s="38"/>
    </row>
    <row r="16232" spans="13:13" x14ac:dyDescent="0.35">
      <c r="M16232" s="38"/>
    </row>
    <row r="16233" spans="13:13" x14ac:dyDescent="0.35">
      <c r="M16233" s="38"/>
    </row>
    <row r="16234" spans="13:13" x14ac:dyDescent="0.35">
      <c r="M16234" s="38"/>
    </row>
    <row r="16235" spans="13:13" x14ac:dyDescent="0.35">
      <c r="M16235" s="38"/>
    </row>
    <row r="16236" spans="13:13" x14ac:dyDescent="0.35">
      <c r="M16236" s="38"/>
    </row>
    <row r="16237" spans="13:13" x14ac:dyDescent="0.35">
      <c r="M16237" s="38"/>
    </row>
    <row r="16238" spans="13:13" x14ac:dyDescent="0.35">
      <c r="M16238" s="38"/>
    </row>
    <row r="16239" spans="13:13" x14ac:dyDescent="0.35">
      <c r="M16239" s="38"/>
    </row>
    <row r="16240" spans="13:13" x14ac:dyDescent="0.35">
      <c r="M16240" s="38"/>
    </row>
    <row r="16241" spans="13:13" x14ac:dyDescent="0.35">
      <c r="M16241" s="38"/>
    </row>
    <row r="16242" spans="13:13" x14ac:dyDescent="0.35">
      <c r="M16242" s="38"/>
    </row>
    <row r="16243" spans="13:13" x14ac:dyDescent="0.35">
      <c r="M16243" s="38"/>
    </row>
    <row r="16244" spans="13:13" x14ac:dyDescent="0.35">
      <c r="M16244" s="38"/>
    </row>
    <row r="16245" spans="13:13" x14ac:dyDescent="0.35">
      <c r="M16245" s="38"/>
    </row>
    <row r="16246" spans="13:13" x14ac:dyDescent="0.35">
      <c r="M16246" s="38"/>
    </row>
    <row r="16247" spans="13:13" x14ac:dyDescent="0.35">
      <c r="M16247" s="38"/>
    </row>
    <row r="16248" spans="13:13" x14ac:dyDescent="0.35">
      <c r="M16248" s="38"/>
    </row>
    <row r="16249" spans="13:13" x14ac:dyDescent="0.35">
      <c r="M16249" s="38"/>
    </row>
    <row r="16250" spans="13:13" x14ac:dyDescent="0.35">
      <c r="M16250" s="38"/>
    </row>
    <row r="16251" spans="13:13" x14ac:dyDescent="0.35">
      <c r="M16251" s="38"/>
    </row>
    <row r="16252" spans="13:13" x14ac:dyDescent="0.35">
      <c r="M16252" s="38"/>
    </row>
    <row r="16253" spans="13:13" x14ac:dyDescent="0.35">
      <c r="M16253" s="38"/>
    </row>
    <row r="16254" spans="13:13" x14ac:dyDescent="0.35">
      <c r="M16254" s="38"/>
    </row>
    <row r="16255" spans="13:13" x14ac:dyDescent="0.35">
      <c r="M16255" s="38"/>
    </row>
    <row r="16256" spans="13:13" x14ac:dyDescent="0.35">
      <c r="M16256" s="38"/>
    </row>
    <row r="16257" spans="13:13" x14ac:dyDescent="0.35">
      <c r="M16257" s="38"/>
    </row>
    <row r="16258" spans="13:13" x14ac:dyDescent="0.35">
      <c r="M16258" s="38"/>
    </row>
    <row r="16259" spans="13:13" x14ac:dyDescent="0.35">
      <c r="M16259" s="38"/>
    </row>
    <row r="16260" spans="13:13" x14ac:dyDescent="0.35">
      <c r="M16260" s="38"/>
    </row>
    <row r="16261" spans="13:13" x14ac:dyDescent="0.35">
      <c r="M16261" s="38"/>
    </row>
    <row r="16262" spans="13:13" x14ac:dyDescent="0.35">
      <c r="M16262" s="38"/>
    </row>
    <row r="16263" spans="13:13" x14ac:dyDescent="0.35">
      <c r="M16263" s="38"/>
    </row>
    <row r="16264" spans="13:13" x14ac:dyDescent="0.35">
      <c r="M16264" s="38"/>
    </row>
    <row r="16265" spans="13:13" x14ac:dyDescent="0.35">
      <c r="M16265" s="38"/>
    </row>
    <row r="16266" spans="13:13" x14ac:dyDescent="0.35">
      <c r="M16266" s="38"/>
    </row>
    <row r="16267" spans="13:13" x14ac:dyDescent="0.35">
      <c r="M16267" s="38"/>
    </row>
    <row r="16268" spans="13:13" x14ac:dyDescent="0.35">
      <c r="M16268" s="38"/>
    </row>
    <row r="16269" spans="13:13" x14ac:dyDescent="0.35">
      <c r="M16269" s="38"/>
    </row>
    <row r="16270" spans="13:13" x14ac:dyDescent="0.35">
      <c r="M16270" s="38"/>
    </row>
    <row r="16271" spans="13:13" x14ac:dyDescent="0.35">
      <c r="M16271" s="38"/>
    </row>
    <row r="16272" spans="13:13" x14ac:dyDescent="0.35">
      <c r="M16272" s="38"/>
    </row>
    <row r="16273" spans="13:13" x14ac:dyDescent="0.35">
      <c r="M16273" s="38"/>
    </row>
    <row r="16274" spans="13:13" x14ac:dyDescent="0.35">
      <c r="M16274" s="38"/>
    </row>
    <row r="16275" spans="13:13" x14ac:dyDescent="0.35">
      <c r="M16275" s="38"/>
    </row>
    <row r="16276" spans="13:13" x14ac:dyDescent="0.35">
      <c r="M16276" s="38"/>
    </row>
    <row r="16277" spans="13:13" x14ac:dyDescent="0.35">
      <c r="M16277" s="38"/>
    </row>
    <row r="16278" spans="13:13" x14ac:dyDescent="0.35">
      <c r="M16278" s="38"/>
    </row>
    <row r="16279" spans="13:13" x14ac:dyDescent="0.35">
      <c r="M16279" s="38"/>
    </row>
    <row r="16280" spans="13:13" x14ac:dyDescent="0.35">
      <c r="M16280" s="38"/>
    </row>
    <row r="16281" spans="13:13" x14ac:dyDescent="0.35">
      <c r="M16281" s="38"/>
    </row>
    <row r="16282" spans="13:13" x14ac:dyDescent="0.35">
      <c r="M16282" s="38"/>
    </row>
    <row r="16283" spans="13:13" x14ac:dyDescent="0.35">
      <c r="M16283" s="38"/>
    </row>
    <row r="16284" spans="13:13" x14ac:dyDescent="0.35">
      <c r="M16284" s="38"/>
    </row>
    <row r="16285" spans="13:13" x14ac:dyDescent="0.35">
      <c r="M16285" s="38"/>
    </row>
    <row r="16286" spans="13:13" x14ac:dyDescent="0.35">
      <c r="M16286" s="38"/>
    </row>
    <row r="16287" spans="13:13" x14ac:dyDescent="0.35">
      <c r="M16287" s="38"/>
    </row>
    <row r="16288" spans="13:13" x14ac:dyDescent="0.35">
      <c r="M16288" s="38"/>
    </row>
    <row r="16289" spans="13:13" x14ac:dyDescent="0.35">
      <c r="M16289" s="38"/>
    </row>
    <row r="16290" spans="13:13" x14ac:dyDescent="0.35">
      <c r="M16290" s="38"/>
    </row>
    <row r="16291" spans="13:13" x14ac:dyDescent="0.35">
      <c r="M16291" s="38"/>
    </row>
    <row r="16292" spans="13:13" x14ac:dyDescent="0.35">
      <c r="M16292" s="38"/>
    </row>
    <row r="16293" spans="13:13" x14ac:dyDescent="0.35">
      <c r="M16293" s="38"/>
    </row>
    <row r="16294" spans="13:13" x14ac:dyDescent="0.35">
      <c r="M16294" s="38"/>
    </row>
    <row r="16295" spans="13:13" x14ac:dyDescent="0.35">
      <c r="M16295" s="38"/>
    </row>
    <row r="16296" spans="13:13" x14ac:dyDescent="0.35">
      <c r="M16296" s="38"/>
    </row>
    <row r="16297" spans="13:13" x14ac:dyDescent="0.35">
      <c r="M16297" s="38"/>
    </row>
    <row r="16298" spans="13:13" x14ac:dyDescent="0.35">
      <c r="M16298" s="38"/>
    </row>
    <row r="16299" spans="13:13" x14ac:dyDescent="0.35">
      <c r="M16299" s="38"/>
    </row>
    <row r="16300" spans="13:13" x14ac:dyDescent="0.35">
      <c r="M16300" s="38"/>
    </row>
    <row r="16301" spans="13:13" x14ac:dyDescent="0.35">
      <c r="M16301" s="38"/>
    </row>
    <row r="16302" spans="13:13" x14ac:dyDescent="0.35">
      <c r="M16302" s="38"/>
    </row>
    <row r="16303" spans="13:13" x14ac:dyDescent="0.35">
      <c r="M16303" s="38"/>
    </row>
    <row r="16304" spans="13:13" x14ac:dyDescent="0.35">
      <c r="M16304" s="38"/>
    </row>
    <row r="16305" spans="13:13" x14ac:dyDescent="0.35">
      <c r="M16305" s="38"/>
    </row>
    <row r="16306" spans="13:13" x14ac:dyDescent="0.35">
      <c r="M16306" s="38"/>
    </row>
    <row r="16307" spans="13:13" x14ac:dyDescent="0.35">
      <c r="M16307" s="38"/>
    </row>
    <row r="16308" spans="13:13" x14ac:dyDescent="0.35">
      <c r="M16308" s="38"/>
    </row>
    <row r="16309" spans="13:13" x14ac:dyDescent="0.35">
      <c r="M16309" s="38"/>
    </row>
    <row r="16310" spans="13:13" x14ac:dyDescent="0.35">
      <c r="M16310" s="38"/>
    </row>
    <row r="16311" spans="13:13" x14ac:dyDescent="0.35">
      <c r="M16311" s="38"/>
    </row>
    <row r="16312" spans="13:13" x14ac:dyDescent="0.35">
      <c r="M16312" s="38"/>
    </row>
    <row r="16313" spans="13:13" x14ac:dyDescent="0.35">
      <c r="M16313" s="38"/>
    </row>
    <row r="16314" spans="13:13" x14ac:dyDescent="0.35">
      <c r="M16314" s="38"/>
    </row>
    <row r="16315" spans="13:13" x14ac:dyDescent="0.35">
      <c r="M16315" s="38"/>
    </row>
    <row r="16316" spans="13:13" x14ac:dyDescent="0.35">
      <c r="M16316" s="38"/>
    </row>
    <row r="16317" spans="13:13" x14ac:dyDescent="0.35">
      <c r="M16317" s="38"/>
    </row>
    <row r="16318" spans="13:13" x14ac:dyDescent="0.35">
      <c r="M16318" s="38"/>
    </row>
    <row r="16319" spans="13:13" x14ac:dyDescent="0.35">
      <c r="M16319" s="38"/>
    </row>
    <row r="16320" spans="13:13" x14ac:dyDescent="0.35">
      <c r="M16320" s="38"/>
    </row>
    <row r="16321" spans="13:13" x14ac:dyDescent="0.35">
      <c r="M16321" s="38"/>
    </row>
    <row r="16322" spans="13:13" x14ac:dyDescent="0.35">
      <c r="M16322" s="38"/>
    </row>
    <row r="16323" spans="13:13" x14ac:dyDescent="0.35">
      <c r="M16323" s="38"/>
    </row>
    <row r="16324" spans="13:13" x14ac:dyDescent="0.35">
      <c r="M16324" s="38"/>
    </row>
    <row r="16325" spans="13:13" x14ac:dyDescent="0.35">
      <c r="M16325" s="38"/>
    </row>
    <row r="16326" spans="13:13" x14ac:dyDescent="0.35">
      <c r="M16326" s="38"/>
    </row>
    <row r="16327" spans="13:13" x14ac:dyDescent="0.35">
      <c r="M16327" s="38"/>
    </row>
    <row r="16328" spans="13:13" x14ac:dyDescent="0.35">
      <c r="M16328" s="38"/>
    </row>
    <row r="16329" spans="13:13" x14ac:dyDescent="0.35">
      <c r="M16329" s="38"/>
    </row>
    <row r="16330" spans="13:13" x14ac:dyDescent="0.35">
      <c r="M16330" s="38"/>
    </row>
    <row r="16331" spans="13:13" x14ac:dyDescent="0.35">
      <c r="M16331" s="38"/>
    </row>
    <row r="16332" spans="13:13" x14ac:dyDescent="0.35">
      <c r="M16332" s="38"/>
    </row>
    <row r="16333" spans="13:13" x14ac:dyDescent="0.35">
      <c r="M16333" s="38"/>
    </row>
    <row r="16334" spans="13:13" x14ac:dyDescent="0.35">
      <c r="M16334" s="38"/>
    </row>
    <row r="16335" spans="13:13" x14ac:dyDescent="0.35">
      <c r="M16335" s="38"/>
    </row>
    <row r="16336" spans="13:13" x14ac:dyDescent="0.35">
      <c r="M16336" s="38"/>
    </row>
    <row r="16337" spans="13:13" x14ac:dyDescent="0.35">
      <c r="M16337" s="38"/>
    </row>
    <row r="16338" spans="13:13" x14ac:dyDescent="0.35">
      <c r="M16338" s="38"/>
    </row>
    <row r="16339" spans="13:13" x14ac:dyDescent="0.35">
      <c r="M16339" s="38"/>
    </row>
    <row r="16340" spans="13:13" x14ac:dyDescent="0.35">
      <c r="M16340" s="38"/>
    </row>
    <row r="16341" spans="13:13" x14ac:dyDescent="0.35">
      <c r="M16341" s="38"/>
    </row>
    <row r="16342" spans="13:13" x14ac:dyDescent="0.35">
      <c r="M16342" s="38"/>
    </row>
    <row r="16343" spans="13:13" x14ac:dyDescent="0.35">
      <c r="M16343" s="38"/>
    </row>
    <row r="16344" spans="13:13" x14ac:dyDescent="0.35">
      <c r="M16344" s="38"/>
    </row>
    <row r="16345" spans="13:13" x14ac:dyDescent="0.35">
      <c r="M16345" s="38"/>
    </row>
    <row r="16346" spans="13:13" x14ac:dyDescent="0.35">
      <c r="M16346" s="38"/>
    </row>
    <row r="16347" spans="13:13" x14ac:dyDescent="0.35">
      <c r="M16347" s="38"/>
    </row>
    <row r="16348" spans="13:13" x14ac:dyDescent="0.35">
      <c r="M16348" s="38"/>
    </row>
    <row r="16349" spans="13:13" x14ac:dyDescent="0.35">
      <c r="M16349" s="38"/>
    </row>
    <row r="16350" spans="13:13" x14ac:dyDescent="0.35">
      <c r="M16350" s="38"/>
    </row>
    <row r="16351" spans="13:13" x14ac:dyDescent="0.35">
      <c r="M16351" s="38"/>
    </row>
    <row r="16352" spans="13:13" x14ac:dyDescent="0.35">
      <c r="M16352" s="38"/>
    </row>
    <row r="16353" spans="13:13" x14ac:dyDescent="0.35">
      <c r="M16353" s="38"/>
    </row>
    <row r="16354" spans="13:13" x14ac:dyDescent="0.35">
      <c r="M16354" s="38"/>
    </row>
    <row r="16355" spans="13:13" x14ac:dyDescent="0.35">
      <c r="M16355" s="38"/>
    </row>
    <row r="16356" spans="13:13" x14ac:dyDescent="0.35">
      <c r="M16356" s="38"/>
    </row>
    <row r="16357" spans="13:13" x14ac:dyDescent="0.35">
      <c r="M16357" s="38"/>
    </row>
    <row r="16358" spans="13:13" x14ac:dyDescent="0.35">
      <c r="M16358" s="38"/>
    </row>
    <row r="16359" spans="13:13" x14ac:dyDescent="0.35">
      <c r="M16359" s="38"/>
    </row>
    <row r="16360" spans="13:13" x14ac:dyDescent="0.35">
      <c r="M16360" s="38"/>
    </row>
    <row r="16361" spans="13:13" x14ac:dyDescent="0.35">
      <c r="M16361" s="38"/>
    </row>
    <row r="16362" spans="13:13" x14ac:dyDescent="0.35">
      <c r="M16362" s="38"/>
    </row>
    <row r="16363" spans="13:13" x14ac:dyDescent="0.35">
      <c r="M16363" s="38"/>
    </row>
    <row r="16364" spans="13:13" x14ac:dyDescent="0.35">
      <c r="M16364" s="38"/>
    </row>
    <row r="16365" spans="13:13" x14ac:dyDescent="0.35">
      <c r="M16365" s="38"/>
    </row>
    <row r="16366" spans="13:13" x14ac:dyDescent="0.35">
      <c r="M16366" s="38"/>
    </row>
    <row r="16367" spans="13:13" x14ac:dyDescent="0.35">
      <c r="M16367" s="38"/>
    </row>
    <row r="16368" spans="13:13" x14ac:dyDescent="0.35">
      <c r="M16368" s="38"/>
    </row>
    <row r="16369" spans="13:13" x14ac:dyDescent="0.35">
      <c r="M16369" s="38"/>
    </row>
    <row r="16370" spans="13:13" x14ac:dyDescent="0.35">
      <c r="M16370" s="38"/>
    </row>
    <row r="16371" spans="13:13" x14ac:dyDescent="0.35">
      <c r="M16371" s="38"/>
    </row>
    <row r="16372" spans="13:13" x14ac:dyDescent="0.35">
      <c r="M16372" s="38"/>
    </row>
    <row r="16373" spans="13:13" x14ac:dyDescent="0.35">
      <c r="M16373" s="38"/>
    </row>
    <row r="16374" spans="13:13" x14ac:dyDescent="0.35">
      <c r="M16374" s="38"/>
    </row>
    <row r="16375" spans="13:13" x14ac:dyDescent="0.35">
      <c r="M16375" s="38"/>
    </row>
    <row r="16376" spans="13:13" x14ac:dyDescent="0.35">
      <c r="M16376" s="38"/>
    </row>
    <row r="16377" spans="13:13" x14ac:dyDescent="0.35">
      <c r="M16377" s="38"/>
    </row>
    <row r="16378" spans="13:13" x14ac:dyDescent="0.35">
      <c r="M16378" s="38"/>
    </row>
    <row r="16379" spans="13:13" x14ac:dyDescent="0.35">
      <c r="M16379" s="38"/>
    </row>
    <row r="16380" spans="13:13" x14ac:dyDescent="0.35">
      <c r="M16380" s="38"/>
    </row>
    <row r="16381" spans="13:13" x14ac:dyDescent="0.35">
      <c r="M16381" s="38"/>
    </row>
    <row r="16382" spans="13:13" x14ac:dyDescent="0.35">
      <c r="M16382" s="38"/>
    </row>
    <row r="16383" spans="13:13" x14ac:dyDescent="0.35">
      <c r="M16383" s="38"/>
    </row>
    <row r="16384" spans="13:13" x14ac:dyDescent="0.35">
      <c r="M16384" s="38"/>
    </row>
    <row r="16385" spans="13:13" x14ac:dyDescent="0.35">
      <c r="M16385" s="38"/>
    </row>
    <row r="16386" spans="13:13" x14ac:dyDescent="0.35">
      <c r="M16386" s="38"/>
    </row>
    <row r="16387" spans="13:13" x14ac:dyDescent="0.35">
      <c r="M16387" s="38"/>
    </row>
    <row r="16388" spans="13:13" x14ac:dyDescent="0.35">
      <c r="M16388" s="38"/>
    </row>
    <row r="16389" spans="13:13" x14ac:dyDescent="0.35">
      <c r="M16389" s="38"/>
    </row>
    <row r="16390" spans="13:13" x14ac:dyDescent="0.35">
      <c r="M16390" s="38"/>
    </row>
    <row r="16391" spans="13:13" x14ac:dyDescent="0.35">
      <c r="M16391" s="38"/>
    </row>
    <row r="16392" spans="13:13" x14ac:dyDescent="0.35">
      <c r="M16392" s="38"/>
    </row>
    <row r="16393" spans="13:13" x14ac:dyDescent="0.35">
      <c r="M16393" s="38"/>
    </row>
    <row r="16394" spans="13:13" x14ac:dyDescent="0.35">
      <c r="M16394" s="38"/>
    </row>
    <row r="16395" spans="13:13" x14ac:dyDescent="0.35">
      <c r="M16395" s="38"/>
    </row>
    <row r="16396" spans="13:13" x14ac:dyDescent="0.35">
      <c r="M16396" s="38"/>
    </row>
    <row r="16397" spans="13:13" x14ac:dyDescent="0.35">
      <c r="M16397" s="38"/>
    </row>
    <row r="16398" spans="13:13" x14ac:dyDescent="0.35">
      <c r="M16398" s="38"/>
    </row>
    <row r="16399" spans="13:13" x14ac:dyDescent="0.35">
      <c r="M16399" s="38"/>
    </row>
    <row r="16400" spans="13:13" x14ac:dyDescent="0.35">
      <c r="M16400" s="38"/>
    </row>
    <row r="16401" spans="13:13" x14ac:dyDescent="0.35">
      <c r="M16401" s="38"/>
    </row>
    <row r="16402" spans="13:13" x14ac:dyDescent="0.35">
      <c r="M16402" s="38"/>
    </row>
    <row r="16403" spans="13:13" x14ac:dyDescent="0.35">
      <c r="M16403" s="38"/>
    </row>
    <row r="16404" spans="13:13" x14ac:dyDescent="0.35">
      <c r="M16404" s="38"/>
    </row>
    <row r="16405" spans="13:13" x14ac:dyDescent="0.35">
      <c r="M16405" s="38"/>
    </row>
    <row r="16406" spans="13:13" x14ac:dyDescent="0.35">
      <c r="M16406" s="38"/>
    </row>
    <row r="16407" spans="13:13" x14ac:dyDescent="0.35">
      <c r="M16407" s="38"/>
    </row>
    <row r="16408" spans="13:13" x14ac:dyDescent="0.35">
      <c r="M16408" s="38"/>
    </row>
    <row r="16409" spans="13:13" x14ac:dyDescent="0.35">
      <c r="M16409" s="38"/>
    </row>
    <row r="16410" spans="13:13" x14ac:dyDescent="0.35">
      <c r="M16410" s="38"/>
    </row>
    <row r="16411" spans="13:13" x14ac:dyDescent="0.35">
      <c r="M16411" s="38"/>
    </row>
    <row r="16412" spans="13:13" x14ac:dyDescent="0.35">
      <c r="M16412" s="38"/>
    </row>
    <row r="16413" spans="13:13" x14ac:dyDescent="0.35">
      <c r="M16413" s="38"/>
    </row>
    <row r="16414" spans="13:13" x14ac:dyDescent="0.35">
      <c r="M16414" s="38"/>
    </row>
    <row r="16415" spans="13:13" x14ac:dyDescent="0.35">
      <c r="M16415" s="38"/>
    </row>
    <row r="16416" spans="13:13" x14ac:dyDescent="0.35">
      <c r="M16416" s="38"/>
    </row>
    <row r="16417" spans="13:13" x14ac:dyDescent="0.35">
      <c r="M16417" s="38"/>
    </row>
    <row r="16418" spans="13:13" x14ac:dyDescent="0.35">
      <c r="M16418" s="38"/>
    </row>
    <row r="16419" spans="13:13" x14ac:dyDescent="0.35">
      <c r="M16419" s="38"/>
    </row>
    <row r="16420" spans="13:13" x14ac:dyDescent="0.35">
      <c r="M16420" s="38"/>
    </row>
    <row r="16421" spans="13:13" x14ac:dyDescent="0.35">
      <c r="M16421" s="38"/>
    </row>
    <row r="16422" spans="13:13" x14ac:dyDescent="0.35">
      <c r="M16422" s="38"/>
    </row>
    <row r="16423" spans="13:13" x14ac:dyDescent="0.35">
      <c r="M16423" s="38"/>
    </row>
    <row r="16424" spans="13:13" x14ac:dyDescent="0.35">
      <c r="M16424" s="38"/>
    </row>
    <row r="16425" spans="13:13" x14ac:dyDescent="0.35">
      <c r="M16425" s="38"/>
    </row>
    <row r="16426" spans="13:13" x14ac:dyDescent="0.35">
      <c r="M16426" s="38"/>
    </row>
    <row r="16427" spans="13:13" x14ac:dyDescent="0.35">
      <c r="M16427" s="38"/>
    </row>
    <row r="16428" spans="13:13" x14ac:dyDescent="0.35">
      <c r="M16428" s="38"/>
    </row>
    <row r="16429" spans="13:13" x14ac:dyDescent="0.35">
      <c r="M16429" s="38"/>
    </row>
    <row r="16430" spans="13:13" x14ac:dyDescent="0.35">
      <c r="M16430" s="38"/>
    </row>
    <row r="16431" spans="13:13" x14ac:dyDescent="0.35">
      <c r="M16431" s="38"/>
    </row>
    <row r="16432" spans="13:13" x14ac:dyDescent="0.35">
      <c r="M16432" s="38"/>
    </row>
    <row r="16433" spans="13:13" x14ac:dyDescent="0.35">
      <c r="M16433" s="38"/>
    </row>
    <row r="16434" spans="13:13" x14ac:dyDescent="0.35">
      <c r="M16434" s="38"/>
    </row>
    <row r="16435" spans="13:13" x14ac:dyDescent="0.35">
      <c r="M16435" s="38"/>
    </row>
    <row r="16436" spans="13:13" x14ac:dyDescent="0.35">
      <c r="M16436" s="38"/>
    </row>
    <row r="16437" spans="13:13" x14ac:dyDescent="0.35">
      <c r="M16437" s="38"/>
    </row>
    <row r="16438" spans="13:13" x14ac:dyDescent="0.35">
      <c r="M16438" s="38"/>
    </row>
    <row r="16439" spans="13:13" x14ac:dyDescent="0.35">
      <c r="M16439" s="38"/>
    </row>
    <row r="16440" spans="13:13" x14ac:dyDescent="0.35">
      <c r="M16440" s="38"/>
    </row>
    <row r="16441" spans="13:13" x14ac:dyDescent="0.35">
      <c r="M16441" s="38"/>
    </row>
    <row r="16442" spans="13:13" x14ac:dyDescent="0.35">
      <c r="M16442" s="38"/>
    </row>
    <row r="16443" spans="13:13" x14ac:dyDescent="0.35">
      <c r="M16443" s="38"/>
    </row>
    <row r="16444" spans="13:13" x14ac:dyDescent="0.35">
      <c r="M16444" s="38"/>
    </row>
    <row r="16445" spans="13:13" x14ac:dyDescent="0.35">
      <c r="M16445" s="38"/>
    </row>
    <row r="16446" spans="13:13" x14ac:dyDescent="0.35">
      <c r="M16446" s="38"/>
    </row>
    <row r="16447" spans="13:13" x14ac:dyDescent="0.35">
      <c r="M16447" s="38"/>
    </row>
    <row r="16448" spans="13:13" x14ac:dyDescent="0.35">
      <c r="M16448" s="38"/>
    </row>
    <row r="16449" spans="13:13" x14ac:dyDescent="0.35">
      <c r="M16449" s="38"/>
    </row>
    <row r="16450" spans="13:13" x14ac:dyDescent="0.35">
      <c r="M16450" s="38"/>
    </row>
    <row r="16451" spans="13:13" x14ac:dyDescent="0.35">
      <c r="M16451" s="38"/>
    </row>
    <row r="16452" spans="13:13" x14ac:dyDescent="0.35">
      <c r="M16452" s="38"/>
    </row>
    <row r="16453" spans="13:13" x14ac:dyDescent="0.35">
      <c r="M16453" s="38"/>
    </row>
    <row r="16454" spans="13:13" x14ac:dyDescent="0.35">
      <c r="M16454" s="38"/>
    </row>
    <row r="16455" spans="13:13" x14ac:dyDescent="0.35">
      <c r="M16455" s="38"/>
    </row>
    <row r="16456" spans="13:13" x14ac:dyDescent="0.35">
      <c r="M16456" s="38"/>
    </row>
    <row r="16457" spans="13:13" x14ac:dyDescent="0.35">
      <c r="M16457" s="38"/>
    </row>
    <row r="16458" spans="13:13" x14ac:dyDescent="0.35">
      <c r="M16458" s="38"/>
    </row>
    <row r="16459" spans="13:13" x14ac:dyDescent="0.35">
      <c r="M16459" s="38"/>
    </row>
    <row r="16460" spans="13:13" x14ac:dyDescent="0.35">
      <c r="M16460" s="38"/>
    </row>
    <row r="16461" spans="13:13" x14ac:dyDescent="0.35">
      <c r="M16461" s="38"/>
    </row>
    <row r="16462" spans="13:13" x14ac:dyDescent="0.35">
      <c r="M16462" s="38"/>
    </row>
    <row r="16463" spans="13:13" x14ac:dyDescent="0.35">
      <c r="M16463" s="38"/>
    </row>
    <row r="16464" spans="13:13" x14ac:dyDescent="0.35">
      <c r="M16464" s="38"/>
    </row>
    <row r="16465" spans="13:13" x14ac:dyDescent="0.35">
      <c r="M16465" s="38"/>
    </row>
    <row r="16466" spans="13:13" x14ac:dyDescent="0.35">
      <c r="M16466" s="38"/>
    </row>
    <row r="16467" spans="13:13" x14ac:dyDescent="0.35">
      <c r="M16467" s="38"/>
    </row>
    <row r="16468" spans="13:13" x14ac:dyDescent="0.35">
      <c r="M16468" s="38"/>
    </row>
    <row r="16469" spans="13:13" x14ac:dyDescent="0.35">
      <c r="M16469" s="38"/>
    </row>
    <row r="16470" spans="13:13" x14ac:dyDescent="0.35">
      <c r="M16470" s="38"/>
    </row>
    <row r="16471" spans="13:13" x14ac:dyDescent="0.35">
      <c r="M16471" s="38"/>
    </row>
    <row r="16472" spans="13:13" x14ac:dyDescent="0.35">
      <c r="M16472" s="38"/>
    </row>
    <row r="16473" spans="13:13" x14ac:dyDescent="0.35">
      <c r="M16473" s="38"/>
    </row>
    <row r="16474" spans="13:13" x14ac:dyDescent="0.35">
      <c r="M16474" s="38"/>
    </row>
    <row r="16475" spans="13:13" x14ac:dyDescent="0.35">
      <c r="M16475" s="38"/>
    </row>
    <row r="16476" spans="13:13" x14ac:dyDescent="0.35">
      <c r="M16476" s="38"/>
    </row>
    <row r="16477" spans="13:13" x14ac:dyDescent="0.35">
      <c r="M16477" s="38"/>
    </row>
    <row r="16478" spans="13:13" x14ac:dyDescent="0.35">
      <c r="M16478" s="38"/>
    </row>
    <row r="16479" spans="13:13" x14ac:dyDescent="0.35">
      <c r="M16479" s="38"/>
    </row>
    <row r="16480" spans="13:13" x14ac:dyDescent="0.35">
      <c r="M16480" s="38"/>
    </row>
    <row r="16481" spans="13:13" x14ac:dyDescent="0.35">
      <c r="M16481" s="38"/>
    </row>
    <row r="16482" spans="13:13" x14ac:dyDescent="0.35">
      <c r="M16482" s="38"/>
    </row>
    <row r="16483" spans="13:13" x14ac:dyDescent="0.35">
      <c r="M16483" s="38"/>
    </row>
    <row r="16484" spans="13:13" x14ac:dyDescent="0.35">
      <c r="M16484" s="38"/>
    </row>
    <row r="16485" spans="13:13" x14ac:dyDescent="0.35">
      <c r="M16485" s="38"/>
    </row>
    <row r="16486" spans="13:13" x14ac:dyDescent="0.35">
      <c r="M16486" s="38"/>
    </row>
    <row r="16487" spans="13:13" x14ac:dyDescent="0.35">
      <c r="M16487" s="38"/>
    </row>
    <row r="16488" spans="13:13" x14ac:dyDescent="0.35">
      <c r="M16488" s="38"/>
    </row>
    <row r="16489" spans="13:13" x14ac:dyDescent="0.35">
      <c r="M16489" s="38"/>
    </row>
    <row r="16490" spans="13:13" x14ac:dyDescent="0.35">
      <c r="M16490" s="38"/>
    </row>
    <row r="16491" spans="13:13" x14ac:dyDescent="0.35">
      <c r="M16491" s="38"/>
    </row>
    <row r="16492" spans="13:13" x14ac:dyDescent="0.35">
      <c r="M16492" s="38"/>
    </row>
    <row r="16493" spans="13:13" x14ac:dyDescent="0.35">
      <c r="M16493" s="38"/>
    </row>
    <row r="16494" spans="13:13" x14ac:dyDescent="0.35">
      <c r="M16494" s="38"/>
    </row>
    <row r="16495" spans="13:13" x14ac:dyDescent="0.35">
      <c r="M16495" s="38"/>
    </row>
    <row r="16496" spans="13:13" x14ac:dyDescent="0.35">
      <c r="M16496" s="38"/>
    </row>
    <row r="16497" spans="13:13" x14ac:dyDescent="0.35">
      <c r="M16497" s="38"/>
    </row>
    <row r="16498" spans="13:13" x14ac:dyDescent="0.35">
      <c r="M16498" s="38"/>
    </row>
    <row r="16499" spans="13:13" x14ac:dyDescent="0.35">
      <c r="M16499" s="38"/>
    </row>
    <row r="16500" spans="13:13" x14ac:dyDescent="0.35">
      <c r="M16500" s="38"/>
    </row>
    <row r="16501" spans="13:13" x14ac:dyDescent="0.35">
      <c r="M16501" s="38"/>
    </row>
    <row r="16502" spans="13:13" x14ac:dyDescent="0.35">
      <c r="M16502" s="38"/>
    </row>
    <row r="16503" spans="13:13" x14ac:dyDescent="0.35">
      <c r="M16503" s="38"/>
    </row>
    <row r="16504" spans="13:13" x14ac:dyDescent="0.35">
      <c r="M16504" s="38"/>
    </row>
    <row r="16505" spans="13:13" x14ac:dyDescent="0.35">
      <c r="M16505" s="38"/>
    </row>
    <row r="16506" spans="13:13" x14ac:dyDescent="0.35">
      <c r="M16506" s="38"/>
    </row>
    <row r="16507" spans="13:13" x14ac:dyDescent="0.35">
      <c r="M16507" s="38"/>
    </row>
    <row r="16508" spans="13:13" x14ac:dyDescent="0.35">
      <c r="M16508" s="38"/>
    </row>
    <row r="16509" spans="13:13" x14ac:dyDescent="0.35">
      <c r="M16509" s="38"/>
    </row>
    <row r="16510" spans="13:13" x14ac:dyDescent="0.35">
      <c r="M16510" s="38"/>
    </row>
    <row r="16511" spans="13:13" x14ac:dyDescent="0.35">
      <c r="M16511" s="38"/>
    </row>
    <row r="16512" spans="13:13" x14ac:dyDescent="0.35">
      <c r="M16512" s="38"/>
    </row>
    <row r="16513" spans="13:13" x14ac:dyDescent="0.35">
      <c r="M16513" s="38"/>
    </row>
    <row r="16514" spans="13:13" x14ac:dyDescent="0.35">
      <c r="M16514" s="38"/>
    </row>
    <row r="16515" spans="13:13" x14ac:dyDescent="0.35">
      <c r="M16515" s="38"/>
    </row>
    <row r="16516" spans="13:13" x14ac:dyDescent="0.35">
      <c r="M16516" s="38"/>
    </row>
    <row r="16517" spans="13:13" x14ac:dyDescent="0.35">
      <c r="M16517" s="38"/>
    </row>
    <row r="16518" spans="13:13" x14ac:dyDescent="0.35">
      <c r="M16518" s="38"/>
    </row>
    <row r="16519" spans="13:13" x14ac:dyDescent="0.35">
      <c r="M16519" s="38"/>
    </row>
    <row r="16520" spans="13:13" x14ac:dyDescent="0.35">
      <c r="M16520" s="38"/>
    </row>
    <row r="16521" spans="13:13" x14ac:dyDescent="0.35">
      <c r="M16521" s="38"/>
    </row>
    <row r="16522" spans="13:13" x14ac:dyDescent="0.35">
      <c r="M16522" s="38"/>
    </row>
    <row r="16523" spans="13:13" x14ac:dyDescent="0.35">
      <c r="M16523" s="38"/>
    </row>
    <row r="16524" spans="13:13" x14ac:dyDescent="0.35">
      <c r="M16524" s="38"/>
    </row>
    <row r="16525" spans="13:13" x14ac:dyDescent="0.35">
      <c r="M16525" s="38"/>
    </row>
    <row r="16526" spans="13:13" x14ac:dyDescent="0.35">
      <c r="M16526" s="38"/>
    </row>
    <row r="16527" spans="13:13" x14ac:dyDescent="0.35">
      <c r="M16527" s="38"/>
    </row>
    <row r="16528" spans="13:13" x14ac:dyDescent="0.35">
      <c r="M16528" s="38"/>
    </row>
    <row r="16529" spans="13:13" x14ac:dyDescent="0.35">
      <c r="M16529" s="38"/>
    </row>
    <row r="16530" spans="13:13" x14ac:dyDescent="0.35">
      <c r="M16530" s="38"/>
    </row>
    <row r="16531" spans="13:13" x14ac:dyDescent="0.35">
      <c r="M16531" s="38"/>
    </row>
    <row r="16532" spans="13:13" x14ac:dyDescent="0.35">
      <c r="M16532" s="38"/>
    </row>
    <row r="16533" spans="13:13" x14ac:dyDescent="0.35">
      <c r="M16533" s="38"/>
    </row>
    <row r="16534" spans="13:13" x14ac:dyDescent="0.35">
      <c r="M16534" s="38"/>
    </row>
    <row r="16535" spans="13:13" x14ac:dyDescent="0.35">
      <c r="M16535" s="38"/>
    </row>
    <row r="16536" spans="13:13" x14ac:dyDescent="0.35">
      <c r="M16536" s="38"/>
    </row>
    <row r="16537" spans="13:13" x14ac:dyDescent="0.35">
      <c r="M16537" s="38"/>
    </row>
    <row r="16538" spans="13:13" x14ac:dyDescent="0.35">
      <c r="M16538" s="38"/>
    </row>
    <row r="16539" spans="13:13" x14ac:dyDescent="0.35">
      <c r="M16539" s="38"/>
    </row>
    <row r="16540" spans="13:13" x14ac:dyDescent="0.35">
      <c r="M16540" s="38"/>
    </row>
    <row r="16541" spans="13:13" x14ac:dyDescent="0.35">
      <c r="M16541" s="38"/>
    </row>
    <row r="16542" spans="13:13" x14ac:dyDescent="0.35">
      <c r="M16542" s="38"/>
    </row>
    <row r="16543" spans="13:13" x14ac:dyDescent="0.35">
      <c r="M16543" s="38"/>
    </row>
    <row r="16544" spans="13:13" x14ac:dyDescent="0.35">
      <c r="M16544" s="38"/>
    </row>
    <row r="16545" spans="13:13" x14ac:dyDescent="0.35">
      <c r="M16545" s="38"/>
    </row>
    <row r="16546" spans="13:13" x14ac:dyDescent="0.35">
      <c r="M16546" s="38"/>
    </row>
    <row r="16547" spans="13:13" x14ac:dyDescent="0.35">
      <c r="M16547" s="38"/>
    </row>
    <row r="16548" spans="13:13" x14ac:dyDescent="0.35">
      <c r="M16548" s="38"/>
    </row>
    <row r="16549" spans="13:13" x14ac:dyDescent="0.35">
      <c r="M16549" s="38"/>
    </row>
    <row r="16550" spans="13:13" x14ac:dyDescent="0.35">
      <c r="M16550" s="38"/>
    </row>
    <row r="16551" spans="13:13" x14ac:dyDescent="0.35">
      <c r="M16551" s="38"/>
    </row>
    <row r="16552" spans="13:13" x14ac:dyDescent="0.35">
      <c r="M16552" s="38"/>
    </row>
    <row r="16553" spans="13:13" x14ac:dyDescent="0.35">
      <c r="M16553" s="38"/>
    </row>
    <row r="16554" spans="13:13" x14ac:dyDescent="0.35">
      <c r="M16554" s="38"/>
    </row>
    <row r="16555" spans="13:13" x14ac:dyDescent="0.35">
      <c r="M16555" s="38"/>
    </row>
    <row r="16556" spans="13:13" x14ac:dyDescent="0.35">
      <c r="M16556" s="38"/>
    </row>
    <row r="16557" spans="13:13" x14ac:dyDescent="0.35">
      <c r="M16557" s="38"/>
    </row>
    <row r="16558" spans="13:13" x14ac:dyDescent="0.35">
      <c r="M16558" s="38"/>
    </row>
    <row r="16559" spans="13:13" x14ac:dyDescent="0.35">
      <c r="M16559" s="38"/>
    </row>
    <row r="16560" spans="13:13" x14ac:dyDescent="0.35">
      <c r="M16560" s="38"/>
    </row>
    <row r="16561" spans="13:13" x14ac:dyDescent="0.35">
      <c r="M16561" s="38"/>
    </row>
    <row r="16562" spans="13:13" x14ac:dyDescent="0.35">
      <c r="M16562" s="38"/>
    </row>
    <row r="16563" spans="13:13" x14ac:dyDescent="0.35">
      <c r="M16563" s="38"/>
    </row>
    <row r="16564" spans="13:13" x14ac:dyDescent="0.35">
      <c r="M16564" s="38"/>
    </row>
    <row r="16565" spans="13:13" x14ac:dyDescent="0.35">
      <c r="M16565" s="38"/>
    </row>
    <row r="16566" spans="13:13" x14ac:dyDescent="0.35">
      <c r="M16566" s="38"/>
    </row>
    <row r="16567" spans="13:13" x14ac:dyDescent="0.35">
      <c r="M16567" s="38"/>
    </row>
    <row r="16568" spans="13:13" x14ac:dyDescent="0.35">
      <c r="M16568" s="38"/>
    </row>
    <row r="16569" spans="13:13" x14ac:dyDescent="0.35">
      <c r="M16569" s="38"/>
    </row>
    <row r="16570" spans="13:13" x14ac:dyDescent="0.35">
      <c r="M16570" s="38"/>
    </row>
    <row r="16571" spans="13:13" x14ac:dyDescent="0.35">
      <c r="M16571" s="38"/>
    </row>
    <row r="16572" spans="13:13" x14ac:dyDescent="0.35">
      <c r="M16572" s="38"/>
    </row>
    <row r="16573" spans="13:13" x14ac:dyDescent="0.35">
      <c r="M16573" s="38"/>
    </row>
    <row r="16574" spans="13:13" x14ac:dyDescent="0.35">
      <c r="M16574" s="38"/>
    </row>
    <row r="16575" spans="13:13" x14ac:dyDescent="0.35">
      <c r="M16575" s="38"/>
    </row>
    <row r="16576" spans="13:13" x14ac:dyDescent="0.35">
      <c r="M16576" s="38"/>
    </row>
    <row r="16577" spans="13:13" x14ac:dyDescent="0.35">
      <c r="M16577" s="38"/>
    </row>
    <row r="16578" spans="13:13" x14ac:dyDescent="0.35">
      <c r="M16578" s="38"/>
    </row>
    <row r="16579" spans="13:13" x14ac:dyDescent="0.35">
      <c r="M16579" s="38"/>
    </row>
    <row r="16580" spans="13:13" x14ac:dyDescent="0.35">
      <c r="M16580" s="38"/>
    </row>
    <row r="16581" spans="13:13" x14ac:dyDescent="0.35">
      <c r="M16581" s="38"/>
    </row>
    <row r="16582" spans="13:13" x14ac:dyDescent="0.35">
      <c r="M16582" s="38"/>
    </row>
    <row r="16583" spans="13:13" x14ac:dyDescent="0.35">
      <c r="M16583" s="38"/>
    </row>
    <row r="16584" spans="13:13" x14ac:dyDescent="0.35">
      <c r="M16584" s="38"/>
    </row>
    <row r="16585" spans="13:13" x14ac:dyDescent="0.35">
      <c r="M16585" s="38"/>
    </row>
    <row r="16586" spans="13:13" x14ac:dyDescent="0.35">
      <c r="M16586" s="38"/>
    </row>
    <row r="16587" spans="13:13" x14ac:dyDescent="0.35">
      <c r="M16587" s="38"/>
    </row>
    <row r="16588" spans="13:13" x14ac:dyDescent="0.35">
      <c r="M16588" s="38"/>
    </row>
    <row r="16589" spans="13:13" x14ac:dyDescent="0.35">
      <c r="M16589" s="38"/>
    </row>
    <row r="16590" spans="13:13" x14ac:dyDescent="0.35">
      <c r="M16590" s="38"/>
    </row>
    <row r="16591" spans="13:13" x14ac:dyDescent="0.35">
      <c r="M16591" s="38"/>
    </row>
    <row r="16592" spans="13:13" x14ac:dyDescent="0.35">
      <c r="M16592" s="38"/>
    </row>
    <row r="16593" spans="13:13" x14ac:dyDescent="0.35">
      <c r="M16593" s="38"/>
    </row>
    <row r="16594" spans="13:13" x14ac:dyDescent="0.35">
      <c r="M16594" s="38"/>
    </row>
    <row r="16595" spans="13:13" x14ac:dyDescent="0.35">
      <c r="M16595" s="38"/>
    </row>
    <row r="16596" spans="13:13" x14ac:dyDescent="0.35">
      <c r="M16596" s="38"/>
    </row>
    <row r="16597" spans="13:13" x14ac:dyDescent="0.35">
      <c r="M16597" s="38"/>
    </row>
    <row r="16598" spans="13:13" x14ac:dyDescent="0.35">
      <c r="M16598" s="38"/>
    </row>
    <row r="16599" spans="13:13" x14ac:dyDescent="0.35">
      <c r="M16599" s="38"/>
    </row>
    <row r="16600" spans="13:13" x14ac:dyDescent="0.35">
      <c r="M16600" s="38"/>
    </row>
    <row r="16601" spans="13:13" x14ac:dyDescent="0.35">
      <c r="M16601" s="38"/>
    </row>
    <row r="16602" spans="13:13" x14ac:dyDescent="0.35">
      <c r="M16602" s="38"/>
    </row>
    <row r="16603" spans="13:13" x14ac:dyDescent="0.35">
      <c r="M16603" s="38"/>
    </row>
    <row r="16604" spans="13:13" x14ac:dyDescent="0.35">
      <c r="M16604" s="38"/>
    </row>
    <row r="16605" spans="13:13" x14ac:dyDescent="0.35">
      <c r="M16605" s="38"/>
    </row>
    <row r="16606" spans="13:13" x14ac:dyDescent="0.35">
      <c r="M16606" s="38"/>
    </row>
    <row r="16607" spans="13:13" x14ac:dyDescent="0.35">
      <c r="M16607" s="38"/>
    </row>
    <row r="16608" spans="13:13" x14ac:dyDescent="0.35">
      <c r="M16608" s="38"/>
    </row>
    <row r="16609" spans="13:13" x14ac:dyDescent="0.35">
      <c r="M16609" s="38"/>
    </row>
    <row r="16610" spans="13:13" x14ac:dyDescent="0.35">
      <c r="M16610" s="38"/>
    </row>
    <row r="16611" spans="13:13" x14ac:dyDescent="0.35">
      <c r="M16611" s="38"/>
    </row>
    <row r="16612" spans="13:13" x14ac:dyDescent="0.35">
      <c r="M16612" s="38"/>
    </row>
    <row r="16613" spans="13:13" x14ac:dyDescent="0.35">
      <c r="M16613" s="38"/>
    </row>
    <row r="16614" spans="13:13" x14ac:dyDescent="0.35">
      <c r="M16614" s="38"/>
    </row>
    <row r="16615" spans="13:13" x14ac:dyDescent="0.35">
      <c r="M16615" s="38"/>
    </row>
    <row r="16616" spans="13:13" x14ac:dyDescent="0.35">
      <c r="M16616" s="38"/>
    </row>
    <row r="16617" spans="13:13" x14ac:dyDescent="0.35">
      <c r="M16617" s="38"/>
    </row>
    <row r="16618" spans="13:13" x14ac:dyDescent="0.35">
      <c r="M16618" s="38"/>
    </row>
    <row r="16619" spans="13:13" x14ac:dyDescent="0.35">
      <c r="M16619" s="38"/>
    </row>
    <row r="16620" spans="13:13" x14ac:dyDescent="0.35">
      <c r="M16620" s="38"/>
    </row>
    <row r="16621" spans="13:13" x14ac:dyDescent="0.35">
      <c r="M16621" s="38"/>
    </row>
    <row r="16622" spans="13:13" x14ac:dyDescent="0.35">
      <c r="M16622" s="38"/>
    </row>
    <row r="16623" spans="13:13" x14ac:dyDescent="0.35">
      <c r="M16623" s="38"/>
    </row>
    <row r="16624" spans="13:13" x14ac:dyDescent="0.35">
      <c r="M16624" s="38"/>
    </row>
    <row r="16625" spans="13:13" x14ac:dyDescent="0.35">
      <c r="M16625" s="38"/>
    </row>
    <row r="16626" spans="13:13" x14ac:dyDescent="0.35">
      <c r="M16626" s="38"/>
    </row>
    <row r="16627" spans="13:13" x14ac:dyDescent="0.35">
      <c r="M16627" s="38"/>
    </row>
    <row r="16628" spans="13:13" x14ac:dyDescent="0.35">
      <c r="M16628" s="38"/>
    </row>
    <row r="16629" spans="13:13" x14ac:dyDescent="0.35">
      <c r="M16629" s="38"/>
    </row>
    <row r="16630" spans="13:13" x14ac:dyDescent="0.35">
      <c r="M16630" s="38"/>
    </row>
    <row r="16631" spans="13:13" x14ac:dyDescent="0.35">
      <c r="M16631" s="38"/>
    </row>
    <row r="16632" spans="13:13" x14ac:dyDescent="0.35">
      <c r="M16632" s="38"/>
    </row>
    <row r="16633" spans="13:13" x14ac:dyDescent="0.35">
      <c r="M16633" s="38"/>
    </row>
    <row r="16634" spans="13:13" x14ac:dyDescent="0.35">
      <c r="M16634" s="38"/>
    </row>
    <row r="16635" spans="13:13" x14ac:dyDescent="0.35">
      <c r="M16635" s="38"/>
    </row>
    <row r="16636" spans="13:13" x14ac:dyDescent="0.35">
      <c r="M16636" s="38"/>
    </row>
    <row r="16637" spans="13:13" x14ac:dyDescent="0.35">
      <c r="M16637" s="38"/>
    </row>
    <row r="16638" spans="13:13" x14ac:dyDescent="0.35">
      <c r="M16638" s="38"/>
    </row>
    <row r="16639" spans="13:13" x14ac:dyDescent="0.35">
      <c r="M16639" s="38"/>
    </row>
    <row r="16640" spans="13:13" x14ac:dyDescent="0.35">
      <c r="M16640" s="38"/>
    </row>
    <row r="16641" spans="13:13" x14ac:dyDescent="0.35">
      <c r="M16641" s="38"/>
    </row>
    <row r="16642" spans="13:13" x14ac:dyDescent="0.35">
      <c r="M16642" s="38"/>
    </row>
    <row r="16643" spans="13:13" x14ac:dyDescent="0.35">
      <c r="M16643" s="38"/>
    </row>
    <row r="16644" spans="13:13" x14ac:dyDescent="0.35">
      <c r="M16644" s="38"/>
    </row>
    <row r="16645" spans="13:13" x14ac:dyDescent="0.35">
      <c r="M16645" s="38"/>
    </row>
    <row r="16646" spans="13:13" x14ac:dyDescent="0.35">
      <c r="M16646" s="38"/>
    </row>
    <row r="16647" spans="13:13" x14ac:dyDescent="0.35">
      <c r="M16647" s="38"/>
    </row>
    <row r="16648" spans="13:13" x14ac:dyDescent="0.35">
      <c r="M16648" s="38"/>
    </row>
    <row r="16649" spans="13:13" x14ac:dyDescent="0.35">
      <c r="M16649" s="38"/>
    </row>
    <row r="16650" spans="13:13" x14ac:dyDescent="0.35">
      <c r="M16650" s="38"/>
    </row>
    <row r="16651" spans="13:13" x14ac:dyDescent="0.35">
      <c r="M16651" s="38"/>
    </row>
    <row r="16652" spans="13:13" x14ac:dyDescent="0.35">
      <c r="M16652" s="38"/>
    </row>
    <row r="16653" spans="13:13" x14ac:dyDescent="0.35">
      <c r="M16653" s="38"/>
    </row>
    <row r="16654" spans="13:13" x14ac:dyDescent="0.35">
      <c r="M16654" s="38"/>
    </row>
    <row r="16655" spans="13:13" x14ac:dyDescent="0.35">
      <c r="M16655" s="38"/>
    </row>
    <row r="16656" spans="13:13" x14ac:dyDescent="0.35">
      <c r="M16656" s="38"/>
    </row>
    <row r="16657" spans="13:13" x14ac:dyDescent="0.35">
      <c r="M16657" s="38"/>
    </row>
    <row r="16658" spans="13:13" x14ac:dyDescent="0.35">
      <c r="M16658" s="38"/>
    </row>
    <row r="16659" spans="13:13" x14ac:dyDescent="0.35">
      <c r="M16659" s="38"/>
    </row>
    <row r="16660" spans="13:13" x14ac:dyDescent="0.35">
      <c r="M16660" s="38"/>
    </row>
    <row r="16661" spans="13:13" x14ac:dyDescent="0.35">
      <c r="M16661" s="38"/>
    </row>
    <row r="16662" spans="13:13" x14ac:dyDescent="0.35">
      <c r="M16662" s="38"/>
    </row>
    <row r="16663" spans="13:13" x14ac:dyDescent="0.35">
      <c r="M16663" s="38"/>
    </row>
    <row r="16664" spans="13:13" x14ac:dyDescent="0.35">
      <c r="M16664" s="38"/>
    </row>
    <row r="16665" spans="13:13" x14ac:dyDescent="0.35">
      <c r="M16665" s="38"/>
    </row>
    <row r="16666" spans="13:13" x14ac:dyDescent="0.35">
      <c r="M16666" s="38"/>
    </row>
    <row r="16667" spans="13:13" x14ac:dyDescent="0.35">
      <c r="M16667" s="38"/>
    </row>
    <row r="16668" spans="13:13" x14ac:dyDescent="0.35">
      <c r="M16668" s="38"/>
    </row>
    <row r="16669" spans="13:13" x14ac:dyDescent="0.35">
      <c r="M16669" s="38"/>
    </row>
    <row r="16670" spans="13:13" x14ac:dyDescent="0.35">
      <c r="M16670" s="38"/>
    </row>
    <row r="16671" spans="13:13" x14ac:dyDescent="0.35">
      <c r="M16671" s="38"/>
    </row>
    <row r="16672" spans="13:13" x14ac:dyDescent="0.35">
      <c r="M16672" s="38"/>
    </row>
    <row r="16673" spans="13:13" x14ac:dyDescent="0.35">
      <c r="M16673" s="38"/>
    </row>
    <row r="16674" spans="13:13" x14ac:dyDescent="0.35">
      <c r="M16674" s="38"/>
    </row>
    <row r="16675" spans="13:13" x14ac:dyDescent="0.35">
      <c r="M16675" s="38"/>
    </row>
    <row r="16676" spans="13:13" x14ac:dyDescent="0.35">
      <c r="M16676" s="38"/>
    </row>
    <row r="16677" spans="13:13" x14ac:dyDescent="0.35">
      <c r="M16677" s="38"/>
    </row>
    <row r="16678" spans="13:13" x14ac:dyDescent="0.35">
      <c r="M16678" s="38"/>
    </row>
    <row r="16679" spans="13:13" x14ac:dyDescent="0.35">
      <c r="M16679" s="38"/>
    </row>
    <row r="16680" spans="13:13" x14ac:dyDescent="0.35">
      <c r="M16680" s="38"/>
    </row>
    <row r="16681" spans="13:13" x14ac:dyDescent="0.35">
      <c r="M16681" s="38"/>
    </row>
    <row r="16682" spans="13:13" x14ac:dyDescent="0.35">
      <c r="M16682" s="38"/>
    </row>
    <row r="16683" spans="13:13" x14ac:dyDescent="0.35">
      <c r="M16683" s="38"/>
    </row>
    <row r="16684" spans="13:13" x14ac:dyDescent="0.35">
      <c r="M16684" s="38"/>
    </row>
    <row r="16685" spans="13:13" x14ac:dyDescent="0.35">
      <c r="M16685" s="38"/>
    </row>
    <row r="16686" spans="13:13" x14ac:dyDescent="0.35">
      <c r="M16686" s="38"/>
    </row>
    <row r="16687" spans="13:13" x14ac:dyDescent="0.35">
      <c r="M16687" s="38"/>
    </row>
    <row r="16688" spans="13:13" x14ac:dyDescent="0.35">
      <c r="M16688" s="38"/>
    </row>
    <row r="16689" spans="13:13" x14ac:dyDescent="0.35">
      <c r="M16689" s="38"/>
    </row>
    <row r="16690" spans="13:13" x14ac:dyDescent="0.35">
      <c r="M16690" s="38"/>
    </row>
    <row r="16691" spans="13:13" x14ac:dyDescent="0.35">
      <c r="M16691" s="38"/>
    </row>
    <row r="16692" spans="13:13" x14ac:dyDescent="0.35">
      <c r="M16692" s="38"/>
    </row>
    <row r="16693" spans="13:13" x14ac:dyDescent="0.35">
      <c r="M16693" s="38"/>
    </row>
    <row r="16694" spans="13:13" x14ac:dyDescent="0.35">
      <c r="M16694" s="38"/>
    </row>
    <row r="16695" spans="13:13" x14ac:dyDescent="0.35">
      <c r="M16695" s="38"/>
    </row>
    <row r="16696" spans="13:13" x14ac:dyDescent="0.35">
      <c r="M16696" s="38"/>
    </row>
    <row r="16697" spans="13:13" x14ac:dyDescent="0.35">
      <c r="M16697" s="38"/>
    </row>
    <row r="16698" spans="13:13" x14ac:dyDescent="0.35">
      <c r="M16698" s="38"/>
    </row>
    <row r="16699" spans="13:13" x14ac:dyDescent="0.35">
      <c r="M16699" s="38"/>
    </row>
    <row r="16700" spans="13:13" x14ac:dyDescent="0.35">
      <c r="M16700" s="38"/>
    </row>
    <row r="16701" spans="13:13" x14ac:dyDescent="0.35">
      <c r="M16701" s="38"/>
    </row>
    <row r="16702" spans="13:13" x14ac:dyDescent="0.35">
      <c r="M16702" s="38"/>
    </row>
    <row r="16703" spans="13:13" x14ac:dyDescent="0.35">
      <c r="M16703" s="38"/>
    </row>
    <row r="16704" spans="13:13" x14ac:dyDescent="0.35">
      <c r="M16704" s="38"/>
    </row>
    <row r="16705" spans="13:13" x14ac:dyDescent="0.35">
      <c r="M16705" s="38"/>
    </row>
    <row r="16706" spans="13:13" x14ac:dyDescent="0.35">
      <c r="M16706" s="38"/>
    </row>
    <row r="16707" spans="13:13" x14ac:dyDescent="0.35">
      <c r="M16707" s="38"/>
    </row>
    <row r="16708" spans="13:13" x14ac:dyDescent="0.35">
      <c r="M16708" s="38"/>
    </row>
    <row r="16709" spans="13:13" x14ac:dyDescent="0.35">
      <c r="M16709" s="38"/>
    </row>
    <row r="16710" spans="13:13" x14ac:dyDescent="0.35">
      <c r="M16710" s="38"/>
    </row>
    <row r="16711" spans="13:13" x14ac:dyDescent="0.35">
      <c r="M16711" s="38"/>
    </row>
    <row r="16712" spans="13:13" x14ac:dyDescent="0.35">
      <c r="M16712" s="38"/>
    </row>
    <row r="16713" spans="13:13" x14ac:dyDescent="0.35">
      <c r="M16713" s="38"/>
    </row>
    <row r="16714" spans="13:13" x14ac:dyDescent="0.35">
      <c r="M16714" s="38"/>
    </row>
    <row r="16715" spans="13:13" x14ac:dyDescent="0.35">
      <c r="M16715" s="38"/>
    </row>
    <row r="16716" spans="13:13" x14ac:dyDescent="0.35">
      <c r="M16716" s="38"/>
    </row>
    <row r="16717" spans="13:13" x14ac:dyDescent="0.35">
      <c r="M16717" s="38"/>
    </row>
    <row r="16718" spans="13:13" x14ac:dyDescent="0.35">
      <c r="M16718" s="38"/>
    </row>
    <row r="16719" spans="13:13" x14ac:dyDescent="0.35">
      <c r="M16719" s="38"/>
    </row>
    <row r="16720" spans="13:13" x14ac:dyDescent="0.35">
      <c r="M16720" s="38"/>
    </row>
    <row r="16721" spans="13:13" x14ac:dyDescent="0.35">
      <c r="M16721" s="38"/>
    </row>
    <row r="16722" spans="13:13" x14ac:dyDescent="0.35">
      <c r="M16722" s="38"/>
    </row>
    <row r="16723" spans="13:13" x14ac:dyDescent="0.35">
      <c r="M16723" s="38"/>
    </row>
    <row r="16724" spans="13:13" x14ac:dyDescent="0.35">
      <c r="M16724" s="38"/>
    </row>
    <row r="16725" spans="13:13" x14ac:dyDescent="0.35">
      <c r="M16725" s="38"/>
    </row>
    <row r="16726" spans="13:13" x14ac:dyDescent="0.35">
      <c r="M16726" s="38"/>
    </row>
    <row r="16727" spans="13:13" x14ac:dyDescent="0.35">
      <c r="M16727" s="38"/>
    </row>
    <row r="16728" spans="13:13" x14ac:dyDescent="0.35">
      <c r="M16728" s="38"/>
    </row>
    <row r="16729" spans="13:13" x14ac:dyDescent="0.35">
      <c r="M16729" s="38"/>
    </row>
    <row r="16730" spans="13:13" x14ac:dyDescent="0.35">
      <c r="M16730" s="38"/>
    </row>
    <row r="16731" spans="13:13" x14ac:dyDescent="0.35">
      <c r="M16731" s="38"/>
    </row>
    <row r="16732" spans="13:13" x14ac:dyDescent="0.35">
      <c r="M16732" s="38"/>
    </row>
    <row r="16733" spans="13:13" x14ac:dyDescent="0.35">
      <c r="M16733" s="38"/>
    </row>
    <row r="16734" spans="13:13" x14ac:dyDescent="0.35">
      <c r="M16734" s="38"/>
    </row>
    <row r="16735" spans="13:13" x14ac:dyDescent="0.35">
      <c r="M16735" s="38"/>
    </row>
    <row r="16736" spans="13:13" x14ac:dyDescent="0.35">
      <c r="M16736" s="38"/>
    </row>
    <row r="16737" spans="13:13" x14ac:dyDescent="0.35">
      <c r="M16737" s="38"/>
    </row>
    <row r="16738" spans="13:13" x14ac:dyDescent="0.35">
      <c r="M16738" s="38"/>
    </row>
    <row r="16739" spans="13:13" x14ac:dyDescent="0.35">
      <c r="M16739" s="38"/>
    </row>
    <row r="16740" spans="13:13" x14ac:dyDescent="0.35">
      <c r="M16740" s="38"/>
    </row>
    <row r="16741" spans="13:13" x14ac:dyDescent="0.35">
      <c r="M16741" s="38"/>
    </row>
    <row r="16742" spans="13:13" x14ac:dyDescent="0.35">
      <c r="M16742" s="38"/>
    </row>
    <row r="16743" spans="13:13" x14ac:dyDescent="0.35">
      <c r="M16743" s="38"/>
    </row>
    <row r="16744" spans="13:13" x14ac:dyDescent="0.35">
      <c r="M16744" s="38"/>
    </row>
    <row r="16745" spans="13:13" x14ac:dyDescent="0.35">
      <c r="M16745" s="38"/>
    </row>
    <row r="16746" spans="13:13" x14ac:dyDescent="0.35">
      <c r="M16746" s="38"/>
    </row>
    <row r="16747" spans="13:13" x14ac:dyDescent="0.35">
      <c r="M16747" s="38"/>
    </row>
    <row r="16748" spans="13:13" x14ac:dyDescent="0.35">
      <c r="M16748" s="38"/>
    </row>
    <row r="16749" spans="13:13" x14ac:dyDescent="0.35">
      <c r="M16749" s="38"/>
    </row>
    <row r="16750" spans="13:13" x14ac:dyDescent="0.35">
      <c r="M16750" s="38"/>
    </row>
    <row r="16751" spans="13:13" x14ac:dyDescent="0.35">
      <c r="M16751" s="38"/>
    </row>
    <row r="16752" spans="13:13" x14ac:dyDescent="0.35">
      <c r="M16752" s="38"/>
    </row>
    <row r="16753" spans="13:13" x14ac:dyDescent="0.35">
      <c r="M16753" s="38"/>
    </row>
    <row r="16754" spans="13:13" x14ac:dyDescent="0.35">
      <c r="M16754" s="38"/>
    </row>
    <row r="16755" spans="13:13" x14ac:dyDescent="0.35">
      <c r="M16755" s="38"/>
    </row>
    <row r="16756" spans="13:13" x14ac:dyDescent="0.35">
      <c r="M16756" s="38"/>
    </row>
    <row r="16757" spans="13:13" x14ac:dyDescent="0.35">
      <c r="M16757" s="38"/>
    </row>
    <row r="16758" spans="13:13" x14ac:dyDescent="0.35">
      <c r="M16758" s="38"/>
    </row>
    <row r="16759" spans="13:13" x14ac:dyDescent="0.35">
      <c r="M16759" s="38"/>
    </row>
    <row r="16760" spans="13:13" x14ac:dyDescent="0.35">
      <c r="M16760" s="38"/>
    </row>
    <row r="16761" spans="13:13" x14ac:dyDescent="0.35">
      <c r="M16761" s="38"/>
    </row>
    <row r="16762" spans="13:13" x14ac:dyDescent="0.35">
      <c r="M16762" s="38"/>
    </row>
    <row r="16763" spans="13:13" x14ac:dyDescent="0.35">
      <c r="M16763" s="38"/>
    </row>
    <row r="16764" spans="13:13" x14ac:dyDescent="0.35">
      <c r="M16764" s="38"/>
    </row>
    <row r="16765" spans="13:13" x14ac:dyDescent="0.35">
      <c r="M16765" s="38"/>
    </row>
    <row r="16766" spans="13:13" x14ac:dyDescent="0.35">
      <c r="M16766" s="38"/>
    </row>
    <row r="16767" spans="13:13" x14ac:dyDescent="0.35">
      <c r="M16767" s="38"/>
    </row>
    <row r="16768" spans="13:13" x14ac:dyDescent="0.35">
      <c r="M16768" s="38"/>
    </row>
    <row r="16769" spans="13:13" x14ac:dyDescent="0.35">
      <c r="M16769" s="38"/>
    </row>
    <row r="16770" spans="13:13" x14ac:dyDescent="0.35">
      <c r="M16770" s="38"/>
    </row>
    <row r="16771" spans="13:13" x14ac:dyDescent="0.35">
      <c r="M16771" s="38"/>
    </row>
    <row r="16772" spans="13:13" x14ac:dyDescent="0.35">
      <c r="M16772" s="38"/>
    </row>
    <row r="16773" spans="13:13" x14ac:dyDescent="0.35">
      <c r="M16773" s="38"/>
    </row>
    <row r="16774" spans="13:13" x14ac:dyDescent="0.35">
      <c r="M16774" s="38"/>
    </row>
    <row r="16775" spans="13:13" x14ac:dyDescent="0.35">
      <c r="M16775" s="38"/>
    </row>
    <row r="16776" spans="13:13" x14ac:dyDescent="0.35">
      <c r="M16776" s="38"/>
    </row>
    <row r="16777" spans="13:13" x14ac:dyDescent="0.35">
      <c r="M16777" s="38"/>
    </row>
    <row r="16778" spans="13:13" x14ac:dyDescent="0.35">
      <c r="M16778" s="38"/>
    </row>
    <row r="16779" spans="13:13" x14ac:dyDescent="0.35">
      <c r="M16779" s="38"/>
    </row>
    <row r="16780" spans="13:13" x14ac:dyDescent="0.35">
      <c r="M16780" s="38"/>
    </row>
    <row r="16781" spans="13:13" x14ac:dyDescent="0.35">
      <c r="M16781" s="38"/>
    </row>
    <row r="16782" spans="13:13" x14ac:dyDescent="0.35">
      <c r="M16782" s="38"/>
    </row>
    <row r="16783" spans="13:13" x14ac:dyDescent="0.35">
      <c r="M16783" s="38"/>
    </row>
    <row r="16784" spans="13:13" x14ac:dyDescent="0.35">
      <c r="M16784" s="38"/>
    </row>
    <row r="16785" spans="13:13" x14ac:dyDescent="0.35">
      <c r="M16785" s="38"/>
    </row>
    <row r="16786" spans="13:13" x14ac:dyDescent="0.35">
      <c r="M16786" s="38"/>
    </row>
    <row r="16787" spans="13:13" x14ac:dyDescent="0.35">
      <c r="M16787" s="38"/>
    </row>
    <row r="16788" spans="13:13" x14ac:dyDescent="0.35">
      <c r="M16788" s="38"/>
    </row>
    <row r="16789" spans="13:13" x14ac:dyDescent="0.35">
      <c r="M16789" s="38"/>
    </row>
    <row r="16790" spans="13:13" x14ac:dyDescent="0.35">
      <c r="M16790" s="38"/>
    </row>
    <row r="16791" spans="13:13" x14ac:dyDescent="0.35">
      <c r="M16791" s="38"/>
    </row>
    <row r="16792" spans="13:13" x14ac:dyDescent="0.35">
      <c r="M16792" s="38"/>
    </row>
    <row r="16793" spans="13:13" x14ac:dyDescent="0.35">
      <c r="M16793" s="38"/>
    </row>
    <row r="16794" spans="13:13" x14ac:dyDescent="0.35">
      <c r="M16794" s="38"/>
    </row>
    <row r="16795" spans="13:13" x14ac:dyDescent="0.35">
      <c r="M16795" s="38"/>
    </row>
    <row r="16796" spans="13:13" x14ac:dyDescent="0.35">
      <c r="M16796" s="38"/>
    </row>
    <row r="16797" spans="13:13" x14ac:dyDescent="0.35">
      <c r="M16797" s="38"/>
    </row>
    <row r="16798" spans="13:13" x14ac:dyDescent="0.35">
      <c r="M16798" s="38"/>
    </row>
    <row r="16799" spans="13:13" x14ac:dyDescent="0.35">
      <c r="M16799" s="38"/>
    </row>
    <row r="16800" spans="13:13" x14ac:dyDescent="0.35">
      <c r="M16800" s="38"/>
    </row>
    <row r="16801" spans="13:13" x14ac:dyDescent="0.35">
      <c r="M16801" s="38"/>
    </row>
    <row r="16802" spans="13:13" x14ac:dyDescent="0.35">
      <c r="M16802" s="38"/>
    </row>
    <row r="16803" spans="13:13" x14ac:dyDescent="0.35">
      <c r="M16803" s="38"/>
    </row>
    <row r="16804" spans="13:13" x14ac:dyDescent="0.35">
      <c r="M16804" s="38"/>
    </row>
    <row r="16805" spans="13:13" x14ac:dyDescent="0.35">
      <c r="M16805" s="38"/>
    </row>
    <row r="16806" spans="13:13" x14ac:dyDescent="0.35">
      <c r="M16806" s="38"/>
    </row>
    <row r="16807" spans="13:13" x14ac:dyDescent="0.35">
      <c r="M16807" s="38"/>
    </row>
    <row r="16808" spans="13:13" x14ac:dyDescent="0.35">
      <c r="M16808" s="38"/>
    </row>
    <row r="16809" spans="13:13" x14ac:dyDescent="0.35">
      <c r="M16809" s="38"/>
    </row>
    <row r="16810" spans="13:13" x14ac:dyDescent="0.35">
      <c r="M16810" s="38"/>
    </row>
    <row r="16811" spans="13:13" x14ac:dyDescent="0.35">
      <c r="M16811" s="38"/>
    </row>
    <row r="16812" spans="13:13" x14ac:dyDescent="0.35">
      <c r="M16812" s="38"/>
    </row>
    <row r="16813" spans="13:13" x14ac:dyDescent="0.35">
      <c r="M16813" s="38"/>
    </row>
    <row r="16814" spans="13:13" x14ac:dyDescent="0.35">
      <c r="M16814" s="38"/>
    </row>
    <row r="16815" spans="13:13" x14ac:dyDescent="0.35">
      <c r="M16815" s="38"/>
    </row>
    <row r="16816" spans="13:13" x14ac:dyDescent="0.35">
      <c r="M16816" s="38"/>
    </row>
    <row r="16817" spans="13:13" x14ac:dyDescent="0.35">
      <c r="M16817" s="38"/>
    </row>
    <row r="16818" spans="13:13" x14ac:dyDescent="0.35">
      <c r="M16818" s="38"/>
    </row>
    <row r="16819" spans="13:13" x14ac:dyDescent="0.35">
      <c r="M16819" s="38"/>
    </row>
    <row r="16820" spans="13:13" x14ac:dyDescent="0.35">
      <c r="M16820" s="38"/>
    </row>
    <row r="16821" spans="13:13" x14ac:dyDescent="0.35">
      <c r="M16821" s="38"/>
    </row>
    <row r="16822" spans="13:13" x14ac:dyDescent="0.35">
      <c r="M16822" s="38"/>
    </row>
    <row r="16823" spans="13:13" x14ac:dyDescent="0.35">
      <c r="M16823" s="38"/>
    </row>
    <row r="16824" spans="13:13" x14ac:dyDescent="0.35">
      <c r="M16824" s="38"/>
    </row>
    <row r="16825" spans="13:13" x14ac:dyDescent="0.35">
      <c r="M16825" s="38"/>
    </row>
    <row r="16826" spans="13:13" x14ac:dyDescent="0.35">
      <c r="M16826" s="38"/>
    </row>
    <row r="16827" spans="13:13" x14ac:dyDescent="0.35">
      <c r="M16827" s="38"/>
    </row>
    <row r="16828" spans="13:13" x14ac:dyDescent="0.35">
      <c r="M16828" s="38"/>
    </row>
    <row r="16829" spans="13:13" x14ac:dyDescent="0.35">
      <c r="M16829" s="38"/>
    </row>
    <row r="16830" spans="13:13" x14ac:dyDescent="0.35">
      <c r="M16830" s="38"/>
    </row>
    <row r="16831" spans="13:13" x14ac:dyDescent="0.35">
      <c r="M16831" s="38"/>
    </row>
    <row r="16832" spans="13:13" x14ac:dyDescent="0.35">
      <c r="M16832" s="38"/>
    </row>
    <row r="16833" spans="13:13" x14ac:dyDescent="0.35">
      <c r="M16833" s="38"/>
    </row>
    <row r="16834" spans="13:13" x14ac:dyDescent="0.35">
      <c r="M16834" s="38"/>
    </row>
    <row r="16835" spans="13:13" x14ac:dyDescent="0.35">
      <c r="M16835" s="38"/>
    </row>
    <row r="16836" spans="13:13" x14ac:dyDescent="0.35">
      <c r="M16836" s="38"/>
    </row>
    <row r="16837" spans="13:13" x14ac:dyDescent="0.35">
      <c r="M16837" s="38"/>
    </row>
    <row r="16838" spans="13:13" x14ac:dyDescent="0.35">
      <c r="M16838" s="38"/>
    </row>
    <row r="16839" spans="13:13" x14ac:dyDescent="0.35">
      <c r="M16839" s="38"/>
    </row>
    <row r="16840" spans="13:13" x14ac:dyDescent="0.35">
      <c r="M16840" s="38"/>
    </row>
    <row r="16841" spans="13:13" x14ac:dyDescent="0.35">
      <c r="M16841" s="38"/>
    </row>
    <row r="16842" spans="13:13" x14ac:dyDescent="0.35">
      <c r="M16842" s="38"/>
    </row>
    <row r="16843" spans="13:13" x14ac:dyDescent="0.35">
      <c r="M16843" s="38"/>
    </row>
    <row r="16844" spans="13:13" x14ac:dyDescent="0.35">
      <c r="M16844" s="38"/>
    </row>
    <row r="16845" spans="13:13" x14ac:dyDescent="0.35">
      <c r="M16845" s="38"/>
    </row>
    <row r="16846" spans="13:13" x14ac:dyDescent="0.35">
      <c r="M16846" s="38"/>
    </row>
    <row r="16847" spans="13:13" x14ac:dyDescent="0.35">
      <c r="M16847" s="38"/>
    </row>
    <row r="16848" spans="13:13" x14ac:dyDescent="0.35">
      <c r="M16848" s="38"/>
    </row>
    <row r="16849" spans="13:13" x14ac:dyDescent="0.35">
      <c r="M16849" s="38"/>
    </row>
    <row r="16850" spans="13:13" x14ac:dyDescent="0.35">
      <c r="M16850" s="38"/>
    </row>
    <row r="16851" spans="13:13" x14ac:dyDescent="0.35">
      <c r="M16851" s="38"/>
    </row>
    <row r="16852" spans="13:13" x14ac:dyDescent="0.35">
      <c r="M16852" s="38"/>
    </row>
    <row r="16853" spans="13:13" x14ac:dyDescent="0.35">
      <c r="M16853" s="38"/>
    </row>
    <row r="16854" spans="13:13" x14ac:dyDescent="0.35">
      <c r="M16854" s="38"/>
    </row>
    <row r="16855" spans="13:13" x14ac:dyDescent="0.35">
      <c r="M16855" s="38"/>
    </row>
    <row r="16856" spans="13:13" x14ac:dyDescent="0.35">
      <c r="M16856" s="38"/>
    </row>
    <row r="16857" spans="13:13" x14ac:dyDescent="0.35">
      <c r="M16857" s="38"/>
    </row>
    <row r="16858" spans="13:13" x14ac:dyDescent="0.35">
      <c r="M16858" s="38"/>
    </row>
    <row r="16859" spans="13:13" x14ac:dyDescent="0.35">
      <c r="M16859" s="38"/>
    </row>
    <row r="16860" spans="13:13" x14ac:dyDescent="0.35">
      <c r="M16860" s="38"/>
    </row>
    <row r="16861" spans="13:13" x14ac:dyDescent="0.35">
      <c r="M16861" s="38"/>
    </row>
    <row r="16862" spans="13:13" x14ac:dyDescent="0.35">
      <c r="M16862" s="38"/>
    </row>
    <row r="16863" spans="13:13" x14ac:dyDescent="0.35">
      <c r="M16863" s="38"/>
    </row>
    <row r="16864" spans="13:13" x14ac:dyDescent="0.35">
      <c r="M16864" s="38"/>
    </row>
    <row r="16865" spans="13:13" x14ac:dyDescent="0.35">
      <c r="M16865" s="38"/>
    </row>
    <row r="16866" spans="13:13" x14ac:dyDescent="0.35">
      <c r="M16866" s="38"/>
    </row>
    <row r="16867" spans="13:13" x14ac:dyDescent="0.35">
      <c r="M16867" s="38"/>
    </row>
    <row r="16868" spans="13:13" x14ac:dyDescent="0.35">
      <c r="M16868" s="38"/>
    </row>
    <row r="16869" spans="13:13" x14ac:dyDescent="0.35">
      <c r="M16869" s="38"/>
    </row>
    <row r="16870" spans="13:13" x14ac:dyDescent="0.35">
      <c r="M16870" s="38"/>
    </row>
    <row r="16871" spans="13:13" x14ac:dyDescent="0.35">
      <c r="M16871" s="38"/>
    </row>
    <row r="16872" spans="13:13" x14ac:dyDescent="0.35">
      <c r="M16872" s="38"/>
    </row>
    <row r="16873" spans="13:13" x14ac:dyDescent="0.35">
      <c r="M16873" s="38"/>
    </row>
    <row r="16874" spans="13:13" x14ac:dyDescent="0.35">
      <c r="M16874" s="38"/>
    </row>
    <row r="16875" spans="13:13" x14ac:dyDescent="0.35">
      <c r="M16875" s="38"/>
    </row>
    <row r="16876" spans="13:13" x14ac:dyDescent="0.35">
      <c r="M16876" s="38"/>
    </row>
    <row r="16877" spans="13:13" x14ac:dyDescent="0.35">
      <c r="M16877" s="38"/>
    </row>
    <row r="16878" spans="13:13" x14ac:dyDescent="0.35">
      <c r="M16878" s="38"/>
    </row>
    <row r="16879" spans="13:13" x14ac:dyDescent="0.35">
      <c r="M16879" s="38"/>
    </row>
    <row r="16880" spans="13:13" x14ac:dyDescent="0.35">
      <c r="M16880" s="38"/>
    </row>
    <row r="16881" spans="13:13" x14ac:dyDescent="0.35">
      <c r="M16881" s="38"/>
    </row>
    <row r="16882" spans="13:13" x14ac:dyDescent="0.35">
      <c r="M16882" s="38"/>
    </row>
    <row r="16883" spans="13:13" x14ac:dyDescent="0.35">
      <c r="M16883" s="38"/>
    </row>
    <row r="16884" spans="13:13" x14ac:dyDescent="0.35">
      <c r="M16884" s="38"/>
    </row>
    <row r="16885" spans="13:13" x14ac:dyDescent="0.35">
      <c r="M16885" s="38"/>
    </row>
    <row r="16886" spans="13:13" x14ac:dyDescent="0.35">
      <c r="M16886" s="38"/>
    </row>
    <row r="16887" spans="13:13" x14ac:dyDescent="0.35">
      <c r="M16887" s="38"/>
    </row>
    <row r="16888" spans="13:13" x14ac:dyDescent="0.35">
      <c r="M16888" s="38"/>
    </row>
    <row r="16889" spans="13:13" x14ac:dyDescent="0.35">
      <c r="M16889" s="38"/>
    </row>
    <row r="16890" spans="13:13" x14ac:dyDescent="0.35">
      <c r="M16890" s="38"/>
    </row>
    <row r="16891" spans="13:13" x14ac:dyDescent="0.35">
      <c r="M16891" s="38"/>
    </row>
    <row r="16892" spans="13:13" x14ac:dyDescent="0.35">
      <c r="M16892" s="38"/>
    </row>
    <row r="16893" spans="13:13" x14ac:dyDescent="0.35">
      <c r="M16893" s="38"/>
    </row>
    <row r="16894" spans="13:13" x14ac:dyDescent="0.35">
      <c r="M16894" s="38"/>
    </row>
    <row r="16895" spans="13:13" x14ac:dyDescent="0.35">
      <c r="M16895" s="38"/>
    </row>
    <row r="16896" spans="13:13" x14ac:dyDescent="0.35">
      <c r="M16896" s="38"/>
    </row>
    <row r="16897" spans="13:13" x14ac:dyDescent="0.35">
      <c r="M16897" s="38"/>
    </row>
    <row r="16898" spans="13:13" x14ac:dyDescent="0.35">
      <c r="M16898" s="38"/>
    </row>
    <row r="16899" spans="13:13" x14ac:dyDescent="0.35">
      <c r="M16899" s="38"/>
    </row>
    <row r="16900" spans="13:13" x14ac:dyDescent="0.35">
      <c r="M16900" s="38"/>
    </row>
    <row r="16901" spans="13:13" x14ac:dyDescent="0.35">
      <c r="M16901" s="38"/>
    </row>
    <row r="16902" spans="13:13" x14ac:dyDescent="0.35">
      <c r="M16902" s="38"/>
    </row>
    <row r="16903" spans="13:13" x14ac:dyDescent="0.35">
      <c r="M16903" s="38"/>
    </row>
    <row r="16904" spans="13:13" x14ac:dyDescent="0.35">
      <c r="M16904" s="38"/>
    </row>
    <row r="16905" spans="13:13" x14ac:dyDescent="0.35">
      <c r="M16905" s="38"/>
    </row>
    <row r="16906" spans="13:13" x14ac:dyDescent="0.35">
      <c r="M16906" s="38"/>
    </row>
    <row r="16907" spans="13:13" x14ac:dyDescent="0.35">
      <c r="M16907" s="38"/>
    </row>
    <row r="16908" spans="13:13" x14ac:dyDescent="0.35">
      <c r="M16908" s="38"/>
    </row>
    <row r="16909" spans="13:13" x14ac:dyDescent="0.35">
      <c r="M16909" s="38"/>
    </row>
    <row r="16910" spans="13:13" x14ac:dyDescent="0.35">
      <c r="M16910" s="38"/>
    </row>
    <row r="16911" spans="13:13" x14ac:dyDescent="0.35">
      <c r="M16911" s="38"/>
    </row>
    <row r="16912" spans="13:13" x14ac:dyDescent="0.35">
      <c r="M16912" s="38"/>
    </row>
    <row r="16913" spans="13:13" x14ac:dyDescent="0.35">
      <c r="M16913" s="38"/>
    </row>
    <row r="16914" spans="13:13" x14ac:dyDescent="0.35">
      <c r="M16914" s="38"/>
    </row>
    <row r="16915" spans="13:13" x14ac:dyDescent="0.35">
      <c r="M16915" s="38"/>
    </row>
    <row r="16916" spans="13:13" x14ac:dyDescent="0.35">
      <c r="M16916" s="38"/>
    </row>
    <row r="16917" spans="13:13" x14ac:dyDescent="0.35">
      <c r="M16917" s="38"/>
    </row>
    <row r="16918" spans="13:13" x14ac:dyDescent="0.35">
      <c r="M16918" s="38"/>
    </row>
    <row r="16919" spans="13:13" x14ac:dyDescent="0.35">
      <c r="M16919" s="38"/>
    </row>
    <row r="16920" spans="13:13" x14ac:dyDescent="0.35">
      <c r="M16920" s="38"/>
    </row>
    <row r="16921" spans="13:13" x14ac:dyDescent="0.35">
      <c r="M16921" s="38"/>
    </row>
    <row r="16922" spans="13:13" x14ac:dyDescent="0.35">
      <c r="M16922" s="38"/>
    </row>
    <row r="16923" spans="13:13" x14ac:dyDescent="0.35">
      <c r="M16923" s="38"/>
    </row>
    <row r="16924" spans="13:13" x14ac:dyDescent="0.35">
      <c r="M16924" s="38"/>
    </row>
    <row r="16925" spans="13:13" x14ac:dyDescent="0.35">
      <c r="M16925" s="38"/>
    </row>
    <row r="16926" spans="13:13" x14ac:dyDescent="0.35">
      <c r="M16926" s="38"/>
    </row>
    <row r="16927" spans="13:13" x14ac:dyDescent="0.35">
      <c r="M16927" s="38"/>
    </row>
    <row r="16928" spans="13:13" x14ac:dyDescent="0.35">
      <c r="M16928" s="38"/>
    </row>
    <row r="16929" spans="13:13" x14ac:dyDescent="0.35">
      <c r="M16929" s="38"/>
    </row>
    <row r="16930" spans="13:13" x14ac:dyDescent="0.35">
      <c r="M16930" s="38"/>
    </row>
    <row r="16931" spans="13:13" x14ac:dyDescent="0.35">
      <c r="M16931" s="38"/>
    </row>
    <row r="16932" spans="13:13" x14ac:dyDescent="0.35">
      <c r="M16932" s="38"/>
    </row>
    <row r="16933" spans="13:13" x14ac:dyDescent="0.35">
      <c r="M16933" s="38"/>
    </row>
    <row r="16934" spans="13:13" x14ac:dyDescent="0.35">
      <c r="M16934" s="38"/>
    </row>
    <row r="16935" spans="13:13" x14ac:dyDescent="0.35">
      <c r="M16935" s="38"/>
    </row>
    <row r="16936" spans="13:13" x14ac:dyDescent="0.35">
      <c r="M16936" s="38"/>
    </row>
    <row r="16937" spans="13:13" x14ac:dyDescent="0.35">
      <c r="M16937" s="38"/>
    </row>
    <row r="16938" spans="13:13" x14ac:dyDescent="0.35">
      <c r="M16938" s="38"/>
    </row>
    <row r="16939" spans="13:13" x14ac:dyDescent="0.35">
      <c r="M16939" s="38"/>
    </row>
    <row r="16940" spans="13:13" x14ac:dyDescent="0.35">
      <c r="M16940" s="38"/>
    </row>
    <row r="16941" spans="13:13" x14ac:dyDescent="0.35">
      <c r="M16941" s="38"/>
    </row>
    <row r="16942" spans="13:13" x14ac:dyDescent="0.35">
      <c r="M16942" s="38"/>
    </row>
    <row r="16943" spans="13:13" x14ac:dyDescent="0.35">
      <c r="M16943" s="38"/>
    </row>
    <row r="16944" spans="13:13" x14ac:dyDescent="0.35">
      <c r="M16944" s="38"/>
    </row>
    <row r="16945" spans="13:13" x14ac:dyDescent="0.35">
      <c r="M16945" s="38"/>
    </row>
    <row r="16946" spans="13:13" x14ac:dyDescent="0.35">
      <c r="M16946" s="38"/>
    </row>
    <row r="16947" spans="13:13" x14ac:dyDescent="0.35">
      <c r="M16947" s="38"/>
    </row>
    <row r="16948" spans="13:13" x14ac:dyDescent="0.35">
      <c r="M16948" s="38"/>
    </row>
    <row r="16949" spans="13:13" x14ac:dyDescent="0.35">
      <c r="M16949" s="38"/>
    </row>
    <row r="16950" spans="13:13" x14ac:dyDescent="0.35">
      <c r="M16950" s="38"/>
    </row>
    <row r="16951" spans="13:13" x14ac:dyDescent="0.35">
      <c r="M16951" s="38"/>
    </row>
    <row r="16952" spans="13:13" x14ac:dyDescent="0.35">
      <c r="M16952" s="38"/>
    </row>
    <row r="16953" spans="13:13" x14ac:dyDescent="0.35">
      <c r="M16953" s="38"/>
    </row>
    <row r="16954" spans="13:13" x14ac:dyDescent="0.35">
      <c r="M16954" s="38"/>
    </row>
    <row r="16955" spans="13:13" x14ac:dyDescent="0.35">
      <c r="M16955" s="38"/>
    </row>
    <row r="16956" spans="13:13" x14ac:dyDescent="0.35">
      <c r="M16956" s="38"/>
    </row>
    <row r="16957" spans="13:13" x14ac:dyDescent="0.35">
      <c r="M16957" s="38"/>
    </row>
    <row r="16958" spans="13:13" x14ac:dyDescent="0.35">
      <c r="M16958" s="38"/>
    </row>
    <row r="16959" spans="13:13" x14ac:dyDescent="0.35">
      <c r="M16959" s="38"/>
    </row>
    <row r="16960" spans="13:13" x14ac:dyDescent="0.35">
      <c r="M16960" s="38"/>
    </row>
    <row r="16961" spans="13:13" x14ac:dyDescent="0.35">
      <c r="M16961" s="38"/>
    </row>
    <row r="16962" spans="13:13" x14ac:dyDescent="0.35">
      <c r="M16962" s="38"/>
    </row>
    <row r="16963" spans="13:13" x14ac:dyDescent="0.35">
      <c r="M16963" s="38"/>
    </row>
    <row r="16964" spans="13:13" x14ac:dyDescent="0.35">
      <c r="M16964" s="38"/>
    </row>
    <row r="16965" spans="13:13" x14ac:dyDescent="0.35">
      <c r="M16965" s="38"/>
    </row>
    <row r="16966" spans="13:13" x14ac:dyDescent="0.35">
      <c r="M16966" s="38"/>
    </row>
    <row r="16967" spans="13:13" x14ac:dyDescent="0.35">
      <c r="M16967" s="38"/>
    </row>
    <row r="16968" spans="13:13" x14ac:dyDescent="0.35">
      <c r="M16968" s="38"/>
    </row>
    <row r="16969" spans="13:13" x14ac:dyDescent="0.35">
      <c r="M16969" s="38"/>
    </row>
    <row r="16970" spans="13:13" x14ac:dyDescent="0.35">
      <c r="M16970" s="38"/>
    </row>
    <row r="16971" spans="13:13" x14ac:dyDescent="0.35">
      <c r="M16971" s="38"/>
    </row>
    <row r="16972" spans="13:13" x14ac:dyDescent="0.35">
      <c r="M16972" s="38"/>
    </row>
    <row r="16973" spans="13:13" x14ac:dyDescent="0.35">
      <c r="M16973" s="38"/>
    </row>
    <row r="16974" spans="13:13" x14ac:dyDescent="0.35">
      <c r="M16974" s="38"/>
    </row>
    <row r="16975" spans="13:13" x14ac:dyDescent="0.35">
      <c r="M16975" s="38"/>
    </row>
    <row r="16976" spans="13:13" x14ac:dyDescent="0.35">
      <c r="M16976" s="38"/>
    </row>
    <row r="16977" spans="13:13" x14ac:dyDescent="0.35">
      <c r="M16977" s="38"/>
    </row>
    <row r="16978" spans="13:13" x14ac:dyDescent="0.35">
      <c r="M16978" s="38"/>
    </row>
    <row r="16979" spans="13:13" x14ac:dyDescent="0.35">
      <c r="M16979" s="38"/>
    </row>
    <row r="16980" spans="13:13" x14ac:dyDescent="0.35">
      <c r="M16980" s="38"/>
    </row>
    <row r="16981" spans="13:13" x14ac:dyDescent="0.35">
      <c r="M16981" s="38"/>
    </row>
    <row r="16982" spans="13:13" x14ac:dyDescent="0.35">
      <c r="M16982" s="38"/>
    </row>
    <row r="16983" spans="13:13" x14ac:dyDescent="0.35">
      <c r="M16983" s="38"/>
    </row>
    <row r="16984" spans="13:13" x14ac:dyDescent="0.35">
      <c r="M16984" s="38"/>
    </row>
    <row r="16985" spans="13:13" x14ac:dyDescent="0.35">
      <c r="M16985" s="38"/>
    </row>
    <row r="16986" spans="13:13" x14ac:dyDescent="0.35">
      <c r="M16986" s="38"/>
    </row>
    <row r="16987" spans="13:13" x14ac:dyDescent="0.35">
      <c r="M16987" s="38"/>
    </row>
    <row r="16988" spans="13:13" x14ac:dyDescent="0.35">
      <c r="M16988" s="38"/>
    </row>
    <row r="16989" spans="13:13" x14ac:dyDescent="0.35">
      <c r="M16989" s="38"/>
    </row>
    <row r="16990" spans="13:13" x14ac:dyDescent="0.35">
      <c r="M16990" s="38"/>
    </row>
    <row r="16991" spans="13:13" x14ac:dyDescent="0.35">
      <c r="M16991" s="38"/>
    </row>
    <row r="16992" spans="13:13" x14ac:dyDescent="0.35">
      <c r="M16992" s="38"/>
    </row>
    <row r="16993" spans="13:13" x14ac:dyDescent="0.35">
      <c r="M16993" s="38"/>
    </row>
    <row r="16994" spans="13:13" x14ac:dyDescent="0.35">
      <c r="M16994" s="38"/>
    </row>
    <row r="16995" spans="13:13" x14ac:dyDescent="0.35">
      <c r="M16995" s="38"/>
    </row>
    <row r="16996" spans="13:13" x14ac:dyDescent="0.35">
      <c r="M16996" s="38"/>
    </row>
    <row r="16997" spans="13:13" x14ac:dyDescent="0.35">
      <c r="M16997" s="38"/>
    </row>
    <row r="16998" spans="13:13" x14ac:dyDescent="0.35">
      <c r="M16998" s="38"/>
    </row>
    <row r="16999" spans="13:13" x14ac:dyDescent="0.35">
      <c r="M16999" s="38"/>
    </row>
    <row r="17000" spans="13:13" x14ac:dyDescent="0.35">
      <c r="M17000" s="38"/>
    </row>
    <row r="17001" spans="13:13" x14ac:dyDescent="0.35">
      <c r="M17001" s="38"/>
    </row>
    <row r="17002" spans="13:13" x14ac:dyDescent="0.35">
      <c r="M17002" s="38"/>
    </row>
    <row r="17003" spans="13:13" x14ac:dyDescent="0.35">
      <c r="M17003" s="38"/>
    </row>
    <row r="17004" spans="13:13" x14ac:dyDescent="0.35">
      <c r="M17004" s="38"/>
    </row>
    <row r="17005" spans="13:13" x14ac:dyDescent="0.35">
      <c r="M17005" s="38"/>
    </row>
    <row r="17006" spans="13:13" x14ac:dyDescent="0.35">
      <c r="M17006" s="38"/>
    </row>
    <row r="17007" spans="13:13" x14ac:dyDescent="0.35">
      <c r="M17007" s="38"/>
    </row>
    <row r="17008" spans="13:13" x14ac:dyDescent="0.35">
      <c r="M17008" s="38"/>
    </row>
    <row r="17009" spans="13:13" x14ac:dyDescent="0.35">
      <c r="M17009" s="38"/>
    </row>
    <row r="17010" spans="13:13" x14ac:dyDescent="0.35">
      <c r="M17010" s="38"/>
    </row>
    <row r="17011" spans="13:13" x14ac:dyDescent="0.35">
      <c r="M17011" s="38"/>
    </row>
    <row r="17012" spans="13:13" x14ac:dyDescent="0.35">
      <c r="M17012" s="38"/>
    </row>
    <row r="17013" spans="13:13" x14ac:dyDescent="0.35">
      <c r="M17013" s="38"/>
    </row>
    <row r="17014" spans="13:13" x14ac:dyDescent="0.35">
      <c r="M17014" s="38"/>
    </row>
    <row r="17015" spans="13:13" x14ac:dyDescent="0.35">
      <c r="M17015" s="38"/>
    </row>
    <row r="17016" spans="13:13" x14ac:dyDescent="0.35">
      <c r="M17016" s="38"/>
    </row>
    <row r="17017" spans="13:13" x14ac:dyDescent="0.35">
      <c r="M17017" s="38"/>
    </row>
    <row r="17018" spans="13:13" x14ac:dyDescent="0.35">
      <c r="M17018" s="38"/>
    </row>
    <row r="17019" spans="13:13" x14ac:dyDescent="0.35">
      <c r="M17019" s="38"/>
    </row>
    <row r="17020" spans="13:13" x14ac:dyDescent="0.35">
      <c r="M17020" s="38"/>
    </row>
    <row r="17021" spans="13:13" x14ac:dyDescent="0.35">
      <c r="M17021" s="38"/>
    </row>
    <row r="17022" spans="13:13" x14ac:dyDescent="0.35">
      <c r="M17022" s="38"/>
    </row>
    <row r="17023" spans="13:13" x14ac:dyDescent="0.35">
      <c r="M17023" s="38"/>
    </row>
    <row r="17024" spans="13:13" x14ac:dyDescent="0.35">
      <c r="M17024" s="38"/>
    </row>
    <row r="17025" spans="13:13" x14ac:dyDescent="0.35">
      <c r="M17025" s="38"/>
    </row>
    <row r="17026" spans="13:13" x14ac:dyDescent="0.35">
      <c r="M17026" s="38"/>
    </row>
    <row r="17027" spans="13:13" x14ac:dyDescent="0.35">
      <c r="M17027" s="38"/>
    </row>
    <row r="17028" spans="13:13" x14ac:dyDescent="0.35">
      <c r="M17028" s="38"/>
    </row>
    <row r="17029" spans="13:13" x14ac:dyDescent="0.35">
      <c r="M17029" s="38"/>
    </row>
    <row r="17030" spans="13:13" x14ac:dyDescent="0.35">
      <c r="M17030" s="38"/>
    </row>
    <row r="17031" spans="13:13" x14ac:dyDescent="0.35">
      <c r="M17031" s="38"/>
    </row>
    <row r="17032" spans="13:13" x14ac:dyDescent="0.35">
      <c r="M17032" s="38"/>
    </row>
    <row r="17033" spans="13:13" x14ac:dyDescent="0.35">
      <c r="M17033" s="38"/>
    </row>
    <row r="17034" spans="13:13" x14ac:dyDescent="0.35">
      <c r="M17034" s="38"/>
    </row>
    <row r="17035" spans="13:13" x14ac:dyDescent="0.35">
      <c r="M17035" s="38"/>
    </row>
    <row r="17036" spans="13:13" x14ac:dyDescent="0.35">
      <c r="M17036" s="38"/>
    </row>
    <row r="17037" spans="13:13" x14ac:dyDescent="0.35">
      <c r="M17037" s="38"/>
    </row>
    <row r="17038" spans="13:13" x14ac:dyDescent="0.35">
      <c r="M17038" s="38"/>
    </row>
    <row r="17039" spans="13:13" x14ac:dyDescent="0.35">
      <c r="M17039" s="38"/>
    </row>
    <row r="17040" spans="13:13" x14ac:dyDescent="0.35">
      <c r="M17040" s="38"/>
    </row>
    <row r="17041" spans="13:13" x14ac:dyDescent="0.35">
      <c r="M17041" s="38"/>
    </row>
    <row r="17042" spans="13:13" x14ac:dyDescent="0.35">
      <c r="M17042" s="38"/>
    </row>
    <row r="17043" spans="13:13" x14ac:dyDescent="0.35">
      <c r="M17043" s="38"/>
    </row>
    <row r="17044" spans="13:13" x14ac:dyDescent="0.35">
      <c r="M17044" s="38"/>
    </row>
    <row r="17045" spans="13:13" x14ac:dyDescent="0.35">
      <c r="M17045" s="38"/>
    </row>
    <row r="17046" spans="13:13" x14ac:dyDescent="0.35">
      <c r="M17046" s="38"/>
    </row>
    <row r="17047" spans="13:13" x14ac:dyDescent="0.35">
      <c r="M17047" s="38"/>
    </row>
    <row r="17048" spans="13:13" x14ac:dyDescent="0.35">
      <c r="M17048" s="38"/>
    </row>
    <row r="17049" spans="13:13" x14ac:dyDescent="0.35">
      <c r="M17049" s="38"/>
    </row>
    <row r="17050" spans="13:13" x14ac:dyDescent="0.35">
      <c r="M17050" s="38"/>
    </row>
    <row r="17051" spans="13:13" x14ac:dyDescent="0.35">
      <c r="M17051" s="38"/>
    </row>
    <row r="17052" spans="13:13" x14ac:dyDescent="0.35">
      <c r="M17052" s="38"/>
    </row>
    <row r="17053" spans="13:13" x14ac:dyDescent="0.35">
      <c r="M17053" s="38"/>
    </row>
    <row r="17054" spans="13:13" x14ac:dyDescent="0.35">
      <c r="M17054" s="38"/>
    </row>
    <row r="17055" spans="13:13" x14ac:dyDescent="0.35">
      <c r="M17055" s="38"/>
    </row>
    <row r="17056" spans="13:13" x14ac:dyDescent="0.35">
      <c r="M17056" s="38"/>
    </row>
    <row r="17057" spans="13:13" x14ac:dyDescent="0.35">
      <c r="M17057" s="38"/>
    </row>
    <row r="17058" spans="13:13" x14ac:dyDescent="0.35">
      <c r="M17058" s="38"/>
    </row>
    <row r="17059" spans="13:13" x14ac:dyDescent="0.35">
      <c r="M17059" s="38"/>
    </row>
    <row r="17060" spans="13:13" x14ac:dyDescent="0.35">
      <c r="M17060" s="38"/>
    </row>
    <row r="17061" spans="13:13" x14ac:dyDescent="0.35">
      <c r="M17061" s="38"/>
    </row>
    <row r="17062" spans="13:13" x14ac:dyDescent="0.35">
      <c r="M17062" s="38"/>
    </row>
    <row r="17063" spans="13:13" x14ac:dyDescent="0.35">
      <c r="M17063" s="38"/>
    </row>
    <row r="17064" spans="13:13" x14ac:dyDescent="0.35">
      <c r="M17064" s="38"/>
    </row>
    <row r="17065" spans="13:13" x14ac:dyDescent="0.35">
      <c r="M17065" s="38"/>
    </row>
    <row r="17066" spans="13:13" x14ac:dyDescent="0.35">
      <c r="M17066" s="38"/>
    </row>
    <row r="17067" spans="13:13" x14ac:dyDescent="0.35">
      <c r="M17067" s="38"/>
    </row>
    <row r="17068" spans="13:13" x14ac:dyDescent="0.35">
      <c r="M17068" s="38"/>
    </row>
    <row r="17069" spans="13:13" x14ac:dyDescent="0.35">
      <c r="M17069" s="38"/>
    </row>
    <row r="17070" spans="13:13" x14ac:dyDescent="0.35">
      <c r="M17070" s="38"/>
    </row>
    <row r="17071" spans="13:13" x14ac:dyDescent="0.35">
      <c r="M17071" s="38"/>
    </row>
    <row r="17072" spans="13:13" x14ac:dyDescent="0.35">
      <c r="M17072" s="38"/>
    </row>
    <row r="17073" spans="13:13" x14ac:dyDescent="0.35">
      <c r="M17073" s="38"/>
    </row>
    <row r="17074" spans="13:13" x14ac:dyDescent="0.35">
      <c r="M17074" s="38"/>
    </row>
    <row r="17075" spans="13:13" x14ac:dyDescent="0.35">
      <c r="M17075" s="38"/>
    </row>
    <row r="17076" spans="13:13" x14ac:dyDescent="0.35">
      <c r="M17076" s="38"/>
    </row>
    <row r="17077" spans="13:13" x14ac:dyDescent="0.35">
      <c r="M17077" s="38"/>
    </row>
    <row r="17078" spans="13:13" x14ac:dyDescent="0.35">
      <c r="M17078" s="38"/>
    </row>
    <row r="17079" spans="13:13" x14ac:dyDescent="0.35">
      <c r="M17079" s="38"/>
    </row>
    <row r="17080" spans="13:13" x14ac:dyDescent="0.35">
      <c r="M17080" s="38"/>
    </row>
    <row r="17081" spans="13:13" x14ac:dyDescent="0.35">
      <c r="M17081" s="38"/>
    </row>
    <row r="17082" spans="13:13" x14ac:dyDescent="0.35">
      <c r="M17082" s="38"/>
    </row>
    <row r="17083" spans="13:13" x14ac:dyDescent="0.35">
      <c r="M17083" s="38"/>
    </row>
    <row r="17084" spans="13:13" x14ac:dyDescent="0.35">
      <c r="M17084" s="38"/>
    </row>
    <row r="17085" spans="13:13" x14ac:dyDescent="0.35">
      <c r="M17085" s="38"/>
    </row>
    <row r="17086" spans="13:13" x14ac:dyDescent="0.35">
      <c r="M17086" s="38"/>
    </row>
    <row r="17087" spans="13:13" x14ac:dyDescent="0.35">
      <c r="M17087" s="38"/>
    </row>
    <row r="17088" spans="13:13" x14ac:dyDescent="0.35">
      <c r="M17088" s="38"/>
    </row>
    <row r="17089" spans="13:13" x14ac:dyDescent="0.35">
      <c r="M17089" s="38"/>
    </row>
    <row r="17090" spans="13:13" x14ac:dyDescent="0.35">
      <c r="M17090" s="38"/>
    </row>
    <row r="17091" spans="13:13" x14ac:dyDescent="0.35">
      <c r="M17091" s="38"/>
    </row>
    <row r="17092" spans="13:13" x14ac:dyDescent="0.35">
      <c r="M17092" s="38"/>
    </row>
    <row r="17093" spans="13:13" x14ac:dyDescent="0.35">
      <c r="M17093" s="38"/>
    </row>
    <row r="17094" spans="13:13" x14ac:dyDescent="0.35">
      <c r="M17094" s="38"/>
    </row>
    <row r="17095" spans="13:13" x14ac:dyDescent="0.35">
      <c r="M17095" s="38"/>
    </row>
    <row r="17096" spans="13:13" x14ac:dyDescent="0.35">
      <c r="M17096" s="38"/>
    </row>
    <row r="17097" spans="13:13" x14ac:dyDescent="0.35">
      <c r="M17097" s="38"/>
    </row>
    <row r="17098" spans="13:13" x14ac:dyDescent="0.35">
      <c r="M17098" s="38"/>
    </row>
    <row r="17099" spans="13:13" x14ac:dyDescent="0.35">
      <c r="M17099" s="38"/>
    </row>
    <row r="17100" spans="13:13" x14ac:dyDescent="0.35">
      <c r="M17100" s="38"/>
    </row>
    <row r="17101" spans="13:13" x14ac:dyDescent="0.35">
      <c r="M17101" s="38"/>
    </row>
    <row r="17102" spans="13:13" x14ac:dyDescent="0.35">
      <c r="M17102" s="38"/>
    </row>
    <row r="17103" spans="13:13" x14ac:dyDescent="0.35">
      <c r="M17103" s="38"/>
    </row>
    <row r="17104" spans="13:13" x14ac:dyDescent="0.35">
      <c r="M17104" s="38"/>
    </row>
    <row r="17105" spans="13:13" x14ac:dyDescent="0.35">
      <c r="M17105" s="38"/>
    </row>
    <row r="17106" spans="13:13" x14ac:dyDescent="0.35">
      <c r="M17106" s="38"/>
    </row>
    <row r="17107" spans="13:13" x14ac:dyDescent="0.35">
      <c r="M17107" s="38"/>
    </row>
    <row r="17108" spans="13:13" x14ac:dyDescent="0.35">
      <c r="M17108" s="38"/>
    </row>
    <row r="17109" spans="13:13" x14ac:dyDescent="0.35">
      <c r="M17109" s="38"/>
    </row>
    <row r="17110" spans="13:13" x14ac:dyDescent="0.35">
      <c r="M17110" s="38"/>
    </row>
    <row r="17111" spans="13:13" x14ac:dyDescent="0.35">
      <c r="M17111" s="38"/>
    </row>
    <row r="17112" spans="13:13" x14ac:dyDescent="0.35">
      <c r="M17112" s="38"/>
    </row>
    <row r="17113" spans="13:13" x14ac:dyDescent="0.35">
      <c r="M17113" s="38"/>
    </row>
    <row r="17114" spans="13:13" x14ac:dyDescent="0.35">
      <c r="M17114" s="38"/>
    </row>
    <row r="17115" spans="13:13" x14ac:dyDescent="0.35">
      <c r="M17115" s="38"/>
    </row>
    <row r="17116" spans="13:13" x14ac:dyDescent="0.35">
      <c r="M17116" s="38"/>
    </row>
    <row r="17117" spans="13:13" x14ac:dyDescent="0.35">
      <c r="M17117" s="38"/>
    </row>
    <row r="17118" spans="13:13" x14ac:dyDescent="0.35">
      <c r="M17118" s="38"/>
    </row>
    <row r="17119" spans="13:13" x14ac:dyDescent="0.35">
      <c r="M17119" s="38"/>
    </row>
    <row r="17120" spans="13:13" x14ac:dyDescent="0.35">
      <c r="M17120" s="38"/>
    </row>
    <row r="17121" spans="13:13" x14ac:dyDescent="0.35">
      <c r="M17121" s="38"/>
    </row>
    <row r="17122" spans="13:13" x14ac:dyDescent="0.35">
      <c r="M17122" s="38"/>
    </row>
    <row r="17123" spans="13:13" x14ac:dyDescent="0.35">
      <c r="M17123" s="38"/>
    </row>
    <row r="17124" spans="13:13" x14ac:dyDescent="0.35">
      <c r="M17124" s="38"/>
    </row>
    <row r="17125" spans="13:13" x14ac:dyDescent="0.35">
      <c r="M17125" s="38"/>
    </row>
    <row r="17126" spans="13:13" x14ac:dyDescent="0.35">
      <c r="M17126" s="38"/>
    </row>
    <row r="17127" spans="13:13" x14ac:dyDescent="0.35">
      <c r="M17127" s="38"/>
    </row>
    <row r="17128" spans="13:13" x14ac:dyDescent="0.35">
      <c r="M17128" s="38"/>
    </row>
    <row r="17129" spans="13:13" x14ac:dyDescent="0.35">
      <c r="M17129" s="38"/>
    </row>
    <row r="17130" spans="13:13" x14ac:dyDescent="0.35">
      <c r="M17130" s="38"/>
    </row>
    <row r="17131" spans="13:13" x14ac:dyDescent="0.35">
      <c r="M17131" s="38"/>
    </row>
    <row r="17132" spans="13:13" x14ac:dyDescent="0.35">
      <c r="M17132" s="38"/>
    </row>
    <row r="17133" spans="13:13" x14ac:dyDescent="0.35">
      <c r="M17133" s="38"/>
    </row>
    <row r="17134" spans="13:13" x14ac:dyDescent="0.35">
      <c r="M17134" s="38"/>
    </row>
    <row r="17135" spans="13:13" x14ac:dyDescent="0.35">
      <c r="M17135" s="38"/>
    </row>
    <row r="17136" spans="13:13" x14ac:dyDescent="0.35">
      <c r="M17136" s="38"/>
    </row>
    <row r="17137" spans="13:13" x14ac:dyDescent="0.35">
      <c r="M17137" s="38"/>
    </row>
    <row r="17138" spans="13:13" x14ac:dyDescent="0.35">
      <c r="M17138" s="38"/>
    </row>
    <row r="17139" spans="13:13" x14ac:dyDescent="0.35">
      <c r="M17139" s="38"/>
    </row>
    <row r="17140" spans="13:13" x14ac:dyDescent="0.35">
      <c r="M17140" s="38"/>
    </row>
    <row r="17141" spans="13:13" x14ac:dyDescent="0.35">
      <c r="M17141" s="38"/>
    </row>
    <row r="17142" spans="13:13" x14ac:dyDescent="0.35">
      <c r="M17142" s="38"/>
    </row>
    <row r="17143" spans="13:13" x14ac:dyDescent="0.35">
      <c r="M17143" s="38"/>
    </row>
    <row r="17144" spans="13:13" x14ac:dyDescent="0.35">
      <c r="M17144" s="38"/>
    </row>
    <row r="17145" spans="13:13" x14ac:dyDescent="0.35">
      <c r="M17145" s="38"/>
    </row>
    <row r="17146" spans="13:13" x14ac:dyDescent="0.35">
      <c r="M17146" s="38"/>
    </row>
    <row r="17147" spans="13:13" x14ac:dyDescent="0.35">
      <c r="M17147" s="38"/>
    </row>
    <row r="17148" spans="13:13" x14ac:dyDescent="0.35">
      <c r="M17148" s="38"/>
    </row>
    <row r="17149" spans="13:13" x14ac:dyDescent="0.35">
      <c r="M17149" s="38"/>
    </row>
    <row r="17150" spans="13:13" x14ac:dyDescent="0.35">
      <c r="M17150" s="38"/>
    </row>
    <row r="17151" spans="13:13" x14ac:dyDescent="0.35">
      <c r="M17151" s="38"/>
    </row>
    <row r="17152" spans="13:13" x14ac:dyDescent="0.35">
      <c r="M17152" s="38"/>
    </row>
    <row r="17153" spans="13:13" x14ac:dyDescent="0.35">
      <c r="M17153" s="38"/>
    </row>
    <row r="17154" spans="13:13" x14ac:dyDescent="0.35">
      <c r="M17154" s="38"/>
    </row>
    <row r="17155" spans="13:13" x14ac:dyDescent="0.35">
      <c r="M17155" s="38"/>
    </row>
    <row r="17156" spans="13:13" x14ac:dyDescent="0.35">
      <c r="M17156" s="38"/>
    </row>
    <row r="17157" spans="13:13" x14ac:dyDescent="0.35">
      <c r="M17157" s="38"/>
    </row>
    <row r="17158" spans="13:13" x14ac:dyDescent="0.35">
      <c r="M17158" s="38"/>
    </row>
    <row r="17159" spans="13:13" x14ac:dyDescent="0.35">
      <c r="M17159" s="38"/>
    </row>
    <row r="17160" spans="13:13" x14ac:dyDescent="0.35">
      <c r="M17160" s="38"/>
    </row>
    <row r="17161" spans="13:13" x14ac:dyDescent="0.35">
      <c r="M17161" s="38"/>
    </row>
    <row r="17162" spans="13:13" x14ac:dyDescent="0.35">
      <c r="M17162" s="38"/>
    </row>
    <row r="17163" spans="13:13" x14ac:dyDescent="0.35">
      <c r="M17163" s="38"/>
    </row>
    <row r="17164" spans="13:13" x14ac:dyDescent="0.35">
      <c r="M17164" s="38"/>
    </row>
    <row r="17165" spans="13:13" x14ac:dyDescent="0.35">
      <c r="M17165" s="38"/>
    </row>
    <row r="17166" spans="13:13" x14ac:dyDescent="0.35">
      <c r="M17166" s="38"/>
    </row>
    <row r="17167" spans="13:13" x14ac:dyDescent="0.35">
      <c r="M17167" s="38"/>
    </row>
    <row r="17168" spans="13:13" x14ac:dyDescent="0.35">
      <c r="M17168" s="38"/>
    </row>
    <row r="17169" spans="13:13" x14ac:dyDescent="0.35">
      <c r="M17169" s="38"/>
    </row>
    <row r="17170" spans="13:13" x14ac:dyDescent="0.35">
      <c r="M17170" s="38"/>
    </row>
    <row r="17171" spans="13:13" x14ac:dyDescent="0.35">
      <c r="M17171" s="38"/>
    </row>
    <row r="17172" spans="13:13" x14ac:dyDescent="0.35">
      <c r="M17172" s="38"/>
    </row>
    <row r="17173" spans="13:13" x14ac:dyDescent="0.35">
      <c r="M17173" s="38"/>
    </row>
    <row r="17174" spans="13:13" x14ac:dyDescent="0.35">
      <c r="M17174" s="38"/>
    </row>
    <row r="17175" spans="13:13" x14ac:dyDescent="0.35">
      <c r="M17175" s="38"/>
    </row>
    <row r="17176" spans="13:13" x14ac:dyDescent="0.35">
      <c r="M17176" s="38"/>
    </row>
    <row r="17177" spans="13:13" x14ac:dyDescent="0.35">
      <c r="M17177" s="38"/>
    </row>
    <row r="17178" spans="13:13" x14ac:dyDescent="0.35">
      <c r="M17178" s="38"/>
    </row>
    <row r="17179" spans="13:13" x14ac:dyDescent="0.35">
      <c r="M17179" s="38"/>
    </row>
    <row r="17180" spans="13:13" x14ac:dyDescent="0.35">
      <c r="M17180" s="38"/>
    </row>
    <row r="17181" spans="13:13" x14ac:dyDescent="0.35">
      <c r="M17181" s="38"/>
    </row>
    <row r="17182" spans="13:13" x14ac:dyDescent="0.35">
      <c r="M17182" s="38"/>
    </row>
    <row r="17183" spans="13:13" x14ac:dyDescent="0.35">
      <c r="M17183" s="38"/>
    </row>
    <row r="17184" spans="13:13" x14ac:dyDescent="0.35">
      <c r="M17184" s="38"/>
    </row>
    <row r="17185" spans="13:13" x14ac:dyDescent="0.35">
      <c r="M17185" s="38"/>
    </row>
    <row r="17186" spans="13:13" x14ac:dyDescent="0.35">
      <c r="M17186" s="38"/>
    </row>
    <row r="17187" spans="13:13" x14ac:dyDescent="0.35">
      <c r="M17187" s="38"/>
    </row>
    <row r="17188" spans="13:13" x14ac:dyDescent="0.35">
      <c r="M17188" s="38"/>
    </row>
    <row r="17189" spans="13:13" x14ac:dyDescent="0.35">
      <c r="M17189" s="38"/>
    </row>
    <row r="17190" spans="13:13" x14ac:dyDescent="0.35">
      <c r="M17190" s="38"/>
    </row>
    <row r="17191" spans="13:13" x14ac:dyDescent="0.35">
      <c r="M17191" s="38"/>
    </row>
    <row r="17192" spans="13:13" x14ac:dyDescent="0.35">
      <c r="M17192" s="38"/>
    </row>
    <row r="17193" spans="13:13" x14ac:dyDescent="0.35">
      <c r="M17193" s="38"/>
    </row>
    <row r="17194" spans="13:13" x14ac:dyDescent="0.35">
      <c r="M17194" s="38"/>
    </row>
    <row r="17195" spans="13:13" x14ac:dyDescent="0.35">
      <c r="M17195" s="38"/>
    </row>
    <row r="17196" spans="13:13" x14ac:dyDescent="0.35">
      <c r="M17196" s="38"/>
    </row>
    <row r="17197" spans="13:13" x14ac:dyDescent="0.35">
      <c r="M17197" s="38"/>
    </row>
    <row r="17198" spans="13:13" x14ac:dyDescent="0.35">
      <c r="M17198" s="38"/>
    </row>
    <row r="17199" spans="13:13" x14ac:dyDescent="0.35">
      <c r="M17199" s="38"/>
    </row>
    <row r="17200" spans="13:13" x14ac:dyDescent="0.35">
      <c r="M17200" s="38"/>
    </row>
    <row r="17201" spans="13:13" x14ac:dyDescent="0.35">
      <c r="M17201" s="38"/>
    </row>
    <row r="17202" spans="13:13" x14ac:dyDescent="0.35">
      <c r="M17202" s="38"/>
    </row>
    <row r="17203" spans="13:13" x14ac:dyDescent="0.35">
      <c r="M17203" s="38"/>
    </row>
    <row r="17204" spans="13:13" x14ac:dyDescent="0.35">
      <c r="M17204" s="38"/>
    </row>
    <row r="17205" spans="13:13" x14ac:dyDescent="0.35">
      <c r="M17205" s="38"/>
    </row>
    <row r="17206" spans="13:13" x14ac:dyDescent="0.35">
      <c r="M17206" s="38"/>
    </row>
    <row r="17207" spans="13:13" x14ac:dyDescent="0.35">
      <c r="M17207" s="38"/>
    </row>
    <row r="17208" spans="13:13" x14ac:dyDescent="0.35">
      <c r="M17208" s="38"/>
    </row>
    <row r="17209" spans="13:13" x14ac:dyDescent="0.35">
      <c r="M17209" s="38"/>
    </row>
    <row r="17210" spans="13:13" x14ac:dyDescent="0.35">
      <c r="M17210" s="38"/>
    </row>
    <row r="17211" spans="13:13" x14ac:dyDescent="0.35">
      <c r="M17211" s="38"/>
    </row>
    <row r="17212" spans="13:13" x14ac:dyDescent="0.35">
      <c r="M17212" s="38"/>
    </row>
    <row r="17213" spans="13:13" x14ac:dyDescent="0.35">
      <c r="M17213" s="38"/>
    </row>
    <row r="17214" spans="13:13" x14ac:dyDescent="0.35">
      <c r="M17214" s="38"/>
    </row>
    <row r="17215" spans="13:13" x14ac:dyDescent="0.35">
      <c r="M17215" s="38"/>
    </row>
    <row r="17216" spans="13:13" x14ac:dyDescent="0.35">
      <c r="M17216" s="38"/>
    </row>
    <row r="17217" spans="13:13" x14ac:dyDescent="0.35">
      <c r="M17217" s="38"/>
    </row>
    <row r="17218" spans="13:13" x14ac:dyDescent="0.35">
      <c r="M17218" s="38"/>
    </row>
    <row r="17219" spans="13:13" x14ac:dyDescent="0.35">
      <c r="M17219" s="38"/>
    </row>
    <row r="17220" spans="13:13" x14ac:dyDescent="0.35">
      <c r="M17220" s="38"/>
    </row>
    <row r="17221" spans="13:13" x14ac:dyDescent="0.35">
      <c r="M17221" s="38"/>
    </row>
    <row r="17222" spans="13:13" x14ac:dyDescent="0.35">
      <c r="M17222" s="38"/>
    </row>
    <row r="17223" spans="13:13" x14ac:dyDescent="0.35">
      <c r="M17223" s="38"/>
    </row>
    <row r="17224" spans="13:13" x14ac:dyDescent="0.35">
      <c r="M17224" s="38"/>
    </row>
    <row r="17225" spans="13:13" x14ac:dyDescent="0.35">
      <c r="M17225" s="38"/>
    </row>
    <row r="17226" spans="13:13" x14ac:dyDescent="0.35">
      <c r="M17226" s="38"/>
    </row>
    <row r="17227" spans="13:13" x14ac:dyDescent="0.35">
      <c r="M17227" s="38"/>
    </row>
    <row r="17228" spans="13:13" x14ac:dyDescent="0.35">
      <c r="M17228" s="38"/>
    </row>
    <row r="17229" spans="13:13" x14ac:dyDescent="0.35">
      <c r="M17229" s="38"/>
    </row>
    <row r="17230" spans="13:13" x14ac:dyDescent="0.35">
      <c r="M17230" s="38"/>
    </row>
    <row r="17231" spans="13:13" x14ac:dyDescent="0.35">
      <c r="M17231" s="38"/>
    </row>
    <row r="17232" spans="13:13" x14ac:dyDescent="0.35">
      <c r="M17232" s="38"/>
    </row>
    <row r="17233" spans="13:13" x14ac:dyDescent="0.35">
      <c r="M17233" s="38"/>
    </row>
    <row r="17234" spans="13:13" x14ac:dyDescent="0.35">
      <c r="M17234" s="38"/>
    </row>
    <row r="17235" spans="13:13" x14ac:dyDescent="0.35">
      <c r="M17235" s="38"/>
    </row>
    <row r="17236" spans="13:13" x14ac:dyDescent="0.35">
      <c r="M17236" s="38"/>
    </row>
    <row r="17237" spans="13:13" x14ac:dyDescent="0.35">
      <c r="M17237" s="38"/>
    </row>
    <row r="17238" spans="13:13" x14ac:dyDescent="0.35">
      <c r="M17238" s="38"/>
    </row>
    <row r="17239" spans="13:13" x14ac:dyDescent="0.35">
      <c r="M17239" s="38"/>
    </row>
    <row r="17240" spans="13:13" x14ac:dyDescent="0.35">
      <c r="M17240" s="38"/>
    </row>
    <row r="17241" spans="13:13" x14ac:dyDescent="0.35">
      <c r="M17241" s="38"/>
    </row>
    <row r="17242" spans="13:13" x14ac:dyDescent="0.35">
      <c r="M17242" s="38"/>
    </row>
    <row r="17243" spans="13:13" x14ac:dyDescent="0.35">
      <c r="M17243" s="38"/>
    </row>
    <row r="17244" spans="13:13" x14ac:dyDescent="0.35">
      <c r="M17244" s="38"/>
    </row>
    <row r="17245" spans="13:13" x14ac:dyDescent="0.35">
      <c r="M17245" s="38"/>
    </row>
    <row r="17246" spans="13:13" x14ac:dyDescent="0.35">
      <c r="M17246" s="38"/>
    </row>
    <row r="17247" spans="13:13" x14ac:dyDescent="0.35">
      <c r="M17247" s="38"/>
    </row>
    <row r="17248" spans="13:13" x14ac:dyDescent="0.35">
      <c r="M17248" s="38"/>
    </row>
    <row r="17249" spans="13:13" x14ac:dyDescent="0.35">
      <c r="M17249" s="38"/>
    </row>
    <row r="17250" spans="13:13" x14ac:dyDescent="0.35">
      <c r="M17250" s="38"/>
    </row>
    <row r="17251" spans="13:13" x14ac:dyDescent="0.35">
      <c r="M17251" s="38"/>
    </row>
    <row r="17252" spans="13:13" x14ac:dyDescent="0.35">
      <c r="M17252" s="38"/>
    </row>
    <row r="17253" spans="13:13" x14ac:dyDescent="0.35">
      <c r="M17253" s="38"/>
    </row>
    <row r="17254" spans="13:13" x14ac:dyDescent="0.35">
      <c r="M17254" s="38"/>
    </row>
    <row r="17255" spans="13:13" x14ac:dyDescent="0.35">
      <c r="M17255" s="38"/>
    </row>
    <row r="17256" spans="13:13" x14ac:dyDescent="0.35">
      <c r="M17256" s="38"/>
    </row>
    <row r="17257" spans="13:13" x14ac:dyDescent="0.35">
      <c r="M17257" s="38"/>
    </row>
    <row r="17258" spans="13:13" x14ac:dyDescent="0.35">
      <c r="M17258" s="38"/>
    </row>
    <row r="17259" spans="13:13" x14ac:dyDescent="0.35">
      <c r="M17259" s="38"/>
    </row>
    <row r="17260" spans="13:13" x14ac:dyDescent="0.35">
      <c r="M17260" s="38"/>
    </row>
    <row r="17261" spans="13:13" x14ac:dyDescent="0.35">
      <c r="M17261" s="38"/>
    </row>
    <row r="17262" spans="13:13" x14ac:dyDescent="0.35">
      <c r="M17262" s="38"/>
    </row>
    <row r="17263" spans="13:13" x14ac:dyDescent="0.35">
      <c r="M17263" s="38"/>
    </row>
    <row r="17264" spans="13:13" x14ac:dyDescent="0.35">
      <c r="M17264" s="38"/>
    </row>
    <row r="17265" spans="13:13" x14ac:dyDescent="0.35">
      <c r="M17265" s="38"/>
    </row>
    <row r="17266" spans="13:13" x14ac:dyDescent="0.35">
      <c r="M17266" s="38"/>
    </row>
    <row r="17267" spans="13:13" x14ac:dyDescent="0.35">
      <c r="M17267" s="38"/>
    </row>
    <row r="17268" spans="13:13" x14ac:dyDescent="0.35">
      <c r="M17268" s="38"/>
    </row>
    <row r="17269" spans="13:13" x14ac:dyDescent="0.35">
      <c r="M17269" s="38"/>
    </row>
    <row r="17270" spans="13:13" x14ac:dyDescent="0.35">
      <c r="M17270" s="38"/>
    </row>
    <row r="17271" spans="13:13" x14ac:dyDescent="0.35">
      <c r="M17271" s="38"/>
    </row>
    <row r="17272" spans="13:13" x14ac:dyDescent="0.35">
      <c r="M17272" s="38"/>
    </row>
    <row r="17273" spans="13:13" x14ac:dyDescent="0.35">
      <c r="M17273" s="38"/>
    </row>
    <row r="17274" spans="13:13" x14ac:dyDescent="0.35">
      <c r="M17274" s="38"/>
    </row>
    <row r="17275" spans="13:13" x14ac:dyDescent="0.35">
      <c r="M17275" s="38"/>
    </row>
    <row r="17276" spans="13:13" x14ac:dyDescent="0.35">
      <c r="M17276" s="38"/>
    </row>
    <row r="17277" spans="13:13" x14ac:dyDescent="0.35">
      <c r="M17277" s="38"/>
    </row>
    <row r="17278" spans="13:13" x14ac:dyDescent="0.35">
      <c r="M17278" s="38"/>
    </row>
    <row r="17279" spans="13:13" x14ac:dyDescent="0.35">
      <c r="M17279" s="38"/>
    </row>
    <row r="17280" spans="13:13" x14ac:dyDescent="0.35">
      <c r="M17280" s="38"/>
    </row>
    <row r="17281" spans="13:13" x14ac:dyDescent="0.35">
      <c r="M17281" s="38"/>
    </row>
    <row r="17282" spans="13:13" x14ac:dyDescent="0.35">
      <c r="M17282" s="38"/>
    </row>
    <row r="17283" spans="13:13" x14ac:dyDescent="0.35">
      <c r="M17283" s="38"/>
    </row>
    <row r="17284" spans="13:13" x14ac:dyDescent="0.35">
      <c r="M17284" s="38"/>
    </row>
    <row r="17285" spans="13:13" x14ac:dyDescent="0.35">
      <c r="M17285" s="38"/>
    </row>
    <row r="17286" spans="13:13" x14ac:dyDescent="0.35">
      <c r="M17286" s="38"/>
    </row>
    <row r="17287" spans="13:13" x14ac:dyDescent="0.35">
      <c r="M17287" s="38"/>
    </row>
    <row r="17288" spans="13:13" x14ac:dyDescent="0.35">
      <c r="M17288" s="38"/>
    </row>
    <row r="17289" spans="13:13" x14ac:dyDescent="0.35">
      <c r="M17289" s="38"/>
    </row>
    <row r="17290" spans="13:13" x14ac:dyDescent="0.35">
      <c r="M17290" s="38"/>
    </row>
    <row r="17291" spans="13:13" x14ac:dyDescent="0.35">
      <c r="M17291" s="38"/>
    </row>
    <row r="17292" spans="13:13" x14ac:dyDescent="0.35">
      <c r="M17292" s="38"/>
    </row>
    <row r="17293" spans="13:13" x14ac:dyDescent="0.35">
      <c r="M17293" s="38"/>
    </row>
    <row r="17294" spans="13:13" x14ac:dyDescent="0.35">
      <c r="M17294" s="38"/>
    </row>
    <row r="17295" spans="13:13" x14ac:dyDescent="0.35">
      <c r="M17295" s="38"/>
    </row>
    <row r="17296" spans="13:13" x14ac:dyDescent="0.35">
      <c r="M17296" s="38"/>
    </row>
    <row r="17297" spans="13:13" x14ac:dyDescent="0.35">
      <c r="M17297" s="38"/>
    </row>
    <row r="17298" spans="13:13" x14ac:dyDescent="0.35">
      <c r="M17298" s="38"/>
    </row>
    <row r="17299" spans="13:13" x14ac:dyDescent="0.35">
      <c r="M17299" s="38"/>
    </row>
    <row r="17300" spans="13:13" x14ac:dyDescent="0.35">
      <c r="M17300" s="38"/>
    </row>
    <row r="17301" spans="13:13" x14ac:dyDescent="0.35">
      <c r="M17301" s="38"/>
    </row>
    <row r="17302" spans="13:13" x14ac:dyDescent="0.35">
      <c r="M17302" s="38"/>
    </row>
    <row r="17303" spans="13:13" x14ac:dyDescent="0.35">
      <c r="M17303" s="38"/>
    </row>
    <row r="17304" spans="13:13" x14ac:dyDescent="0.35">
      <c r="M17304" s="38"/>
    </row>
    <row r="17305" spans="13:13" x14ac:dyDescent="0.35">
      <c r="M17305" s="38"/>
    </row>
    <row r="17306" spans="13:13" x14ac:dyDescent="0.35">
      <c r="M17306" s="38"/>
    </row>
    <row r="17307" spans="13:13" x14ac:dyDescent="0.35">
      <c r="M17307" s="38"/>
    </row>
    <row r="17308" spans="13:13" x14ac:dyDescent="0.35">
      <c r="M17308" s="38"/>
    </row>
    <row r="17309" spans="13:13" x14ac:dyDescent="0.35">
      <c r="M17309" s="38"/>
    </row>
    <row r="17310" spans="13:13" x14ac:dyDescent="0.35">
      <c r="M17310" s="38"/>
    </row>
    <row r="17311" spans="13:13" x14ac:dyDescent="0.35">
      <c r="M17311" s="38"/>
    </row>
    <row r="17312" spans="13:13" x14ac:dyDescent="0.35">
      <c r="M17312" s="38"/>
    </row>
    <row r="17313" spans="13:13" x14ac:dyDescent="0.35">
      <c r="M17313" s="38"/>
    </row>
    <row r="17314" spans="13:13" x14ac:dyDescent="0.35">
      <c r="M17314" s="38"/>
    </row>
    <row r="17315" spans="13:13" x14ac:dyDescent="0.35">
      <c r="M17315" s="38"/>
    </row>
    <row r="17316" spans="13:13" x14ac:dyDescent="0.35">
      <c r="M17316" s="38"/>
    </row>
    <row r="17317" spans="13:13" x14ac:dyDescent="0.35">
      <c r="M17317" s="38"/>
    </row>
    <row r="17318" spans="13:13" x14ac:dyDescent="0.35">
      <c r="M17318" s="38"/>
    </row>
    <row r="17319" spans="13:13" x14ac:dyDescent="0.35">
      <c r="M17319" s="38"/>
    </row>
    <row r="17320" spans="13:13" x14ac:dyDescent="0.35">
      <c r="M17320" s="38"/>
    </row>
    <row r="17321" spans="13:13" x14ac:dyDescent="0.35">
      <c r="M17321" s="38"/>
    </row>
    <row r="17322" spans="13:13" x14ac:dyDescent="0.35">
      <c r="M17322" s="38"/>
    </row>
    <row r="17323" spans="13:13" x14ac:dyDescent="0.35">
      <c r="M17323" s="38"/>
    </row>
    <row r="17324" spans="13:13" x14ac:dyDescent="0.35">
      <c r="M17324" s="38"/>
    </row>
    <row r="17325" spans="13:13" x14ac:dyDescent="0.35">
      <c r="M17325" s="38"/>
    </row>
    <row r="17326" spans="13:13" x14ac:dyDescent="0.35">
      <c r="M17326" s="38"/>
    </row>
    <row r="17327" spans="13:13" x14ac:dyDescent="0.35">
      <c r="M17327" s="38"/>
    </row>
    <row r="17328" spans="13:13" x14ac:dyDescent="0.35">
      <c r="M17328" s="38"/>
    </row>
    <row r="17329" spans="13:13" x14ac:dyDescent="0.35">
      <c r="M17329" s="38"/>
    </row>
    <row r="17330" spans="13:13" x14ac:dyDescent="0.35">
      <c r="M17330" s="38"/>
    </row>
    <row r="17331" spans="13:13" x14ac:dyDescent="0.35">
      <c r="M17331" s="38"/>
    </row>
    <row r="17332" spans="13:13" x14ac:dyDescent="0.35">
      <c r="M17332" s="38"/>
    </row>
    <row r="17333" spans="13:13" x14ac:dyDescent="0.35">
      <c r="M17333" s="38"/>
    </row>
    <row r="17334" spans="13:13" x14ac:dyDescent="0.35">
      <c r="M17334" s="38"/>
    </row>
    <row r="17335" spans="13:13" x14ac:dyDescent="0.35">
      <c r="M17335" s="38"/>
    </row>
    <row r="17336" spans="13:13" x14ac:dyDescent="0.35">
      <c r="M17336" s="38"/>
    </row>
    <row r="17337" spans="13:13" x14ac:dyDescent="0.35">
      <c r="M17337" s="38"/>
    </row>
    <row r="17338" spans="13:13" x14ac:dyDescent="0.35">
      <c r="M17338" s="38"/>
    </row>
    <row r="17339" spans="13:13" x14ac:dyDescent="0.35">
      <c r="M17339" s="38"/>
    </row>
    <row r="17340" spans="13:13" x14ac:dyDescent="0.35">
      <c r="M17340" s="38"/>
    </row>
    <row r="17341" spans="13:13" x14ac:dyDescent="0.35">
      <c r="M17341" s="38"/>
    </row>
    <row r="17342" spans="13:13" x14ac:dyDescent="0.35">
      <c r="M17342" s="38"/>
    </row>
    <row r="17343" spans="13:13" x14ac:dyDescent="0.35">
      <c r="M17343" s="38"/>
    </row>
    <row r="17344" spans="13:13" x14ac:dyDescent="0.35">
      <c r="M17344" s="38"/>
    </row>
    <row r="17345" spans="13:13" x14ac:dyDescent="0.35">
      <c r="M17345" s="38"/>
    </row>
    <row r="17346" spans="13:13" x14ac:dyDescent="0.35">
      <c r="M17346" s="38"/>
    </row>
    <row r="17347" spans="13:13" x14ac:dyDescent="0.35">
      <c r="M17347" s="38"/>
    </row>
    <row r="17348" spans="13:13" x14ac:dyDescent="0.35">
      <c r="M17348" s="38"/>
    </row>
    <row r="17349" spans="13:13" x14ac:dyDescent="0.35">
      <c r="M17349" s="38"/>
    </row>
    <row r="17350" spans="13:13" x14ac:dyDescent="0.35">
      <c r="M17350" s="38"/>
    </row>
    <row r="17351" spans="13:13" x14ac:dyDescent="0.35">
      <c r="M17351" s="38"/>
    </row>
    <row r="17352" spans="13:13" x14ac:dyDescent="0.35">
      <c r="M17352" s="38"/>
    </row>
    <row r="17353" spans="13:13" x14ac:dyDescent="0.35">
      <c r="M17353" s="38"/>
    </row>
    <row r="17354" spans="13:13" x14ac:dyDescent="0.35">
      <c r="M17354" s="38"/>
    </row>
    <row r="17355" spans="13:13" x14ac:dyDescent="0.35">
      <c r="M17355" s="38"/>
    </row>
    <row r="17356" spans="13:13" x14ac:dyDescent="0.35">
      <c r="M17356" s="38"/>
    </row>
    <row r="17357" spans="13:13" x14ac:dyDescent="0.35">
      <c r="M17357" s="38"/>
    </row>
    <row r="17358" spans="13:13" x14ac:dyDescent="0.35">
      <c r="M17358" s="38"/>
    </row>
    <row r="17359" spans="13:13" x14ac:dyDescent="0.35">
      <c r="M17359" s="38"/>
    </row>
    <row r="17360" spans="13:13" x14ac:dyDescent="0.35">
      <c r="M17360" s="38"/>
    </row>
    <row r="17361" spans="13:13" x14ac:dyDescent="0.35">
      <c r="M17361" s="38"/>
    </row>
    <row r="17362" spans="13:13" x14ac:dyDescent="0.35">
      <c r="M17362" s="38"/>
    </row>
    <row r="17363" spans="13:13" x14ac:dyDescent="0.35">
      <c r="M17363" s="38"/>
    </row>
    <row r="17364" spans="13:13" x14ac:dyDescent="0.35">
      <c r="M17364" s="38"/>
    </row>
    <row r="17365" spans="13:13" x14ac:dyDescent="0.35">
      <c r="M17365" s="38"/>
    </row>
    <row r="17366" spans="13:13" x14ac:dyDescent="0.35">
      <c r="M17366" s="38"/>
    </row>
    <row r="17367" spans="13:13" x14ac:dyDescent="0.35">
      <c r="M17367" s="38"/>
    </row>
    <row r="17368" spans="13:13" x14ac:dyDescent="0.35">
      <c r="M17368" s="38"/>
    </row>
    <row r="17369" spans="13:13" x14ac:dyDescent="0.35">
      <c r="M17369" s="38"/>
    </row>
    <row r="17370" spans="13:13" x14ac:dyDescent="0.35">
      <c r="M17370" s="38"/>
    </row>
    <row r="17371" spans="13:13" x14ac:dyDescent="0.35">
      <c r="M17371" s="38"/>
    </row>
    <row r="17372" spans="13:13" x14ac:dyDescent="0.35">
      <c r="M17372" s="38"/>
    </row>
    <row r="17373" spans="13:13" x14ac:dyDescent="0.35">
      <c r="M17373" s="38"/>
    </row>
    <row r="17374" spans="13:13" x14ac:dyDescent="0.35">
      <c r="M17374" s="38"/>
    </row>
    <row r="17375" spans="13:13" x14ac:dyDescent="0.35">
      <c r="M17375" s="38"/>
    </row>
    <row r="17376" spans="13:13" x14ac:dyDescent="0.35">
      <c r="M17376" s="38"/>
    </row>
    <row r="17377" spans="13:13" x14ac:dyDescent="0.35">
      <c r="M17377" s="38"/>
    </row>
    <row r="17378" spans="13:13" x14ac:dyDescent="0.35">
      <c r="M17378" s="38"/>
    </row>
    <row r="17379" spans="13:13" x14ac:dyDescent="0.35">
      <c r="M17379" s="38"/>
    </row>
    <row r="17380" spans="13:13" x14ac:dyDescent="0.35">
      <c r="M17380" s="38"/>
    </row>
    <row r="17381" spans="13:13" x14ac:dyDescent="0.35">
      <c r="M17381" s="38"/>
    </row>
    <row r="17382" spans="13:13" x14ac:dyDescent="0.35">
      <c r="M17382" s="38"/>
    </row>
    <row r="17383" spans="13:13" x14ac:dyDescent="0.35">
      <c r="M17383" s="38"/>
    </row>
    <row r="17384" spans="13:13" x14ac:dyDescent="0.35">
      <c r="M17384" s="38"/>
    </row>
    <row r="17385" spans="13:13" x14ac:dyDescent="0.35">
      <c r="M17385" s="38"/>
    </row>
    <row r="17386" spans="13:13" x14ac:dyDescent="0.35">
      <c r="M17386" s="38"/>
    </row>
    <row r="17387" spans="13:13" x14ac:dyDescent="0.35">
      <c r="M17387" s="38"/>
    </row>
    <row r="17388" spans="13:13" x14ac:dyDescent="0.35">
      <c r="M17388" s="38"/>
    </row>
    <row r="17389" spans="13:13" x14ac:dyDescent="0.35">
      <c r="M17389" s="38"/>
    </row>
    <row r="17390" spans="13:13" x14ac:dyDescent="0.35">
      <c r="M17390" s="38"/>
    </row>
    <row r="17391" spans="13:13" x14ac:dyDescent="0.35">
      <c r="M17391" s="38"/>
    </row>
    <row r="17392" spans="13:13" x14ac:dyDescent="0.35">
      <c r="M17392" s="38"/>
    </row>
    <row r="17393" spans="13:13" x14ac:dyDescent="0.35">
      <c r="M17393" s="38"/>
    </row>
    <row r="17394" spans="13:13" x14ac:dyDescent="0.35">
      <c r="M17394" s="38"/>
    </row>
    <row r="17395" spans="13:13" x14ac:dyDescent="0.35">
      <c r="M17395" s="38"/>
    </row>
    <row r="17396" spans="13:13" x14ac:dyDescent="0.35">
      <c r="M17396" s="38"/>
    </row>
    <row r="17397" spans="13:13" x14ac:dyDescent="0.35">
      <c r="M17397" s="38"/>
    </row>
    <row r="17398" spans="13:13" x14ac:dyDescent="0.35">
      <c r="M17398" s="38"/>
    </row>
    <row r="17399" spans="13:13" x14ac:dyDescent="0.35">
      <c r="M17399" s="38"/>
    </row>
    <row r="17400" spans="13:13" x14ac:dyDescent="0.35">
      <c r="M17400" s="38"/>
    </row>
    <row r="17401" spans="13:13" x14ac:dyDescent="0.35">
      <c r="M17401" s="38"/>
    </row>
    <row r="17402" spans="13:13" x14ac:dyDescent="0.35">
      <c r="M17402" s="38"/>
    </row>
    <row r="17403" spans="13:13" x14ac:dyDescent="0.35">
      <c r="M17403" s="38"/>
    </row>
    <row r="17404" spans="13:13" x14ac:dyDescent="0.35">
      <c r="M17404" s="38"/>
    </row>
    <row r="17405" spans="13:13" x14ac:dyDescent="0.35">
      <c r="M17405" s="38"/>
    </row>
    <row r="17406" spans="13:13" x14ac:dyDescent="0.35">
      <c r="M17406" s="38"/>
    </row>
    <row r="17407" spans="13:13" x14ac:dyDescent="0.35">
      <c r="M17407" s="38"/>
    </row>
    <row r="17408" spans="13:13" x14ac:dyDescent="0.35">
      <c r="M17408" s="38"/>
    </row>
    <row r="17409" spans="13:13" x14ac:dyDescent="0.35">
      <c r="M17409" s="38"/>
    </row>
    <row r="17410" spans="13:13" x14ac:dyDescent="0.35">
      <c r="M17410" s="38"/>
    </row>
    <row r="17411" spans="13:13" x14ac:dyDescent="0.35">
      <c r="M17411" s="38"/>
    </row>
    <row r="17412" spans="13:13" x14ac:dyDescent="0.35">
      <c r="M17412" s="38"/>
    </row>
    <row r="17413" spans="13:13" x14ac:dyDescent="0.35">
      <c r="M17413" s="38"/>
    </row>
    <row r="17414" spans="13:13" x14ac:dyDescent="0.35">
      <c r="M17414" s="38"/>
    </row>
    <row r="17415" spans="13:13" x14ac:dyDescent="0.35">
      <c r="M17415" s="38"/>
    </row>
    <row r="17416" spans="13:13" x14ac:dyDescent="0.35">
      <c r="M17416" s="38"/>
    </row>
    <row r="17417" spans="13:13" x14ac:dyDescent="0.35">
      <c r="M17417" s="38"/>
    </row>
    <row r="17418" spans="13:13" x14ac:dyDescent="0.35">
      <c r="M17418" s="38"/>
    </row>
    <row r="17419" spans="13:13" x14ac:dyDescent="0.35">
      <c r="M17419" s="38"/>
    </row>
    <row r="17420" spans="13:13" x14ac:dyDescent="0.35">
      <c r="M17420" s="38"/>
    </row>
    <row r="17421" spans="13:13" x14ac:dyDescent="0.35">
      <c r="M17421" s="38"/>
    </row>
    <row r="17422" spans="13:13" x14ac:dyDescent="0.35">
      <c r="M17422" s="38"/>
    </row>
    <row r="17423" spans="13:13" x14ac:dyDescent="0.35">
      <c r="M17423" s="38"/>
    </row>
    <row r="17424" spans="13:13" x14ac:dyDescent="0.35">
      <c r="M17424" s="38"/>
    </row>
    <row r="17425" spans="13:13" x14ac:dyDescent="0.35">
      <c r="M17425" s="38"/>
    </row>
    <row r="17426" spans="13:13" x14ac:dyDescent="0.35">
      <c r="M17426" s="38"/>
    </row>
    <row r="17427" spans="13:13" x14ac:dyDescent="0.35">
      <c r="M17427" s="38"/>
    </row>
    <row r="17428" spans="13:13" x14ac:dyDescent="0.35">
      <c r="M17428" s="38"/>
    </row>
    <row r="17429" spans="13:13" x14ac:dyDescent="0.35">
      <c r="M17429" s="38"/>
    </row>
    <row r="17430" spans="13:13" x14ac:dyDescent="0.35">
      <c r="M17430" s="38"/>
    </row>
    <row r="17431" spans="13:13" x14ac:dyDescent="0.35">
      <c r="M17431" s="38"/>
    </row>
    <row r="17432" spans="13:13" x14ac:dyDescent="0.35">
      <c r="M17432" s="38"/>
    </row>
    <row r="17433" spans="13:13" x14ac:dyDescent="0.35">
      <c r="M17433" s="38"/>
    </row>
    <row r="17434" spans="13:13" x14ac:dyDescent="0.35">
      <c r="M17434" s="38"/>
    </row>
    <row r="17435" spans="13:13" x14ac:dyDescent="0.35">
      <c r="M17435" s="38"/>
    </row>
    <row r="17436" spans="13:13" x14ac:dyDescent="0.35">
      <c r="M17436" s="38"/>
    </row>
    <row r="17437" spans="13:13" x14ac:dyDescent="0.35">
      <c r="M17437" s="38"/>
    </row>
    <row r="17438" spans="13:13" x14ac:dyDescent="0.35">
      <c r="M17438" s="38"/>
    </row>
    <row r="17439" spans="13:13" x14ac:dyDescent="0.35">
      <c r="M17439" s="38"/>
    </row>
    <row r="17440" spans="13:13" x14ac:dyDescent="0.35">
      <c r="M17440" s="38"/>
    </row>
    <row r="17441" spans="13:13" x14ac:dyDescent="0.35">
      <c r="M17441" s="38"/>
    </row>
    <row r="17442" spans="13:13" x14ac:dyDescent="0.35">
      <c r="M17442" s="38"/>
    </row>
    <row r="17443" spans="13:13" x14ac:dyDescent="0.35">
      <c r="M17443" s="38"/>
    </row>
    <row r="17444" spans="13:13" x14ac:dyDescent="0.35">
      <c r="M17444" s="38"/>
    </row>
    <row r="17445" spans="13:13" x14ac:dyDescent="0.35">
      <c r="M17445" s="38"/>
    </row>
    <row r="17446" spans="13:13" x14ac:dyDescent="0.35">
      <c r="M17446" s="38"/>
    </row>
    <row r="17447" spans="13:13" x14ac:dyDescent="0.35">
      <c r="M17447" s="38"/>
    </row>
    <row r="17448" spans="13:13" x14ac:dyDescent="0.35">
      <c r="M17448" s="38"/>
    </row>
    <row r="17449" spans="13:13" x14ac:dyDescent="0.35">
      <c r="M17449" s="38"/>
    </row>
    <row r="17450" spans="13:13" x14ac:dyDescent="0.35">
      <c r="M17450" s="38"/>
    </row>
    <row r="17451" spans="13:13" x14ac:dyDescent="0.35">
      <c r="M17451" s="38"/>
    </row>
    <row r="17452" spans="13:13" x14ac:dyDescent="0.35">
      <c r="M17452" s="38"/>
    </row>
    <row r="17453" spans="13:13" x14ac:dyDescent="0.35">
      <c r="M17453" s="38"/>
    </row>
    <row r="17454" spans="13:13" x14ac:dyDescent="0.35">
      <c r="M17454" s="38"/>
    </row>
    <row r="17455" spans="13:13" x14ac:dyDescent="0.35">
      <c r="M17455" s="38"/>
    </row>
    <row r="17456" spans="13:13" x14ac:dyDescent="0.35">
      <c r="M17456" s="38"/>
    </row>
    <row r="17457" spans="13:13" x14ac:dyDescent="0.35">
      <c r="M17457" s="38"/>
    </row>
    <row r="17458" spans="13:13" x14ac:dyDescent="0.35">
      <c r="M17458" s="38"/>
    </row>
    <row r="17459" spans="13:13" x14ac:dyDescent="0.35">
      <c r="M17459" s="38"/>
    </row>
    <row r="17460" spans="13:13" x14ac:dyDescent="0.35">
      <c r="M17460" s="38"/>
    </row>
    <row r="17461" spans="13:13" x14ac:dyDescent="0.35">
      <c r="M17461" s="38"/>
    </row>
    <row r="17462" spans="13:13" x14ac:dyDescent="0.35">
      <c r="M17462" s="38"/>
    </row>
    <row r="17463" spans="13:13" x14ac:dyDescent="0.35">
      <c r="M17463" s="38"/>
    </row>
    <row r="17464" spans="13:13" x14ac:dyDescent="0.35">
      <c r="M17464" s="38"/>
    </row>
    <row r="17465" spans="13:13" x14ac:dyDescent="0.35">
      <c r="M17465" s="38"/>
    </row>
    <row r="17466" spans="13:13" x14ac:dyDescent="0.35">
      <c r="M17466" s="38"/>
    </row>
    <row r="17467" spans="13:13" x14ac:dyDescent="0.35">
      <c r="M17467" s="38"/>
    </row>
    <row r="17468" spans="13:13" x14ac:dyDescent="0.35">
      <c r="M17468" s="38"/>
    </row>
    <row r="17469" spans="13:13" x14ac:dyDescent="0.35">
      <c r="M17469" s="38"/>
    </row>
    <row r="17470" spans="13:13" x14ac:dyDescent="0.35">
      <c r="M17470" s="38"/>
    </row>
    <row r="17471" spans="13:13" x14ac:dyDescent="0.35">
      <c r="M17471" s="38"/>
    </row>
    <row r="17472" spans="13:13" x14ac:dyDescent="0.35">
      <c r="M17472" s="38"/>
    </row>
    <row r="17473" spans="13:13" x14ac:dyDescent="0.35">
      <c r="M17473" s="38"/>
    </row>
    <row r="17474" spans="13:13" x14ac:dyDescent="0.35">
      <c r="M17474" s="38"/>
    </row>
    <row r="17475" spans="13:13" x14ac:dyDescent="0.35">
      <c r="M17475" s="38"/>
    </row>
    <row r="17476" spans="13:13" x14ac:dyDescent="0.35">
      <c r="M17476" s="38"/>
    </row>
    <row r="17477" spans="13:13" x14ac:dyDescent="0.35">
      <c r="M17477" s="38"/>
    </row>
    <row r="17478" spans="13:13" x14ac:dyDescent="0.35">
      <c r="M17478" s="38"/>
    </row>
    <row r="17479" spans="13:13" x14ac:dyDescent="0.35">
      <c r="M17479" s="38"/>
    </row>
    <row r="17480" spans="13:13" x14ac:dyDescent="0.35">
      <c r="M17480" s="38"/>
    </row>
    <row r="17481" spans="13:13" x14ac:dyDescent="0.35">
      <c r="M17481" s="38"/>
    </row>
    <row r="17482" spans="13:13" x14ac:dyDescent="0.35">
      <c r="M17482" s="38"/>
    </row>
    <row r="17483" spans="13:13" x14ac:dyDescent="0.35">
      <c r="M17483" s="38"/>
    </row>
    <row r="17484" spans="13:13" x14ac:dyDescent="0.35">
      <c r="M17484" s="38"/>
    </row>
    <row r="17485" spans="13:13" x14ac:dyDescent="0.35">
      <c r="M17485" s="38"/>
    </row>
    <row r="17486" spans="13:13" x14ac:dyDescent="0.35">
      <c r="M17486" s="38"/>
    </row>
    <row r="17487" spans="13:13" x14ac:dyDescent="0.35">
      <c r="M17487" s="38"/>
    </row>
    <row r="17488" spans="13:13" x14ac:dyDescent="0.35">
      <c r="M17488" s="38"/>
    </row>
    <row r="17489" spans="13:13" x14ac:dyDescent="0.35">
      <c r="M17489" s="38"/>
    </row>
    <row r="17490" spans="13:13" x14ac:dyDescent="0.35">
      <c r="M17490" s="38"/>
    </row>
    <row r="17491" spans="13:13" x14ac:dyDescent="0.35">
      <c r="M17491" s="38"/>
    </row>
    <row r="17492" spans="13:13" x14ac:dyDescent="0.35">
      <c r="M17492" s="38"/>
    </row>
    <row r="17493" spans="13:13" x14ac:dyDescent="0.35">
      <c r="M17493" s="38"/>
    </row>
    <row r="17494" spans="13:13" x14ac:dyDescent="0.35">
      <c r="M17494" s="38"/>
    </row>
    <row r="17495" spans="13:13" x14ac:dyDescent="0.35">
      <c r="M17495" s="38"/>
    </row>
    <row r="17496" spans="13:13" x14ac:dyDescent="0.35">
      <c r="M17496" s="38"/>
    </row>
    <row r="17497" spans="13:13" x14ac:dyDescent="0.35">
      <c r="M17497" s="38"/>
    </row>
    <row r="17498" spans="13:13" x14ac:dyDescent="0.35">
      <c r="M17498" s="38"/>
    </row>
    <row r="17499" spans="13:13" x14ac:dyDescent="0.35">
      <c r="M17499" s="38"/>
    </row>
    <row r="17500" spans="13:13" x14ac:dyDescent="0.35">
      <c r="M17500" s="38"/>
    </row>
    <row r="17501" spans="13:13" x14ac:dyDescent="0.35">
      <c r="M17501" s="38"/>
    </row>
    <row r="17502" spans="13:13" x14ac:dyDescent="0.35">
      <c r="M17502" s="38"/>
    </row>
    <row r="17503" spans="13:13" x14ac:dyDescent="0.35">
      <c r="M17503" s="38"/>
    </row>
    <row r="17504" spans="13:13" x14ac:dyDescent="0.35">
      <c r="M17504" s="38"/>
    </row>
    <row r="17505" spans="13:13" x14ac:dyDescent="0.35">
      <c r="M17505" s="38"/>
    </row>
    <row r="17506" spans="13:13" x14ac:dyDescent="0.35">
      <c r="M17506" s="38"/>
    </row>
    <row r="17507" spans="13:13" x14ac:dyDescent="0.35">
      <c r="M17507" s="38"/>
    </row>
    <row r="17508" spans="13:13" x14ac:dyDescent="0.35">
      <c r="M17508" s="38"/>
    </row>
    <row r="17509" spans="13:13" x14ac:dyDescent="0.35">
      <c r="M17509" s="38"/>
    </row>
    <row r="17510" spans="13:13" x14ac:dyDescent="0.35">
      <c r="M17510" s="38"/>
    </row>
    <row r="17511" spans="13:13" x14ac:dyDescent="0.35">
      <c r="M17511" s="38"/>
    </row>
    <row r="17512" spans="13:13" x14ac:dyDescent="0.35">
      <c r="M17512" s="38"/>
    </row>
    <row r="17513" spans="13:13" x14ac:dyDescent="0.35">
      <c r="M17513" s="38"/>
    </row>
    <row r="17514" spans="13:13" x14ac:dyDescent="0.35">
      <c r="M17514" s="38"/>
    </row>
    <row r="17515" spans="13:13" x14ac:dyDescent="0.35">
      <c r="M17515" s="38"/>
    </row>
    <row r="17516" spans="13:13" x14ac:dyDescent="0.35">
      <c r="M17516" s="38"/>
    </row>
    <row r="17517" spans="13:13" x14ac:dyDescent="0.35">
      <c r="M17517" s="38"/>
    </row>
    <row r="17518" spans="13:13" x14ac:dyDescent="0.35">
      <c r="M17518" s="38"/>
    </row>
    <row r="17519" spans="13:13" x14ac:dyDescent="0.35">
      <c r="M17519" s="38"/>
    </row>
    <row r="17520" spans="13:13" x14ac:dyDescent="0.35">
      <c r="M17520" s="38"/>
    </row>
    <row r="17521" spans="13:13" x14ac:dyDescent="0.35">
      <c r="M17521" s="38"/>
    </row>
    <row r="17522" spans="13:13" x14ac:dyDescent="0.35">
      <c r="M17522" s="38"/>
    </row>
    <row r="17523" spans="13:13" x14ac:dyDescent="0.35">
      <c r="M17523" s="38"/>
    </row>
    <row r="17524" spans="13:13" x14ac:dyDescent="0.35">
      <c r="M17524" s="38"/>
    </row>
    <row r="17525" spans="13:13" x14ac:dyDescent="0.35">
      <c r="M17525" s="38"/>
    </row>
    <row r="17526" spans="13:13" x14ac:dyDescent="0.35">
      <c r="M17526" s="38"/>
    </row>
    <row r="17527" spans="13:13" x14ac:dyDescent="0.35">
      <c r="M17527" s="38"/>
    </row>
    <row r="17528" spans="13:13" x14ac:dyDescent="0.35">
      <c r="M17528" s="38"/>
    </row>
    <row r="17529" spans="13:13" x14ac:dyDescent="0.35">
      <c r="M17529" s="38"/>
    </row>
    <row r="17530" spans="13:13" x14ac:dyDescent="0.35">
      <c r="M17530" s="38"/>
    </row>
    <row r="17531" spans="13:13" x14ac:dyDescent="0.35">
      <c r="M17531" s="38"/>
    </row>
    <row r="17532" spans="13:13" x14ac:dyDescent="0.35">
      <c r="M17532" s="38"/>
    </row>
    <row r="17533" spans="13:13" x14ac:dyDescent="0.35">
      <c r="M17533" s="38"/>
    </row>
    <row r="17534" spans="13:13" x14ac:dyDescent="0.35">
      <c r="M17534" s="38"/>
    </row>
    <row r="17535" spans="13:13" x14ac:dyDescent="0.35">
      <c r="M17535" s="38"/>
    </row>
    <row r="17536" spans="13:13" x14ac:dyDescent="0.35">
      <c r="M17536" s="38"/>
    </row>
    <row r="17537" spans="13:13" x14ac:dyDescent="0.35">
      <c r="M17537" s="38"/>
    </row>
    <row r="17538" spans="13:13" x14ac:dyDescent="0.35">
      <c r="M17538" s="38"/>
    </row>
    <row r="17539" spans="13:13" x14ac:dyDescent="0.35">
      <c r="M17539" s="38"/>
    </row>
    <row r="17540" spans="13:13" x14ac:dyDescent="0.35">
      <c r="M17540" s="38"/>
    </row>
    <row r="17541" spans="13:13" x14ac:dyDescent="0.35">
      <c r="M17541" s="38"/>
    </row>
    <row r="17542" spans="13:13" x14ac:dyDescent="0.35">
      <c r="M17542" s="38"/>
    </row>
    <row r="17543" spans="13:13" x14ac:dyDescent="0.35">
      <c r="M17543" s="38"/>
    </row>
    <row r="17544" spans="13:13" x14ac:dyDescent="0.35">
      <c r="M17544" s="38"/>
    </row>
    <row r="17545" spans="13:13" x14ac:dyDescent="0.35">
      <c r="M17545" s="38"/>
    </row>
    <row r="17546" spans="13:13" x14ac:dyDescent="0.35">
      <c r="M17546" s="38"/>
    </row>
    <row r="17547" spans="13:13" x14ac:dyDescent="0.35">
      <c r="M17547" s="38"/>
    </row>
    <row r="17548" spans="13:13" x14ac:dyDescent="0.35">
      <c r="M17548" s="38"/>
    </row>
    <row r="17549" spans="13:13" x14ac:dyDescent="0.35">
      <c r="M17549" s="38"/>
    </row>
    <row r="17550" spans="13:13" x14ac:dyDescent="0.35">
      <c r="M17550" s="38"/>
    </row>
    <row r="17551" spans="13:13" x14ac:dyDescent="0.35">
      <c r="M17551" s="38"/>
    </row>
    <row r="17552" spans="13:13" x14ac:dyDescent="0.35">
      <c r="M17552" s="38"/>
    </row>
    <row r="17553" spans="13:13" x14ac:dyDescent="0.35">
      <c r="M17553" s="38"/>
    </row>
    <row r="17554" spans="13:13" x14ac:dyDescent="0.35">
      <c r="M17554" s="38"/>
    </row>
    <row r="17555" spans="13:13" x14ac:dyDescent="0.35">
      <c r="M17555" s="38"/>
    </row>
    <row r="17556" spans="13:13" x14ac:dyDescent="0.35">
      <c r="M17556" s="38"/>
    </row>
    <row r="17557" spans="13:13" x14ac:dyDescent="0.35">
      <c r="M17557" s="38"/>
    </row>
    <row r="17558" spans="13:13" x14ac:dyDescent="0.35">
      <c r="M17558" s="38"/>
    </row>
    <row r="17559" spans="13:13" x14ac:dyDescent="0.35">
      <c r="M17559" s="38"/>
    </row>
    <row r="17560" spans="13:13" x14ac:dyDescent="0.35">
      <c r="M17560" s="38"/>
    </row>
    <row r="17561" spans="13:13" x14ac:dyDescent="0.35">
      <c r="M17561" s="38"/>
    </row>
    <row r="17562" spans="13:13" x14ac:dyDescent="0.35">
      <c r="M17562" s="38"/>
    </row>
    <row r="17563" spans="13:13" x14ac:dyDescent="0.35">
      <c r="M17563" s="38"/>
    </row>
    <row r="17564" spans="13:13" x14ac:dyDescent="0.35">
      <c r="M17564" s="38"/>
    </row>
    <row r="17565" spans="13:13" x14ac:dyDescent="0.35">
      <c r="M17565" s="38"/>
    </row>
    <row r="17566" spans="13:13" x14ac:dyDescent="0.35">
      <c r="M17566" s="38"/>
    </row>
    <row r="17567" spans="13:13" x14ac:dyDescent="0.35">
      <c r="M17567" s="38"/>
    </row>
    <row r="17568" spans="13:13" x14ac:dyDescent="0.35">
      <c r="M17568" s="38"/>
    </row>
    <row r="17569" spans="13:13" x14ac:dyDescent="0.35">
      <c r="M17569" s="38"/>
    </row>
    <row r="17570" spans="13:13" x14ac:dyDescent="0.35">
      <c r="M17570" s="38"/>
    </row>
    <row r="17571" spans="13:13" x14ac:dyDescent="0.35">
      <c r="M17571" s="38"/>
    </row>
    <row r="17572" spans="13:13" x14ac:dyDescent="0.35">
      <c r="M17572" s="38"/>
    </row>
    <row r="17573" spans="13:13" x14ac:dyDescent="0.35">
      <c r="M17573" s="38"/>
    </row>
    <row r="17574" spans="13:13" x14ac:dyDescent="0.35">
      <c r="M17574" s="38"/>
    </row>
    <row r="17575" spans="13:13" x14ac:dyDescent="0.35">
      <c r="M17575" s="38"/>
    </row>
    <row r="17576" spans="13:13" x14ac:dyDescent="0.35">
      <c r="M17576" s="38"/>
    </row>
    <row r="17577" spans="13:13" x14ac:dyDescent="0.35">
      <c r="M17577" s="38"/>
    </row>
    <row r="17578" spans="13:13" x14ac:dyDescent="0.35">
      <c r="M17578" s="38"/>
    </row>
    <row r="17579" spans="13:13" x14ac:dyDescent="0.35">
      <c r="M17579" s="38"/>
    </row>
    <row r="17580" spans="13:13" x14ac:dyDescent="0.35">
      <c r="M17580" s="38"/>
    </row>
    <row r="17581" spans="13:13" x14ac:dyDescent="0.35">
      <c r="M17581" s="38"/>
    </row>
    <row r="17582" spans="13:13" x14ac:dyDescent="0.35">
      <c r="M17582" s="38"/>
    </row>
    <row r="17583" spans="13:13" x14ac:dyDescent="0.35">
      <c r="M17583" s="38"/>
    </row>
    <row r="17584" spans="13:13" x14ac:dyDescent="0.35">
      <c r="M17584" s="38"/>
    </row>
    <row r="17585" spans="13:13" x14ac:dyDescent="0.35">
      <c r="M17585" s="38"/>
    </row>
    <row r="17586" spans="13:13" x14ac:dyDescent="0.35">
      <c r="M17586" s="38"/>
    </row>
    <row r="17587" spans="13:13" x14ac:dyDescent="0.35">
      <c r="M17587" s="38"/>
    </row>
    <row r="17588" spans="13:13" x14ac:dyDescent="0.35">
      <c r="M17588" s="38"/>
    </row>
    <row r="17589" spans="13:13" x14ac:dyDescent="0.35">
      <c r="M17589" s="38"/>
    </row>
    <row r="17590" spans="13:13" x14ac:dyDescent="0.35">
      <c r="M17590" s="38"/>
    </row>
    <row r="17591" spans="13:13" x14ac:dyDescent="0.35">
      <c r="M17591" s="38"/>
    </row>
    <row r="17592" spans="13:13" x14ac:dyDescent="0.35">
      <c r="M17592" s="38"/>
    </row>
    <row r="17593" spans="13:13" x14ac:dyDescent="0.35">
      <c r="M17593" s="38"/>
    </row>
    <row r="17594" spans="13:13" x14ac:dyDescent="0.35">
      <c r="M17594" s="38"/>
    </row>
    <row r="17595" spans="13:13" x14ac:dyDescent="0.35">
      <c r="M17595" s="38"/>
    </row>
    <row r="17596" spans="13:13" x14ac:dyDescent="0.35">
      <c r="M17596" s="38"/>
    </row>
    <row r="17597" spans="13:13" x14ac:dyDescent="0.35">
      <c r="M17597" s="38"/>
    </row>
    <row r="17598" spans="13:13" x14ac:dyDescent="0.35">
      <c r="M17598" s="38"/>
    </row>
    <row r="17599" spans="13:13" x14ac:dyDescent="0.35">
      <c r="M17599" s="38"/>
    </row>
    <row r="17600" spans="13:13" x14ac:dyDescent="0.35">
      <c r="M17600" s="38"/>
    </row>
    <row r="17601" spans="13:13" x14ac:dyDescent="0.35">
      <c r="M17601" s="38"/>
    </row>
    <row r="17602" spans="13:13" x14ac:dyDescent="0.35">
      <c r="M17602" s="38"/>
    </row>
    <row r="17603" spans="13:13" x14ac:dyDescent="0.35">
      <c r="M17603" s="38"/>
    </row>
    <row r="17604" spans="13:13" x14ac:dyDescent="0.35">
      <c r="M17604" s="38"/>
    </row>
    <row r="17605" spans="13:13" x14ac:dyDescent="0.35">
      <c r="M17605" s="38"/>
    </row>
    <row r="17606" spans="13:13" x14ac:dyDescent="0.35">
      <c r="M17606" s="38"/>
    </row>
    <row r="17607" spans="13:13" x14ac:dyDescent="0.35">
      <c r="M17607" s="38"/>
    </row>
    <row r="17608" spans="13:13" x14ac:dyDescent="0.35">
      <c r="M17608" s="38"/>
    </row>
    <row r="17609" spans="13:13" x14ac:dyDescent="0.35">
      <c r="M17609" s="38"/>
    </row>
    <row r="17610" spans="13:13" x14ac:dyDescent="0.35">
      <c r="M17610" s="38"/>
    </row>
    <row r="17611" spans="13:13" x14ac:dyDescent="0.35">
      <c r="M17611" s="38"/>
    </row>
    <row r="17612" spans="13:13" x14ac:dyDescent="0.35">
      <c r="M17612" s="38"/>
    </row>
    <row r="17613" spans="13:13" x14ac:dyDescent="0.35">
      <c r="M17613" s="38"/>
    </row>
    <row r="17614" spans="13:13" x14ac:dyDescent="0.35">
      <c r="M17614" s="38"/>
    </row>
    <row r="17615" spans="13:13" x14ac:dyDescent="0.35">
      <c r="M17615" s="38"/>
    </row>
    <row r="17616" spans="13:13" x14ac:dyDescent="0.35">
      <c r="M17616" s="38"/>
    </row>
    <row r="17617" spans="13:13" x14ac:dyDescent="0.35">
      <c r="M17617" s="38"/>
    </row>
    <row r="17618" spans="13:13" x14ac:dyDescent="0.35">
      <c r="M17618" s="38"/>
    </row>
    <row r="17619" spans="13:13" x14ac:dyDescent="0.35">
      <c r="M17619" s="38"/>
    </row>
    <row r="17620" spans="13:13" x14ac:dyDescent="0.35">
      <c r="M17620" s="38"/>
    </row>
    <row r="17621" spans="13:13" x14ac:dyDescent="0.35">
      <c r="M17621" s="38"/>
    </row>
    <row r="17622" spans="13:13" x14ac:dyDescent="0.35">
      <c r="M17622" s="38"/>
    </row>
    <row r="17623" spans="13:13" x14ac:dyDescent="0.35">
      <c r="M17623" s="38"/>
    </row>
    <row r="17624" spans="13:13" x14ac:dyDescent="0.35">
      <c r="M17624" s="38"/>
    </row>
    <row r="17625" spans="13:13" x14ac:dyDescent="0.35">
      <c r="M17625" s="38"/>
    </row>
    <row r="17626" spans="13:13" x14ac:dyDescent="0.35">
      <c r="M17626" s="38"/>
    </row>
    <row r="17627" spans="13:13" x14ac:dyDescent="0.35">
      <c r="M17627" s="38"/>
    </row>
    <row r="17628" spans="13:13" x14ac:dyDescent="0.35">
      <c r="M17628" s="38"/>
    </row>
    <row r="17629" spans="13:13" x14ac:dyDescent="0.35">
      <c r="M17629" s="38"/>
    </row>
    <row r="17630" spans="13:13" x14ac:dyDescent="0.35">
      <c r="M17630" s="38"/>
    </row>
    <row r="17631" spans="13:13" x14ac:dyDescent="0.35">
      <c r="M17631" s="38"/>
    </row>
    <row r="17632" spans="13:13" x14ac:dyDescent="0.35">
      <c r="M17632" s="38"/>
    </row>
    <row r="17633" spans="13:13" x14ac:dyDescent="0.35">
      <c r="M17633" s="38"/>
    </row>
    <row r="17634" spans="13:13" x14ac:dyDescent="0.35">
      <c r="M17634" s="38"/>
    </row>
    <row r="17635" spans="13:13" x14ac:dyDescent="0.35">
      <c r="M17635" s="38"/>
    </row>
    <row r="17636" spans="13:13" x14ac:dyDescent="0.35">
      <c r="M17636" s="38"/>
    </row>
    <row r="17637" spans="13:13" x14ac:dyDescent="0.35">
      <c r="M17637" s="38"/>
    </row>
    <row r="17638" spans="13:13" x14ac:dyDescent="0.35">
      <c r="M17638" s="38"/>
    </row>
    <row r="17639" spans="13:13" x14ac:dyDescent="0.35">
      <c r="M17639" s="38"/>
    </row>
    <row r="17640" spans="13:13" x14ac:dyDescent="0.35">
      <c r="M17640" s="38"/>
    </row>
    <row r="17641" spans="13:13" x14ac:dyDescent="0.35">
      <c r="M17641" s="38"/>
    </row>
    <row r="17642" spans="13:13" x14ac:dyDescent="0.35">
      <c r="M17642" s="38"/>
    </row>
    <row r="17643" spans="13:13" x14ac:dyDescent="0.35">
      <c r="M17643" s="38"/>
    </row>
    <row r="17644" spans="13:13" x14ac:dyDescent="0.35">
      <c r="M17644" s="38"/>
    </row>
    <row r="17645" spans="13:13" x14ac:dyDescent="0.35">
      <c r="M17645" s="38"/>
    </row>
    <row r="17646" spans="13:13" x14ac:dyDescent="0.35">
      <c r="M17646" s="38"/>
    </row>
    <row r="17647" spans="13:13" x14ac:dyDescent="0.35">
      <c r="M17647" s="38"/>
    </row>
    <row r="17648" spans="13:13" x14ac:dyDescent="0.35">
      <c r="M17648" s="38"/>
    </row>
    <row r="17649" spans="13:13" x14ac:dyDescent="0.35">
      <c r="M17649" s="38"/>
    </row>
    <row r="17650" spans="13:13" x14ac:dyDescent="0.35">
      <c r="M17650" s="38"/>
    </row>
    <row r="17651" spans="13:13" x14ac:dyDescent="0.35">
      <c r="M17651" s="38"/>
    </row>
    <row r="17652" spans="13:13" x14ac:dyDescent="0.35">
      <c r="M17652" s="38"/>
    </row>
    <row r="17653" spans="13:13" x14ac:dyDescent="0.35">
      <c r="M17653" s="38"/>
    </row>
    <row r="17654" spans="13:13" x14ac:dyDescent="0.35">
      <c r="M17654" s="38"/>
    </row>
    <row r="17655" spans="13:13" x14ac:dyDescent="0.35">
      <c r="M17655" s="38"/>
    </row>
    <row r="17656" spans="13:13" x14ac:dyDescent="0.35">
      <c r="M17656" s="38"/>
    </row>
    <row r="17657" spans="13:13" x14ac:dyDescent="0.35">
      <c r="M17657" s="38"/>
    </row>
    <row r="17658" spans="13:13" x14ac:dyDescent="0.35">
      <c r="M17658" s="38"/>
    </row>
    <row r="17659" spans="13:13" x14ac:dyDescent="0.35">
      <c r="M17659" s="38"/>
    </row>
    <row r="17660" spans="13:13" x14ac:dyDescent="0.35">
      <c r="M17660" s="38"/>
    </row>
    <row r="17661" spans="13:13" x14ac:dyDescent="0.35">
      <c r="M17661" s="38"/>
    </row>
    <row r="17662" spans="13:13" x14ac:dyDescent="0.35">
      <c r="M17662" s="38"/>
    </row>
    <row r="17663" spans="13:13" x14ac:dyDescent="0.35">
      <c r="M17663" s="38"/>
    </row>
    <row r="17664" spans="13:13" x14ac:dyDescent="0.35">
      <c r="M17664" s="38"/>
    </row>
    <row r="17665" spans="13:13" x14ac:dyDescent="0.35">
      <c r="M17665" s="38"/>
    </row>
    <row r="17666" spans="13:13" x14ac:dyDescent="0.35">
      <c r="M17666" s="38"/>
    </row>
    <row r="17667" spans="13:13" x14ac:dyDescent="0.35">
      <c r="M17667" s="38"/>
    </row>
    <row r="17668" spans="13:13" x14ac:dyDescent="0.35">
      <c r="M17668" s="38"/>
    </row>
    <row r="17669" spans="13:13" x14ac:dyDescent="0.35">
      <c r="M17669" s="38"/>
    </row>
    <row r="17670" spans="13:13" x14ac:dyDescent="0.35">
      <c r="M17670" s="38"/>
    </row>
    <row r="17671" spans="13:13" x14ac:dyDescent="0.35">
      <c r="M17671" s="38"/>
    </row>
    <row r="17672" spans="13:13" x14ac:dyDescent="0.35">
      <c r="M17672" s="38"/>
    </row>
    <row r="17673" spans="13:13" x14ac:dyDescent="0.35">
      <c r="M17673" s="38"/>
    </row>
    <row r="17674" spans="13:13" x14ac:dyDescent="0.35">
      <c r="M17674" s="38"/>
    </row>
    <row r="17675" spans="13:13" x14ac:dyDescent="0.35">
      <c r="M17675" s="38"/>
    </row>
    <row r="17676" spans="13:13" x14ac:dyDescent="0.35">
      <c r="M17676" s="38"/>
    </row>
    <row r="17677" spans="13:13" x14ac:dyDescent="0.35">
      <c r="M17677" s="38"/>
    </row>
    <row r="17678" spans="13:13" x14ac:dyDescent="0.35">
      <c r="M17678" s="38"/>
    </row>
    <row r="17679" spans="13:13" x14ac:dyDescent="0.35">
      <c r="M17679" s="38"/>
    </row>
    <row r="17680" spans="13:13" x14ac:dyDescent="0.35">
      <c r="M17680" s="38"/>
    </row>
    <row r="17681" spans="13:13" x14ac:dyDescent="0.35">
      <c r="M17681" s="38"/>
    </row>
    <row r="17682" spans="13:13" x14ac:dyDescent="0.35">
      <c r="M17682" s="38"/>
    </row>
    <row r="17683" spans="13:13" x14ac:dyDescent="0.35">
      <c r="M17683" s="38"/>
    </row>
    <row r="17684" spans="13:13" x14ac:dyDescent="0.35">
      <c r="M17684" s="38"/>
    </row>
    <row r="17685" spans="13:13" x14ac:dyDescent="0.35">
      <c r="M17685" s="38"/>
    </row>
    <row r="17686" spans="13:13" x14ac:dyDescent="0.35">
      <c r="M17686" s="38"/>
    </row>
    <row r="17687" spans="13:13" x14ac:dyDescent="0.35">
      <c r="M17687" s="38"/>
    </row>
    <row r="17688" spans="13:13" x14ac:dyDescent="0.35">
      <c r="M17688" s="38"/>
    </row>
    <row r="17689" spans="13:13" x14ac:dyDescent="0.35">
      <c r="M17689" s="38"/>
    </row>
    <row r="17690" spans="13:13" x14ac:dyDescent="0.35">
      <c r="M17690" s="38"/>
    </row>
    <row r="17691" spans="13:13" x14ac:dyDescent="0.35">
      <c r="M17691" s="38"/>
    </row>
    <row r="17692" spans="13:13" x14ac:dyDescent="0.35">
      <c r="M17692" s="38"/>
    </row>
    <row r="17693" spans="13:13" x14ac:dyDescent="0.35">
      <c r="M17693" s="38"/>
    </row>
    <row r="17694" spans="13:13" x14ac:dyDescent="0.35">
      <c r="M17694" s="38"/>
    </row>
    <row r="17695" spans="13:13" x14ac:dyDescent="0.35">
      <c r="M17695" s="38"/>
    </row>
    <row r="17696" spans="13:13" x14ac:dyDescent="0.35">
      <c r="M17696" s="38"/>
    </row>
    <row r="17697" spans="13:13" x14ac:dyDescent="0.35">
      <c r="M17697" s="38"/>
    </row>
    <row r="17698" spans="13:13" x14ac:dyDescent="0.35">
      <c r="M17698" s="38"/>
    </row>
    <row r="17699" spans="13:13" x14ac:dyDescent="0.35">
      <c r="M17699" s="38"/>
    </row>
    <row r="17700" spans="13:13" x14ac:dyDescent="0.35">
      <c r="M17700" s="38"/>
    </row>
    <row r="17701" spans="13:13" x14ac:dyDescent="0.35">
      <c r="M17701" s="38"/>
    </row>
    <row r="17702" spans="13:13" x14ac:dyDescent="0.35">
      <c r="M17702" s="38"/>
    </row>
    <row r="17703" spans="13:13" x14ac:dyDescent="0.35">
      <c r="M17703" s="38"/>
    </row>
    <row r="17704" spans="13:13" x14ac:dyDescent="0.35">
      <c r="M17704" s="38"/>
    </row>
    <row r="17705" spans="13:13" x14ac:dyDescent="0.35">
      <c r="M17705" s="38"/>
    </row>
    <row r="17706" spans="13:13" x14ac:dyDescent="0.35">
      <c r="M17706" s="38"/>
    </row>
    <row r="17707" spans="13:13" x14ac:dyDescent="0.35">
      <c r="M17707" s="38"/>
    </row>
    <row r="17708" spans="13:13" x14ac:dyDescent="0.35">
      <c r="M17708" s="38"/>
    </row>
    <row r="17709" spans="13:13" x14ac:dyDescent="0.35">
      <c r="M17709" s="38"/>
    </row>
    <row r="17710" spans="13:13" x14ac:dyDescent="0.35">
      <c r="M17710" s="38"/>
    </row>
    <row r="17711" spans="13:13" x14ac:dyDescent="0.35">
      <c r="M17711" s="38"/>
    </row>
    <row r="17712" spans="13:13" x14ac:dyDescent="0.35">
      <c r="M17712" s="38"/>
    </row>
    <row r="17713" spans="13:13" x14ac:dyDescent="0.35">
      <c r="M17713" s="38"/>
    </row>
    <row r="17714" spans="13:13" x14ac:dyDescent="0.35">
      <c r="M17714" s="38"/>
    </row>
    <row r="17715" spans="13:13" x14ac:dyDescent="0.35">
      <c r="M17715" s="38"/>
    </row>
    <row r="17716" spans="13:13" x14ac:dyDescent="0.35">
      <c r="M17716" s="38"/>
    </row>
    <row r="17717" spans="13:13" x14ac:dyDescent="0.35">
      <c r="M17717" s="38"/>
    </row>
    <row r="17718" spans="13:13" x14ac:dyDescent="0.35">
      <c r="M17718" s="38"/>
    </row>
    <row r="17719" spans="13:13" x14ac:dyDescent="0.35">
      <c r="M17719" s="38"/>
    </row>
    <row r="17720" spans="13:13" x14ac:dyDescent="0.35">
      <c r="M17720" s="38"/>
    </row>
    <row r="17721" spans="13:13" x14ac:dyDescent="0.35">
      <c r="M17721" s="38"/>
    </row>
    <row r="17722" spans="13:13" x14ac:dyDescent="0.35">
      <c r="M17722" s="38"/>
    </row>
    <row r="17723" spans="13:13" x14ac:dyDescent="0.35">
      <c r="M17723" s="38"/>
    </row>
    <row r="17724" spans="13:13" x14ac:dyDescent="0.35">
      <c r="M17724" s="38"/>
    </row>
    <row r="17725" spans="13:13" x14ac:dyDescent="0.35">
      <c r="M17725" s="38"/>
    </row>
    <row r="17726" spans="13:13" x14ac:dyDescent="0.35">
      <c r="M17726" s="38"/>
    </row>
    <row r="17727" spans="13:13" x14ac:dyDescent="0.35">
      <c r="M17727" s="38"/>
    </row>
    <row r="17728" spans="13:13" x14ac:dyDescent="0.35">
      <c r="M17728" s="38"/>
    </row>
    <row r="17729" spans="13:13" x14ac:dyDescent="0.35">
      <c r="M17729" s="38"/>
    </row>
    <row r="17730" spans="13:13" x14ac:dyDescent="0.35">
      <c r="M17730" s="38"/>
    </row>
    <row r="17731" spans="13:13" x14ac:dyDescent="0.35">
      <c r="M17731" s="38"/>
    </row>
    <row r="17732" spans="13:13" x14ac:dyDescent="0.35">
      <c r="M17732" s="38"/>
    </row>
    <row r="17733" spans="13:13" x14ac:dyDescent="0.35">
      <c r="M17733" s="38"/>
    </row>
    <row r="17734" spans="13:13" x14ac:dyDescent="0.35">
      <c r="M17734" s="38"/>
    </row>
    <row r="17735" spans="13:13" x14ac:dyDescent="0.35">
      <c r="M17735" s="38"/>
    </row>
    <row r="17736" spans="13:13" x14ac:dyDescent="0.35">
      <c r="M17736" s="38"/>
    </row>
    <row r="17737" spans="13:13" x14ac:dyDescent="0.35">
      <c r="M17737" s="38"/>
    </row>
    <row r="17738" spans="13:13" x14ac:dyDescent="0.35">
      <c r="M17738" s="38"/>
    </row>
    <row r="17739" spans="13:13" x14ac:dyDescent="0.35">
      <c r="M17739" s="38"/>
    </row>
    <row r="17740" spans="13:13" x14ac:dyDescent="0.35">
      <c r="M17740" s="38"/>
    </row>
    <row r="17741" spans="13:13" x14ac:dyDescent="0.35">
      <c r="M17741" s="38"/>
    </row>
    <row r="17742" spans="13:13" x14ac:dyDescent="0.35">
      <c r="M17742" s="38"/>
    </row>
    <row r="17743" spans="13:13" x14ac:dyDescent="0.35">
      <c r="M17743" s="38"/>
    </row>
    <row r="17744" spans="13:13" x14ac:dyDescent="0.35">
      <c r="M17744" s="38"/>
    </row>
    <row r="17745" spans="13:13" x14ac:dyDescent="0.35">
      <c r="M17745" s="38"/>
    </row>
    <row r="17746" spans="13:13" x14ac:dyDescent="0.35">
      <c r="M17746" s="38"/>
    </row>
    <row r="17747" spans="13:13" x14ac:dyDescent="0.35">
      <c r="M17747" s="38"/>
    </row>
    <row r="17748" spans="13:13" x14ac:dyDescent="0.35">
      <c r="M17748" s="38"/>
    </row>
    <row r="17749" spans="13:13" x14ac:dyDescent="0.35">
      <c r="M17749" s="38"/>
    </row>
    <row r="17750" spans="13:13" x14ac:dyDescent="0.35">
      <c r="M17750" s="38"/>
    </row>
    <row r="17751" spans="13:13" x14ac:dyDescent="0.35">
      <c r="M17751" s="38"/>
    </row>
    <row r="17752" spans="13:13" x14ac:dyDescent="0.35">
      <c r="M17752" s="38"/>
    </row>
    <row r="17753" spans="13:13" x14ac:dyDescent="0.35">
      <c r="M17753" s="38"/>
    </row>
    <row r="17754" spans="13:13" x14ac:dyDescent="0.35">
      <c r="M17754" s="38"/>
    </row>
    <row r="17755" spans="13:13" x14ac:dyDescent="0.35">
      <c r="M17755" s="38"/>
    </row>
    <row r="17756" spans="13:13" x14ac:dyDescent="0.35">
      <c r="M17756" s="38"/>
    </row>
    <row r="17757" spans="13:13" x14ac:dyDescent="0.35">
      <c r="M17757" s="38"/>
    </row>
    <row r="17758" spans="13:13" x14ac:dyDescent="0.35">
      <c r="M17758" s="38"/>
    </row>
    <row r="17759" spans="13:13" x14ac:dyDescent="0.35">
      <c r="M17759" s="38"/>
    </row>
    <row r="17760" spans="13:13" x14ac:dyDescent="0.35">
      <c r="M17760" s="38"/>
    </row>
    <row r="17761" spans="13:13" x14ac:dyDescent="0.35">
      <c r="M17761" s="38"/>
    </row>
    <row r="17762" spans="13:13" x14ac:dyDescent="0.35">
      <c r="M17762" s="38"/>
    </row>
    <row r="17763" spans="13:13" x14ac:dyDescent="0.35">
      <c r="M17763" s="38"/>
    </row>
    <row r="17764" spans="13:13" x14ac:dyDescent="0.35">
      <c r="M17764" s="38"/>
    </row>
    <row r="17765" spans="13:13" x14ac:dyDescent="0.35">
      <c r="M17765" s="38"/>
    </row>
    <row r="17766" spans="13:13" x14ac:dyDescent="0.35">
      <c r="M17766" s="38"/>
    </row>
    <row r="17767" spans="13:13" x14ac:dyDescent="0.35">
      <c r="M17767" s="38"/>
    </row>
    <row r="17768" spans="13:13" x14ac:dyDescent="0.35">
      <c r="M17768" s="38"/>
    </row>
    <row r="17769" spans="13:13" x14ac:dyDescent="0.35">
      <c r="M17769" s="38"/>
    </row>
    <row r="17770" spans="13:13" x14ac:dyDescent="0.35">
      <c r="M17770" s="38"/>
    </row>
    <row r="17771" spans="13:13" x14ac:dyDescent="0.35">
      <c r="M17771" s="38"/>
    </row>
    <row r="17772" spans="13:13" x14ac:dyDescent="0.35">
      <c r="M17772" s="38"/>
    </row>
    <row r="17773" spans="13:13" x14ac:dyDescent="0.35">
      <c r="M17773" s="38"/>
    </row>
    <row r="17774" spans="13:13" x14ac:dyDescent="0.35">
      <c r="M17774" s="38"/>
    </row>
    <row r="17775" spans="13:13" x14ac:dyDescent="0.35">
      <c r="M17775" s="38"/>
    </row>
    <row r="17776" spans="13:13" x14ac:dyDescent="0.35">
      <c r="M17776" s="38"/>
    </row>
    <row r="17777" spans="13:13" x14ac:dyDescent="0.35">
      <c r="M17777" s="38"/>
    </row>
    <row r="17778" spans="13:13" x14ac:dyDescent="0.35">
      <c r="M17778" s="38"/>
    </row>
    <row r="17779" spans="13:13" x14ac:dyDescent="0.35">
      <c r="M17779" s="38"/>
    </row>
    <row r="17780" spans="13:13" x14ac:dyDescent="0.35">
      <c r="M17780" s="38"/>
    </row>
    <row r="17781" spans="13:13" x14ac:dyDescent="0.35">
      <c r="M17781" s="38"/>
    </row>
    <row r="17782" spans="13:13" x14ac:dyDescent="0.35">
      <c r="M17782" s="38"/>
    </row>
    <row r="17783" spans="13:13" x14ac:dyDescent="0.35">
      <c r="M17783" s="38"/>
    </row>
    <row r="17784" spans="13:13" x14ac:dyDescent="0.35">
      <c r="M17784" s="38"/>
    </row>
    <row r="17785" spans="13:13" x14ac:dyDescent="0.35">
      <c r="M17785" s="38"/>
    </row>
    <row r="17786" spans="13:13" x14ac:dyDescent="0.35">
      <c r="M17786" s="38"/>
    </row>
    <row r="17787" spans="13:13" x14ac:dyDescent="0.35">
      <c r="M17787" s="38"/>
    </row>
    <row r="17788" spans="13:13" x14ac:dyDescent="0.35">
      <c r="M17788" s="38"/>
    </row>
    <row r="17789" spans="13:13" x14ac:dyDescent="0.35">
      <c r="M17789" s="38"/>
    </row>
    <row r="17790" spans="13:13" x14ac:dyDescent="0.35">
      <c r="M17790" s="38"/>
    </row>
    <row r="17791" spans="13:13" x14ac:dyDescent="0.35">
      <c r="M17791" s="38"/>
    </row>
    <row r="17792" spans="13:13" x14ac:dyDescent="0.35">
      <c r="M17792" s="38"/>
    </row>
    <row r="17793" spans="13:13" x14ac:dyDescent="0.35">
      <c r="M17793" s="38"/>
    </row>
    <row r="17794" spans="13:13" x14ac:dyDescent="0.35">
      <c r="M17794" s="38"/>
    </row>
    <row r="17795" spans="13:13" x14ac:dyDescent="0.35">
      <c r="M17795" s="38"/>
    </row>
    <row r="17796" spans="13:13" x14ac:dyDescent="0.35">
      <c r="M17796" s="38"/>
    </row>
    <row r="17797" spans="13:13" x14ac:dyDescent="0.35">
      <c r="M17797" s="38"/>
    </row>
    <row r="17798" spans="13:13" x14ac:dyDescent="0.35">
      <c r="M17798" s="38"/>
    </row>
    <row r="17799" spans="13:13" x14ac:dyDescent="0.35">
      <c r="M17799" s="38"/>
    </row>
    <row r="17800" spans="13:13" x14ac:dyDescent="0.35">
      <c r="M17800" s="38"/>
    </row>
    <row r="17801" spans="13:13" x14ac:dyDescent="0.35">
      <c r="M17801" s="38"/>
    </row>
    <row r="17802" spans="13:13" x14ac:dyDescent="0.35">
      <c r="M17802" s="38"/>
    </row>
    <row r="17803" spans="13:13" x14ac:dyDescent="0.35">
      <c r="M17803" s="38"/>
    </row>
    <row r="17804" spans="13:13" x14ac:dyDescent="0.35">
      <c r="M17804" s="38"/>
    </row>
    <row r="17805" spans="13:13" x14ac:dyDescent="0.35">
      <c r="M17805" s="38"/>
    </row>
    <row r="17806" spans="13:13" x14ac:dyDescent="0.35">
      <c r="M17806" s="38"/>
    </row>
    <row r="17807" spans="13:13" x14ac:dyDescent="0.35">
      <c r="M17807" s="38"/>
    </row>
    <row r="17808" spans="13:13" x14ac:dyDescent="0.35">
      <c r="M17808" s="38"/>
    </row>
    <row r="17809" spans="13:13" x14ac:dyDescent="0.35">
      <c r="M17809" s="38"/>
    </row>
    <row r="17810" spans="13:13" x14ac:dyDescent="0.35">
      <c r="M17810" s="38"/>
    </row>
    <row r="17811" spans="13:13" x14ac:dyDescent="0.35">
      <c r="M17811" s="38"/>
    </row>
    <row r="17812" spans="13:13" x14ac:dyDescent="0.35">
      <c r="M17812" s="38"/>
    </row>
    <row r="17813" spans="13:13" x14ac:dyDescent="0.35">
      <c r="M17813" s="38"/>
    </row>
    <row r="17814" spans="13:13" x14ac:dyDescent="0.35">
      <c r="M17814" s="38"/>
    </row>
    <row r="17815" spans="13:13" x14ac:dyDescent="0.35">
      <c r="M17815" s="38"/>
    </row>
    <row r="17816" spans="13:13" x14ac:dyDescent="0.35">
      <c r="M17816" s="38"/>
    </row>
    <row r="17817" spans="13:13" x14ac:dyDescent="0.35">
      <c r="M17817" s="38"/>
    </row>
    <row r="17818" spans="13:13" x14ac:dyDescent="0.35">
      <c r="M17818" s="38"/>
    </row>
    <row r="17819" spans="13:13" x14ac:dyDescent="0.35">
      <c r="M17819" s="38"/>
    </row>
    <row r="17820" spans="13:13" x14ac:dyDescent="0.35">
      <c r="M17820" s="38"/>
    </row>
    <row r="17821" spans="13:13" x14ac:dyDescent="0.35">
      <c r="M17821" s="38"/>
    </row>
    <row r="17822" spans="13:13" x14ac:dyDescent="0.35">
      <c r="M17822" s="38"/>
    </row>
    <row r="17823" spans="13:13" x14ac:dyDescent="0.35">
      <c r="M17823" s="38"/>
    </row>
    <row r="17824" spans="13:13" x14ac:dyDescent="0.35">
      <c r="M17824" s="38"/>
    </row>
    <row r="17825" spans="13:13" x14ac:dyDescent="0.35">
      <c r="M17825" s="38"/>
    </row>
    <row r="17826" spans="13:13" x14ac:dyDescent="0.35">
      <c r="M17826" s="38"/>
    </row>
    <row r="17827" spans="13:13" x14ac:dyDescent="0.35">
      <c r="M17827" s="38"/>
    </row>
    <row r="17828" spans="13:13" x14ac:dyDescent="0.35">
      <c r="M17828" s="38"/>
    </row>
    <row r="17829" spans="13:13" x14ac:dyDescent="0.35">
      <c r="M17829" s="38"/>
    </row>
    <row r="17830" spans="13:13" x14ac:dyDescent="0.35">
      <c r="M17830" s="38"/>
    </row>
    <row r="17831" spans="13:13" x14ac:dyDescent="0.35">
      <c r="M17831" s="38"/>
    </row>
    <row r="17832" spans="13:13" x14ac:dyDescent="0.35">
      <c r="M17832" s="38"/>
    </row>
    <row r="17833" spans="13:13" x14ac:dyDescent="0.35">
      <c r="M17833" s="38"/>
    </row>
    <row r="17834" spans="13:13" x14ac:dyDescent="0.35">
      <c r="M17834" s="38"/>
    </row>
    <row r="17835" spans="13:13" x14ac:dyDescent="0.35">
      <c r="M17835" s="38"/>
    </row>
    <row r="17836" spans="13:13" x14ac:dyDescent="0.35">
      <c r="M17836" s="38"/>
    </row>
    <row r="17837" spans="13:13" x14ac:dyDescent="0.35">
      <c r="M17837" s="38"/>
    </row>
    <row r="17838" spans="13:13" x14ac:dyDescent="0.35">
      <c r="M17838" s="38"/>
    </row>
    <row r="17839" spans="13:13" x14ac:dyDescent="0.35">
      <c r="M17839" s="38"/>
    </row>
    <row r="17840" spans="13:13" x14ac:dyDescent="0.35">
      <c r="M17840" s="38"/>
    </row>
    <row r="17841" spans="13:13" x14ac:dyDescent="0.35">
      <c r="M17841" s="38"/>
    </row>
    <row r="17842" spans="13:13" x14ac:dyDescent="0.35">
      <c r="M17842" s="38"/>
    </row>
    <row r="17843" spans="13:13" x14ac:dyDescent="0.35">
      <c r="M17843" s="38"/>
    </row>
    <row r="17844" spans="13:13" x14ac:dyDescent="0.35">
      <c r="M17844" s="38"/>
    </row>
    <row r="17845" spans="13:13" x14ac:dyDescent="0.35">
      <c r="M17845" s="38"/>
    </row>
    <row r="17846" spans="13:13" x14ac:dyDescent="0.35">
      <c r="M17846" s="38"/>
    </row>
    <row r="17847" spans="13:13" x14ac:dyDescent="0.35">
      <c r="M17847" s="38"/>
    </row>
    <row r="17848" spans="13:13" x14ac:dyDescent="0.35">
      <c r="M17848" s="38"/>
    </row>
    <row r="17849" spans="13:13" x14ac:dyDescent="0.35">
      <c r="M17849" s="38"/>
    </row>
    <row r="17850" spans="13:13" x14ac:dyDescent="0.35">
      <c r="M17850" s="38"/>
    </row>
    <row r="17851" spans="13:13" x14ac:dyDescent="0.35">
      <c r="M17851" s="38"/>
    </row>
    <row r="17852" spans="13:13" x14ac:dyDescent="0.35">
      <c r="M17852" s="38"/>
    </row>
    <row r="17853" spans="13:13" x14ac:dyDescent="0.35">
      <c r="M17853" s="38"/>
    </row>
    <row r="17854" spans="13:13" x14ac:dyDescent="0.35">
      <c r="M17854" s="38"/>
    </row>
    <row r="17855" spans="13:13" x14ac:dyDescent="0.35">
      <c r="M17855" s="38"/>
    </row>
    <row r="17856" spans="13:13" x14ac:dyDescent="0.35">
      <c r="M17856" s="38"/>
    </row>
    <row r="17857" spans="13:13" x14ac:dyDescent="0.35">
      <c r="M17857" s="38"/>
    </row>
    <row r="17858" spans="13:13" x14ac:dyDescent="0.35">
      <c r="M17858" s="38"/>
    </row>
    <row r="17859" spans="13:13" x14ac:dyDescent="0.35">
      <c r="M17859" s="38"/>
    </row>
    <row r="17860" spans="13:13" x14ac:dyDescent="0.35">
      <c r="M17860" s="38"/>
    </row>
    <row r="17861" spans="13:13" x14ac:dyDescent="0.35">
      <c r="M17861" s="38"/>
    </row>
    <row r="17862" spans="13:13" x14ac:dyDescent="0.35">
      <c r="M17862" s="38"/>
    </row>
    <row r="17863" spans="13:13" x14ac:dyDescent="0.35">
      <c r="M17863" s="38"/>
    </row>
    <row r="17864" spans="13:13" x14ac:dyDescent="0.35">
      <c r="M17864" s="38"/>
    </row>
    <row r="17865" spans="13:13" x14ac:dyDescent="0.35">
      <c r="M17865" s="38"/>
    </row>
    <row r="17866" spans="13:13" x14ac:dyDescent="0.35">
      <c r="M17866" s="38"/>
    </row>
    <row r="17867" spans="13:13" x14ac:dyDescent="0.35">
      <c r="M17867" s="38"/>
    </row>
    <row r="17868" spans="13:13" x14ac:dyDescent="0.35">
      <c r="M17868" s="38"/>
    </row>
    <row r="17869" spans="13:13" x14ac:dyDescent="0.35">
      <c r="M17869" s="38"/>
    </row>
    <row r="17870" spans="13:13" x14ac:dyDescent="0.35">
      <c r="M17870" s="38"/>
    </row>
    <row r="17871" spans="13:13" x14ac:dyDescent="0.35">
      <c r="M17871" s="38"/>
    </row>
    <row r="17872" spans="13:13" x14ac:dyDescent="0.35">
      <c r="M17872" s="38"/>
    </row>
    <row r="17873" spans="13:13" x14ac:dyDescent="0.35">
      <c r="M17873" s="38"/>
    </row>
    <row r="17874" spans="13:13" x14ac:dyDescent="0.35">
      <c r="M17874" s="38"/>
    </row>
    <row r="17875" spans="13:13" x14ac:dyDescent="0.35">
      <c r="M17875" s="38"/>
    </row>
    <row r="17876" spans="13:13" x14ac:dyDescent="0.35">
      <c r="M17876" s="38"/>
    </row>
    <row r="17877" spans="13:13" x14ac:dyDescent="0.35">
      <c r="M17877" s="38"/>
    </row>
    <row r="17878" spans="13:13" x14ac:dyDescent="0.35">
      <c r="M17878" s="38"/>
    </row>
    <row r="17879" spans="13:13" x14ac:dyDescent="0.35">
      <c r="M17879" s="38"/>
    </row>
    <row r="17880" spans="13:13" x14ac:dyDescent="0.35">
      <c r="M17880" s="38"/>
    </row>
    <row r="17881" spans="13:13" x14ac:dyDescent="0.35">
      <c r="M17881" s="38"/>
    </row>
    <row r="17882" spans="13:13" x14ac:dyDescent="0.35">
      <c r="M17882" s="38"/>
    </row>
    <row r="17883" spans="13:13" x14ac:dyDescent="0.35">
      <c r="M17883" s="38"/>
    </row>
    <row r="17884" spans="13:13" x14ac:dyDescent="0.35">
      <c r="M17884" s="38"/>
    </row>
    <row r="17885" spans="13:13" x14ac:dyDescent="0.35">
      <c r="M17885" s="38"/>
    </row>
    <row r="17886" spans="13:13" x14ac:dyDescent="0.35">
      <c r="M17886" s="38"/>
    </row>
    <row r="17887" spans="13:13" x14ac:dyDescent="0.35">
      <c r="M17887" s="38"/>
    </row>
    <row r="17888" spans="13:13" x14ac:dyDescent="0.35">
      <c r="M17888" s="38"/>
    </row>
    <row r="17889" spans="13:13" x14ac:dyDescent="0.35">
      <c r="M17889" s="38"/>
    </row>
    <row r="17890" spans="13:13" x14ac:dyDescent="0.35">
      <c r="M17890" s="38"/>
    </row>
    <row r="17891" spans="13:13" x14ac:dyDescent="0.35">
      <c r="M17891" s="38"/>
    </row>
    <row r="17892" spans="13:13" x14ac:dyDescent="0.35">
      <c r="M17892" s="38"/>
    </row>
    <row r="17893" spans="13:13" x14ac:dyDescent="0.35">
      <c r="M17893" s="38"/>
    </row>
    <row r="17894" spans="13:13" x14ac:dyDescent="0.35">
      <c r="M17894" s="38"/>
    </row>
    <row r="17895" spans="13:13" x14ac:dyDescent="0.35">
      <c r="M17895" s="38"/>
    </row>
    <row r="17896" spans="13:13" x14ac:dyDescent="0.35">
      <c r="M17896" s="38"/>
    </row>
    <row r="17897" spans="13:13" x14ac:dyDescent="0.35">
      <c r="M17897" s="38"/>
    </row>
    <row r="17898" spans="13:13" x14ac:dyDescent="0.35">
      <c r="M17898" s="38"/>
    </row>
    <row r="17899" spans="13:13" x14ac:dyDescent="0.35">
      <c r="M17899" s="38"/>
    </row>
    <row r="17900" spans="13:13" x14ac:dyDescent="0.35">
      <c r="M17900" s="38"/>
    </row>
    <row r="17901" spans="13:13" x14ac:dyDescent="0.35">
      <c r="M17901" s="38"/>
    </row>
    <row r="17902" spans="13:13" x14ac:dyDescent="0.35">
      <c r="M17902" s="38"/>
    </row>
    <row r="17903" spans="13:13" x14ac:dyDescent="0.35">
      <c r="M17903" s="38"/>
    </row>
    <row r="17904" spans="13:13" x14ac:dyDescent="0.35">
      <c r="M17904" s="38"/>
    </row>
    <row r="17905" spans="13:13" x14ac:dyDescent="0.35">
      <c r="M17905" s="38"/>
    </row>
    <row r="17906" spans="13:13" x14ac:dyDescent="0.35">
      <c r="M17906" s="38"/>
    </row>
    <row r="17907" spans="13:13" x14ac:dyDescent="0.35">
      <c r="M17907" s="38"/>
    </row>
    <row r="17908" spans="13:13" x14ac:dyDescent="0.35">
      <c r="M17908" s="38"/>
    </row>
    <row r="17909" spans="13:13" x14ac:dyDescent="0.35">
      <c r="M17909" s="38"/>
    </row>
    <row r="17910" spans="13:13" x14ac:dyDescent="0.35">
      <c r="M17910" s="38"/>
    </row>
    <row r="17911" spans="13:13" x14ac:dyDescent="0.35">
      <c r="M17911" s="38"/>
    </row>
    <row r="17912" spans="13:13" x14ac:dyDescent="0.35">
      <c r="M17912" s="38"/>
    </row>
    <row r="17913" spans="13:13" x14ac:dyDescent="0.35">
      <c r="M17913" s="38"/>
    </row>
    <row r="17914" spans="13:13" x14ac:dyDescent="0.35">
      <c r="M17914" s="38"/>
    </row>
    <row r="17915" spans="13:13" x14ac:dyDescent="0.35">
      <c r="M17915" s="38"/>
    </row>
    <row r="17916" spans="13:13" x14ac:dyDescent="0.35">
      <c r="M17916" s="38"/>
    </row>
    <row r="17917" spans="13:13" x14ac:dyDescent="0.35">
      <c r="M17917" s="38"/>
    </row>
    <row r="17918" spans="13:13" x14ac:dyDescent="0.35">
      <c r="M17918" s="38"/>
    </row>
    <row r="17919" spans="13:13" x14ac:dyDescent="0.35">
      <c r="M17919" s="38"/>
    </row>
    <row r="17920" spans="13:13" x14ac:dyDescent="0.35">
      <c r="M17920" s="38"/>
    </row>
    <row r="17921" spans="13:13" x14ac:dyDescent="0.35">
      <c r="M17921" s="38"/>
    </row>
    <row r="17922" spans="13:13" x14ac:dyDescent="0.35">
      <c r="M17922" s="38"/>
    </row>
    <row r="17923" spans="13:13" x14ac:dyDescent="0.35">
      <c r="M17923" s="38"/>
    </row>
    <row r="17924" spans="13:13" x14ac:dyDescent="0.35">
      <c r="M17924" s="38"/>
    </row>
    <row r="17925" spans="13:13" x14ac:dyDescent="0.35">
      <c r="M17925" s="38"/>
    </row>
    <row r="17926" spans="13:13" x14ac:dyDescent="0.35">
      <c r="M17926" s="38"/>
    </row>
    <row r="17927" spans="13:13" x14ac:dyDescent="0.35">
      <c r="M17927" s="38"/>
    </row>
    <row r="17928" spans="13:13" x14ac:dyDescent="0.35">
      <c r="M17928" s="38"/>
    </row>
    <row r="17929" spans="13:13" x14ac:dyDescent="0.35">
      <c r="M17929" s="38"/>
    </row>
    <row r="17930" spans="13:13" x14ac:dyDescent="0.35">
      <c r="M17930" s="38"/>
    </row>
    <row r="17931" spans="13:13" x14ac:dyDescent="0.35">
      <c r="M17931" s="38"/>
    </row>
    <row r="17932" spans="13:13" x14ac:dyDescent="0.35">
      <c r="M17932" s="38"/>
    </row>
    <row r="17933" spans="13:13" x14ac:dyDescent="0.35">
      <c r="M17933" s="38"/>
    </row>
    <row r="17934" spans="13:13" x14ac:dyDescent="0.35">
      <c r="M17934" s="38"/>
    </row>
    <row r="17935" spans="13:13" x14ac:dyDescent="0.35">
      <c r="M17935" s="38"/>
    </row>
    <row r="17936" spans="13:13" x14ac:dyDescent="0.35">
      <c r="M17936" s="38"/>
    </row>
    <row r="17937" spans="13:13" x14ac:dyDescent="0.35">
      <c r="M17937" s="38"/>
    </row>
    <row r="17938" spans="13:13" x14ac:dyDescent="0.35">
      <c r="M17938" s="38"/>
    </row>
    <row r="17939" spans="13:13" x14ac:dyDescent="0.35">
      <c r="M17939" s="38"/>
    </row>
    <row r="17940" spans="13:13" x14ac:dyDescent="0.35">
      <c r="M17940" s="38"/>
    </row>
    <row r="17941" spans="13:13" x14ac:dyDescent="0.35">
      <c r="M17941" s="38"/>
    </row>
    <row r="17942" spans="13:13" x14ac:dyDescent="0.35">
      <c r="M17942" s="38"/>
    </row>
    <row r="17943" spans="13:13" x14ac:dyDescent="0.35">
      <c r="M17943" s="38"/>
    </row>
    <row r="17944" spans="13:13" x14ac:dyDescent="0.35">
      <c r="M17944" s="38"/>
    </row>
    <row r="17945" spans="13:13" x14ac:dyDescent="0.35">
      <c r="M17945" s="38"/>
    </row>
    <row r="17946" spans="13:13" x14ac:dyDescent="0.35">
      <c r="M17946" s="38"/>
    </row>
    <row r="17947" spans="13:13" x14ac:dyDescent="0.35">
      <c r="M17947" s="38"/>
    </row>
    <row r="17948" spans="13:13" x14ac:dyDescent="0.35">
      <c r="M17948" s="38"/>
    </row>
    <row r="17949" spans="13:13" x14ac:dyDescent="0.35">
      <c r="M17949" s="38"/>
    </row>
    <row r="17950" spans="13:13" x14ac:dyDescent="0.35">
      <c r="M17950" s="38"/>
    </row>
    <row r="17951" spans="13:13" x14ac:dyDescent="0.35">
      <c r="M17951" s="38"/>
    </row>
    <row r="17952" spans="13:13" x14ac:dyDescent="0.35">
      <c r="M17952" s="38"/>
    </row>
    <row r="17953" spans="13:13" x14ac:dyDescent="0.35">
      <c r="M17953" s="38"/>
    </row>
    <row r="17954" spans="13:13" x14ac:dyDescent="0.35">
      <c r="M17954" s="38"/>
    </row>
    <row r="17955" spans="13:13" x14ac:dyDescent="0.35">
      <c r="M17955" s="38"/>
    </row>
    <row r="17956" spans="13:13" x14ac:dyDescent="0.35">
      <c r="M17956" s="38"/>
    </row>
    <row r="17957" spans="13:13" x14ac:dyDescent="0.35">
      <c r="M17957" s="38"/>
    </row>
    <row r="17958" spans="13:13" x14ac:dyDescent="0.35">
      <c r="M17958" s="38"/>
    </row>
    <row r="17959" spans="13:13" x14ac:dyDescent="0.35">
      <c r="M17959" s="38"/>
    </row>
    <row r="17960" spans="13:13" x14ac:dyDescent="0.35">
      <c r="M17960" s="38"/>
    </row>
    <row r="17961" spans="13:13" x14ac:dyDescent="0.35">
      <c r="M17961" s="38"/>
    </row>
    <row r="17962" spans="13:13" x14ac:dyDescent="0.35">
      <c r="M17962" s="38"/>
    </row>
    <row r="17963" spans="13:13" x14ac:dyDescent="0.35">
      <c r="M17963" s="38"/>
    </row>
    <row r="17964" spans="13:13" x14ac:dyDescent="0.35">
      <c r="M17964" s="38"/>
    </row>
    <row r="17965" spans="13:13" x14ac:dyDescent="0.35">
      <c r="M17965" s="38"/>
    </row>
    <row r="17966" spans="13:13" x14ac:dyDescent="0.35">
      <c r="M17966" s="38"/>
    </row>
    <row r="17967" spans="13:13" x14ac:dyDescent="0.35">
      <c r="M17967" s="38"/>
    </row>
    <row r="17968" spans="13:13" x14ac:dyDescent="0.35">
      <c r="M17968" s="38"/>
    </row>
    <row r="17969" spans="13:13" x14ac:dyDescent="0.35">
      <c r="M17969" s="38"/>
    </row>
    <row r="17970" spans="13:13" x14ac:dyDescent="0.35">
      <c r="M17970" s="38"/>
    </row>
    <row r="17971" spans="13:13" x14ac:dyDescent="0.35">
      <c r="M17971" s="38"/>
    </row>
    <row r="17972" spans="13:13" x14ac:dyDescent="0.35">
      <c r="M17972" s="38"/>
    </row>
    <row r="17973" spans="13:13" x14ac:dyDescent="0.35">
      <c r="M17973" s="38"/>
    </row>
    <row r="17974" spans="13:13" x14ac:dyDescent="0.35">
      <c r="M17974" s="38"/>
    </row>
    <row r="17975" spans="13:13" x14ac:dyDescent="0.35">
      <c r="M17975" s="38"/>
    </row>
    <row r="17976" spans="13:13" x14ac:dyDescent="0.35">
      <c r="M17976" s="38"/>
    </row>
    <row r="17977" spans="13:13" x14ac:dyDescent="0.35">
      <c r="M17977" s="38"/>
    </row>
    <row r="17978" spans="13:13" x14ac:dyDescent="0.35">
      <c r="M17978" s="38"/>
    </row>
    <row r="17979" spans="13:13" x14ac:dyDescent="0.35">
      <c r="M17979" s="38"/>
    </row>
    <row r="17980" spans="13:13" x14ac:dyDescent="0.35">
      <c r="M17980" s="38"/>
    </row>
    <row r="17981" spans="13:13" x14ac:dyDescent="0.35">
      <c r="M17981" s="38"/>
    </row>
    <row r="17982" spans="13:13" x14ac:dyDescent="0.35">
      <c r="M17982" s="38"/>
    </row>
    <row r="17983" spans="13:13" x14ac:dyDescent="0.35">
      <c r="M17983" s="38"/>
    </row>
    <row r="17984" spans="13:13" x14ac:dyDescent="0.35">
      <c r="M17984" s="38"/>
    </row>
    <row r="17985" spans="13:13" x14ac:dyDescent="0.35">
      <c r="M17985" s="38"/>
    </row>
    <row r="17986" spans="13:13" x14ac:dyDescent="0.35">
      <c r="M17986" s="38"/>
    </row>
    <row r="17987" spans="13:13" x14ac:dyDescent="0.35">
      <c r="M17987" s="38"/>
    </row>
    <row r="17988" spans="13:13" x14ac:dyDescent="0.35">
      <c r="M17988" s="38"/>
    </row>
    <row r="17989" spans="13:13" x14ac:dyDescent="0.35">
      <c r="M17989" s="38"/>
    </row>
    <row r="17990" spans="13:13" x14ac:dyDescent="0.35">
      <c r="M17990" s="38"/>
    </row>
    <row r="17991" spans="13:13" x14ac:dyDescent="0.35">
      <c r="M17991" s="38"/>
    </row>
    <row r="17992" spans="13:13" x14ac:dyDescent="0.35">
      <c r="M17992" s="38"/>
    </row>
    <row r="17993" spans="13:13" x14ac:dyDescent="0.35">
      <c r="M17993" s="38"/>
    </row>
    <row r="17994" spans="13:13" x14ac:dyDescent="0.35">
      <c r="M17994" s="38"/>
    </row>
    <row r="17995" spans="13:13" x14ac:dyDescent="0.35">
      <c r="M17995" s="38"/>
    </row>
    <row r="17996" spans="13:13" x14ac:dyDescent="0.35">
      <c r="M17996" s="38"/>
    </row>
    <row r="17997" spans="13:13" x14ac:dyDescent="0.35">
      <c r="M17997" s="38"/>
    </row>
    <row r="17998" spans="13:13" x14ac:dyDescent="0.35">
      <c r="M17998" s="38"/>
    </row>
    <row r="17999" spans="13:13" x14ac:dyDescent="0.35">
      <c r="M17999" s="38"/>
    </row>
    <row r="18000" spans="13:13" x14ac:dyDescent="0.35">
      <c r="M18000" s="38"/>
    </row>
    <row r="18001" spans="13:13" x14ac:dyDescent="0.35">
      <c r="M18001" s="38"/>
    </row>
    <row r="18002" spans="13:13" x14ac:dyDescent="0.35">
      <c r="M18002" s="38"/>
    </row>
    <row r="18003" spans="13:13" x14ac:dyDescent="0.35">
      <c r="M18003" s="38"/>
    </row>
    <row r="18004" spans="13:13" x14ac:dyDescent="0.35">
      <c r="M18004" s="38"/>
    </row>
    <row r="18005" spans="13:13" x14ac:dyDescent="0.35">
      <c r="M18005" s="38"/>
    </row>
    <row r="18006" spans="13:13" x14ac:dyDescent="0.35">
      <c r="M18006" s="38"/>
    </row>
    <row r="18007" spans="13:13" x14ac:dyDescent="0.35">
      <c r="M18007" s="38"/>
    </row>
    <row r="18008" spans="13:13" x14ac:dyDescent="0.35">
      <c r="M18008" s="38"/>
    </row>
    <row r="18009" spans="13:13" x14ac:dyDescent="0.35">
      <c r="M18009" s="38"/>
    </row>
    <row r="18010" spans="13:13" x14ac:dyDescent="0.35">
      <c r="M18010" s="38"/>
    </row>
    <row r="18011" spans="13:13" x14ac:dyDescent="0.35">
      <c r="M18011" s="38"/>
    </row>
    <row r="18012" spans="13:13" x14ac:dyDescent="0.35">
      <c r="M18012" s="38"/>
    </row>
    <row r="18013" spans="13:13" x14ac:dyDescent="0.35">
      <c r="M18013" s="38"/>
    </row>
    <row r="18014" spans="13:13" x14ac:dyDescent="0.35">
      <c r="M18014" s="38"/>
    </row>
    <row r="18015" spans="13:13" x14ac:dyDescent="0.35">
      <c r="M18015" s="38"/>
    </row>
    <row r="18016" spans="13:13" x14ac:dyDescent="0.35">
      <c r="M18016" s="38"/>
    </row>
    <row r="18017" spans="13:13" x14ac:dyDescent="0.35">
      <c r="M18017" s="38"/>
    </row>
    <row r="18018" spans="13:13" x14ac:dyDescent="0.35">
      <c r="M18018" s="38"/>
    </row>
    <row r="18019" spans="13:13" x14ac:dyDescent="0.35">
      <c r="M18019" s="38"/>
    </row>
    <row r="18020" spans="13:13" x14ac:dyDescent="0.35">
      <c r="M18020" s="38"/>
    </row>
    <row r="18021" spans="13:13" x14ac:dyDescent="0.35">
      <c r="M18021" s="38"/>
    </row>
    <row r="18022" spans="13:13" x14ac:dyDescent="0.35">
      <c r="M18022" s="38"/>
    </row>
    <row r="18023" spans="13:13" x14ac:dyDescent="0.35">
      <c r="M18023" s="38"/>
    </row>
    <row r="18024" spans="13:13" x14ac:dyDescent="0.35">
      <c r="M18024" s="38"/>
    </row>
    <row r="18025" spans="13:13" x14ac:dyDescent="0.35">
      <c r="M18025" s="38"/>
    </row>
    <row r="18026" spans="13:13" x14ac:dyDescent="0.35">
      <c r="M18026" s="38"/>
    </row>
    <row r="18027" spans="13:13" x14ac:dyDescent="0.35">
      <c r="M18027" s="38"/>
    </row>
    <row r="18028" spans="13:13" x14ac:dyDescent="0.35">
      <c r="M18028" s="38"/>
    </row>
    <row r="18029" spans="13:13" x14ac:dyDescent="0.35">
      <c r="M18029" s="38"/>
    </row>
    <row r="18030" spans="13:13" x14ac:dyDescent="0.35">
      <c r="M18030" s="38"/>
    </row>
    <row r="18031" spans="13:13" x14ac:dyDescent="0.35">
      <c r="M18031" s="38"/>
    </row>
    <row r="18032" spans="13:13" x14ac:dyDescent="0.35">
      <c r="M18032" s="38"/>
    </row>
    <row r="18033" spans="13:13" x14ac:dyDescent="0.35">
      <c r="M18033" s="38"/>
    </row>
    <row r="18034" spans="13:13" x14ac:dyDescent="0.35">
      <c r="M18034" s="38"/>
    </row>
    <row r="18035" spans="13:13" x14ac:dyDescent="0.35">
      <c r="M18035" s="38"/>
    </row>
    <row r="18036" spans="13:13" x14ac:dyDescent="0.35">
      <c r="M18036" s="38"/>
    </row>
    <row r="18037" spans="13:13" x14ac:dyDescent="0.35">
      <c r="M18037" s="38"/>
    </row>
    <row r="18038" spans="13:13" x14ac:dyDescent="0.35">
      <c r="M18038" s="38"/>
    </row>
    <row r="18039" spans="13:13" x14ac:dyDescent="0.35">
      <c r="M18039" s="38"/>
    </row>
    <row r="18040" spans="13:13" x14ac:dyDescent="0.35">
      <c r="M18040" s="38"/>
    </row>
    <row r="18041" spans="13:13" x14ac:dyDescent="0.35">
      <c r="M18041" s="38"/>
    </row>
    <row r="18042" spans="13:13" x14ac:dyDescent="0.35">
      <c r="M18042" s="38"/>
    </row>
    <row r="18043" spans="13:13" x14ac:dyDescent="0.35">
      <c r="M18043" s="38"/>
    </row>
    <row r="18044" spans="13:13" x14ac:dyDescent="0.35">
      <c r="M18044" s="38"/>
    </row>
    <row r="18045" spans="13:13" x14ac:dyDescent="0.35">
      <c r="M18045" s="38"/>
    </row>
    <row r="18046" spans="13:13" x14ac:dyDescent="0.35">
      <c r="M18046" s="38"/>
    </row>
    <row r="18047" spans="13:13" x14ac:dyDescent="0.35">
      <c r="M18047" s="38"/>
    </row>
    <row r="18048" spans="13:13" x14ac:dyDescent="0.35">
      <c r="M18048" s="38"/>
    </row>
    <row r="18049" spans="13:13" x14ac:dyDescent="0.35">
      <c r="M18049" s="38"/>
    </row>
    <row r="18050" spans="13:13" x14ac:dyDescent="0.35">
      <c r="M18050" s="38"/>
    </row>
    <row r="18051" spans="13:13" x14ac:dyDescent="0.35">
      <c r="M18051" s="38"/>
    </row>
    <row r="18052" spans="13:13" x14ac:dyDescent="0.35">
      <c r="M18052" s="38"/>
    </row>
    <row r="18053" spans="13:13" x14ac:dyDescent="0.35">
      <c r="M18053" s="38"/>
    </row>
    <row r="18054" spans="13:13" x14ac:dyDescent="0.35">
      <c r="M18054" s="38"/>
    </row>
    <row r="18055" spans="13:13" x14ac:dyDescent="0.35">
      <c r="M18055" s="38"/>
    </row>
    <row r="18056" spans="13:13" x14ac:dyDescent="0.35">
      <c r="M18056" s="38"/>
    </row>
    <row r="18057" spans="13:13" x14ac:dyDescent="0.35">
      <c r="M18057" s="38"/>
    </row>
    <row r="18058" spans="13:13" x14ac:dyDescent="0.35">
      <c r="M18058" s="38"/>
    </row>
    <row r="18059" spans="13:13" x14ac:dyDescent="0.35">
      <c r="M18059" s="38"/>
    </row>
    <row r="18060" spans="13:13" x14ac:dyDescent="0.35">
      <c r="M18060" s="38"/>
    </row>
    <row r="18061" spans="13:13" x14ac:dyDescent="0.35">
      <c r="M18061" s="38"/>
    </row>
    <row r="18062" spans="13:13" x14ac:dyDescent="0.35">
      <c r="M18062" s="38"/>
    </row>
    <row r="18063" spans="13:13" x14ac:dyDescent="0.35">
      <c r="M18063" s="38"/>
    </row>
    <row r="18064" spans="13:13" x14ac:dyDescent="0.35">
      <c r="M18064" s="38"/>
    </row>
    <row r="18065" spans="13:13" x14ac:dyDescent="0.35">
      <c r="M18065" s="38"/>
    </row>
    <row r="18066" spans="13:13" x14ac:dyDescent="0.35">
      <c r="M18066" s="38"/>
    </row>
    <row r="18067" spans="13:13" x14ac:dyDescent="0.35">
      <c r="M18067" s="38"/>
    </row>
    <row r="18068" spans="13:13" x14ac:dyDescent="0.35">
      <c r="M18068" s="38"/>
    </row>
    <row r="18069" spans="13:13" x14ac:dyDescent="0.35">
      <c r="M18069" s="38"/>
    </row>
    <row r="18070" spans="13:13" x14ac:dyDescent="0.35">
      <c r="M18070" s="38"/>
    </row>
    <row r="18071" spans="13:13" x14ac:dyDescent="0.35">
      <c r="M18071" s="38"/>
    </row>
    <row r="18072" spans="13:13" x14ac:dyDescent="0.35">
      <c r="M18072" s="38"/>
    </row>
    <row r="18073" spans="13:13" x14ac:dyDescent="0.35">
      <c r="M18073" s="38"/>
    </row>
    <row r="18074" spans="13:13" x14ac:dyDescent="0.35">
      <c r="M18074" s="38"/>
    </row>
    <row r="18075" spans="13:13" x14ac:dyDescent="0.35">
      <c r="M18075" s="38"/>
    </row>
    <row r="18076" spans="13:13" x14ac:dyDescent="0.35">
      <c r="M18076" s="38"/>
    </row>
    <row r="18077" spans="13:13" x14ac:dyDescent="0.35">
      <c r="M18077" s="38"/>
    </row>
    <row r="18078" spans="13:13" x14ac:dyDescent="0.35">
      <c r="M18078" s="38"/>
    </row>
    <row r="18079" spans="13:13" x14ac:dyDescent="0.35">
      <c r="M18079" s="38"/>
    </row>
    <row r="18080" spans="13:13" x14ac:dyDescent="0.35">
      <c r="M18080" s="38"/>
    </row>
    <row r="18081" spans="13:13" x14ac:dyDescent="0.35">
      <c r="M18081" s="38"/>
    </row>
    <row r="18082" spans="13:13" x14ac:dyDescent="0.35">
      <c r="M18082" s="38"/>
    </row>
    <row r="18083" spans="13:13" x14ac:dyDescent="0.35">
      <c r="M18083" s="38"/>
    </row>
    <row r="18084" spans="13:13" x14ac:dyDescent="0.35">
      <c r="M18084" s="38"/>
    </row>
    <row r="18085" spans="13:13" x14ac:dyDescent="0.35">
      <c r="M18085" s="38"/>
    </row>
    <row r="18086" spans="13:13" x14ac:dyDescent="0.35">
      <c r="M18086" s="38"/>
    </row>
    <row r="18087" spans="13:13" x14ac:dyDescent="0.35">
      <c r="M18087" s="38"/>
    </row>
    <row r="18088" spans="13:13" x14ac:dyDescent="0.35">
      <c r="M18088" s="38"/>
    </row>
    <row r="18089" spans="13:13" x14ac:dyDescent="0.35">
      <c r="M18089" s="38"/>
    </row>
    <row r="18090" spans="13:13" x14ac:dyDescent="0.35">
      <c r="M18090" s="38"/>
    </row>
    <row r="18091" spans="13:13" x14ac:dyDescent="0.35">
      <c r="M18091" s="38"/>
    </row>
    <row r="18092" spans="13:13" x14ac:dyDescent="0.35">
      <c r="M18092" s="38"/>
    </row>
    <row r="18093" spans="13:13" x14ac:dyDescent="0.35">
      <c r="M18093" s="38"/>
    </row>
    <row r="18094" spans="13:13" x14ac:dyDescent="0.35">
      <c r="M18094" s="38"/>
    </row>
    <row r="18095" spans="13:13" x14ac:dyDescent="0.35">
      <c r="M18095" s="38"/>
    </row>
    <row r="18096" spans="13:13" x14ac:dyDescent="0.35">
      <c r="M18096" s="38"/>
    </row>
    <row r="18097" spans="13:13" x14ac:dyDescent="0.35">
      <c r="M18097" s="38"/>
    </row>
    <row r="18098" spans="13:13" x14ac:dyDescent="0.35">
      <c r="M18098" s="38"/>
    </row>
    <row r="18099" spans="13:13" x14ac:dyDescent="0.35">
      <c r="M18099" s="38"/>
    </row>
    <row r="18100" spans="13:13" x14ac:dyDescent="0.35">
      <c r="M18100" s="38"/>
    </row>
    <row r="18101" spans="13:13" x14ac:dyDescent="0.35">
      <c r="M18101" s="38"/>
    </row>
    <row r="18102" spans="13:13" x14ac:dyDescent="0.35">
      <c r="M18102" s="38"/>
    </row>
    <row r="18103" spans="13:13" x14ac:dyDescent="0.35">
      <c r="M18103" s="38"/>
    </row>
    <row r="18104" spans="13:13" x14ac:dyDescent="0.35">
      <c r="M18104" s="38"/>
    </row>
    <row r="18105" spans="13:13" x14ac:dyDescent="0.35">
      <c r="M18105" s="38"/>
    </row>
    <row r="18106" spans="13:13" x14ac:dyDescent="0.35">
      <c r="M18106" s="38"/>
    </row>
    <row r="18107" spans="13:13" x14ac:dyDescent="0.35">
      <c r="M18107" s="38"/>
    </row>
    <row r="18108" spans="13:13" x14ac:dyDescent="0.35">
      <c r="M18108" s="38"/>
    </row>
    <row r="18109" spans="13:13" x14ac:dyDescent="0.35">
      <c r="M18109" s="38"/>
    </row>
    <row r="18110" spans="13:13" x14ac:dyDescent="0.35">
      <c r="M18110" s="38"/>
    </row>
    <row r="18111" spans="13:13" x14ac:dyDescent="0.35">
      <c r="M18111" s="38"/>
    </row>
    <row r="18112" spans="13:13" x14ac:dyDescent="0.35">
      <c r="M18112" s="38"/>
    </row>
    <row r="18113" spans="13:13" x14ac:dyDescent="0.35">
      <c r="M18113" s="38"/>
    </row>
    <row r="18114" spans="13:13" x14ac:dyDescent="0.35">
      <c r="M18114" s="38"/>
    </row>
    <row r="18115" spans="13:13" x14ac:dyDescent="0.35">
      <c r="M18115" s="38"/>
    </row>
    <row r="18116" spans="13:13" x14ac:dyDescent="0.35">
      <c r="M18116" s="38"/>
    </row>
    <row r="18117" spans="13:13" x14ac:dyDescent="0.35">
      <c r="M18117" s="38"/>
    </row>
    <row r="18118" spans="13:13" x14ac:dyDescent="0.35">
      <c r="M18118" s="38"/>
    </row>
    <row r="18119" spans="13:13" x14ac:dyDescent="0.35">
      <c r="M18119" s="38"/>
    </row>
    <row r="18120" spans="13:13" x14ac:dyDescent="0.35">
      <c r="M18120" s="38"/>
    </row>
    <row r="18121" spans="13:13" x14ac:dyDescent="0.35">
      <c r="M18121" s="38"/>
    </row>
    <row r="18122" spans="13:13" x14ac:dyDescent="0.35">
      <c r="M18122" s="38"/>
    </row>
    <row r="18123" spans="13:13" x14ac:dyDescent="0.35">
      <c r="M18123" s="38"/>
    </row>
    <row r="18124" spans="13:13" x14ac:dyDescent="0.35">
      <c r="M18124" s="38"/>
    </row>
    <row r="18125" spans="13:13" x14ac:dyDescent="0.35">
      <c r="M18125" s="38"/>
    </row>
    <row r="18126" spans="13:13" x14ac:dyDescent="0.35">
      <c r="M18126" s="38"/>
    </row>
    <row r="18127" spans="13:13" x14ac:dyDescent="0.35">
      <c r="M18127" s="38"/>
    </row>
    <row r="18128" spans="13:13" x14ac:dyDescent="0.35">
      <c r="M18128" s="38"/>
    </row>
    <row r="18129" spans="13:13" x14ac:dyDescent="0.35">
      <c r="M18129" s="38"/>
    </row>
    <row r="18130" spans="13:13" x14ac:dyDescent="0.35">
      <c r="M18130" s="38"/>
    </row>
    <row r="18131" spans="13:13" x14ac:dyDescent="0.35">
      <c r="M18131" s="38"/>
    </row>
    <row r="18132" spans="13:13" x14ac:dyDescent="0.35">
      <c r="M18132" s="38"/>
    </row>
    <row r="18133" spans="13:13" x14ac:dyDescent="0.35">
      <c r="M18133" s="38"/>
    </row>
    <row r="18134" spans="13:13" x14ac:dyDescent="0.35">
      <c r="M18134" s="38"/>
    </row>
    <row r="18135" spans="13:13" x14ac:dyDescent="0.35">
      <c r="M18135" s="38"/>
    </row>
    <row r="18136" spans="13:13" x14ac:dyDescent="0.35">
      <c r="M18136" s="38"/>
    </row>
    <row r="18137" spans="13:13" x14ac:dyDescent="0.35">
      <c r="M18137" s="38"/>
    </row>
    <row r="18138" spans="13:13" x14ac:dyDescent="0.35">
      <c r="M18138" s="38"/>
    </row>
    <row r="18139" spans="13:13" x14ac:dyDescent="0.35">
      <c r="M18139" s="38"/>
    </row>
    <row r="18140" spans="13:13" x14ac:dyDescent="0.35">
      <c r="M18140" s="38"/>
    </row>
    <row r="18141" spans="13:13" x14ac:dyDescent="0.35">
      <c r="M18141" s="38"/>
    </row>
    <row r="18142" spans="13:13" x14ac:dyDescent="0.35">
      <c r="M18142" s="38"/>
    </row>
    <row r="18143" spans="13:13" x14ac:dyDescent="0.35">
      <c r="M18143" s="38"/>
    </row>
    <row r="18144" spans="13:13" x14ac:dyDescent="0.35">
      <c r="M18144" s="38"/>
    </row>
    <row r="18145" spans="13:13" x14ac:dyDescent="0.35">
      <c r="M18145" s="38"/>
    </row>
    <row r="18146" spans="13:13" x14ac:dyDescent="0.35">
      <c r="M18146" s="38"/>
    </row>
    <row r="18147" spans="13:13" x14ac:dyDescent="0.35">
      <c r="M18147" s="38"/>
    </row>
    <row r="18148" spans="13:13" x14ac:dyDescent="0.35">
      <c r="M18148" s="38"/>
    </row>
    <row r="18149" spans="13:13" x14ac:dyDescent="0.35">
      <c r="M18149" s="38"/>
    </row>
    <row r="18150" spans="13:13" x14ac:dyDescent="0.35">
      <c r="M18150" s="38"/>
    </row>
    <row r="18151" spans="13:13" x14ac:dyDescent="0.35">
      <c r="M18151" s="38"/>
    </row>
    <row r="18152" spans="13:13" x14ac:dyDescent="0.35">
      <c r="M18152" s="38"/>
    </row>
    <row r="18153" spans="13:13" x14ac:dyDescent="0.35">
      <c r="M18153" s="38"/>
    </row>
    <row r="18154" spans="13:13" x14ac:dyDescent="0.35">
      <c r="M18154" s="38"/>
    </row>
    <row r="18155" spans="13:13" x14ac:dyDescent="0.35">
      <c r="M18155" s="38"/>
    </row>
    <row r="18156" spans="13:13" x14ac:dyDescent="0.35">
      <c r="M18156" s="38"/>
    </row>
    <row r="18157" spans="13:13" x14ac:dyDescent="0.35">
      <c r="M18157" s="38"/>
    </row>
    <row r="18158" spans="13:13" x14ac:dyDescent="0.35">
      <c r="M18158" s="38"/>
    </row>
    <row r="18159" spans="13:13" x14ac:dyDescent="0.35">
      <c r="M18159" s="38"/>
    </row>
    <row r="18160" spans="13:13" x14ac:dyDescent="0.35">
      <c r="M18160" s="38"/>
    </row>
    <row r="18161" spans="13:13" x14ac:dyDescent="0.35">
      <c r="M18161" s="38"/>
    </row>
    <row r="18162" spans="13:13" x14ac:dyDescent="0.35">
      <c r="M18162" s="38"/>
    </row>
    <row r="18163" spans="13:13" x14ac:dyDescent="0.35">
      <c r="M18163" s="38"/>
    </row>
    <row r="18164" spans="13:13" x14ac:dyDescent="0.35">
      <c r="M18164" s="38"/>
    </row>
    <row r="18165" spans="13:13" x14ac:dyDescent="0.35">
      <c r="M18165" s="38"/>
    </row>
    <row r="18166" spans="13:13" x14ac:dyDescent="0.35">
      <c r="M18166" s="38"/>
    </row>
    <row r="18167" spans="13:13" x14ac:dyDescent="0.35">
      <c r="M18167" s="38"/>
    </row>
    <row r="18168" spans="13:13" x14ac:dyDescent="0.35">
      <c r="M18168" s="38"/>
    </row>
    <row r="18169" spans="13:13" x14ac:dyDescent="0.35">
      <c r="M18169" s="38"/>
    </row>
    <row r="18170" spans="13:13" x14ac:dyDescent="0.35">
      <c r="M18170" s="38"/>
    </row>
    <row r="18171" spans="13:13" x14ac:dyDescent="0.35">
      <c r="M18171" s="38"/>
    </row>
    <row r="18172" spans="13:13" x14ac:dyDescent="0.35">
      <c r="M18172" s="38"/>
    </row>
    <row r="18173" spans="13:13" x14ac:dyDescent="0.35">
      <c r="M18173" s="38"/>
    </row>
    <row r="18174" spans="13:13" x14ac:dyDescent="0.35">
      <c r="M18174" s="38"/>
    </row>
    <row r="18175" spans="13:13" x14ac:dyDescent="0.35">
      <c r="M18175" s="38"/>
    </row>
    <row r="18176" spans="13:13" x14ac:dyDescent="0.35">
      <c r="M18176" s="38"/>
    </row>
    <row r="18177" spans="13:13" x14ac:dyDescent="0.35">
      <c r="M18177" s="38"/>
    </row>
    <row r="18178" spans="13:13" x14ac:dyDescent="0.35">
      <c r="M18178" s="38"/>
    </row>
    <row r="18179" spans="13:13" x14ac:dyDescent="0.35">
      <c r="M18179" s="38"/>
    </row>
    <row r="18180" spans="13:13" x14ac:dyDescent="0.35">
      <c r="M18180" s="38"/>
    </row>
    <row r="18181" spans="13:13" x14ac:dyDescent="0.35">
      <c r="M18181" s="38"/>
    </row>
    <row r="18182" spans="13:13" x14ac:dyDescent="0.35">
      <c r="M18182" s="38"/>
    </row>
    <row r="18183" spans="13:13" x14ac:dyDescent="0.35">
      <c r="M18183" s="38"/>
    </row>
    <row r="18184" spans="13:13" x14ac:dyDescent="0.35">
      <c r="M18184" s="38"/>
    </row>
    <row r="18185" spans="13:13" x14ac:dyDescent="0.35">
      <c r="M18185" s="38"/>
    </row>
    <row r="18186" spans="13:13" x14ac:dyDescent="0.35">
      <c r="M18186" s="38"/>
    </row>
    <row r="18187" spans="13:13" x14ac:dyDescent="0.35">
      <c r="M18187" s="38"/>
    </row>
    <row r="18188" spans="13:13" x14ac:dyDescent="0.35">
      <c r="M18188" s="38"/>
    </row>
    <row r="18189" spans="13:13" x14ac:dyDescent="0.35">
      <c r="M18189" s="38"/>
    </row>
    <row r="18190" spans="13:13" x14ac:dyDescent="0.35">
      <c r="M18190" s="38"/>
    </row>
    <row r="18191" spans="13:13" x14ac:dyDescent="0.35">
      <c r="M18191" s="38"/>
    </row>
    <row r="18192" spans="13:13" x14ac:dyDescent="0.35">
      <c r="M18192" s="38"/>
    </row>
    <row r="18193" spans="13:13" x14ac:dyDescent="0.35">
      <c r="M18193" s="38"/>
    </row>
    <row r="18194" spans="13:13" x14ac:dyDescent="0.35">
      <c r="M18194" s="38"/>
    </row>
    <row r="18195" spans="13:13" x14ac:dyDescent="0.35">
      <c r="M18195" s="38"/>
    </row>
    <row r="18196" spans="13:13" x14ac:dyDescent="0.35">
      <c r="M18196" s="38"/>
    </row>
    <row r="18197" spans="13:13" x14ac:dyDescent="0.35">
      <c r="M18197" s="38"/>
    </row>
    <row r="18198" spans="13:13" x14ac:dyDescent="0.35">
      <c r="M18198" s="38"/>
    </row>
    <row r="18199" spans="13:13" x14ac:dyDescent="0.35">
      <c r="M18199" s="38"/>
    </row>
    <row r="18200" spans="13:13" x14ac:dyDescent="0.35">
      <c r="M18200" s="38"/>
    </row>
    <row r="18201" spans="13:13" x14ac:dyDescent="0.35">
      <c r="M18201" s="38"/>
    </row>
    <row r="18202" spans="13:13" x14ac:dyDescent="0.35">
      <c r="M18202" s="38"/>
    </row>
    <row r="18203" spans="13:13" x14ac:dyDescent="0.35">
      <c r="M18203" s="38"/>
    </row>
    <row r="18204" spans="13:13" x14ac:dyDescent="0.35">
      <c r="M18204" s="38"/>
    </row>
    <row r="18205" spans="13:13" x14ac:dyDescent="0.35">
      <c r="M18205" s="38"/>
    </row>
    <row r="18206" spans="13:13" x14ac:dyDescent="0.35">
      <c r="M18206" s="38"/>
    </row>
    <row r="18207" spans="13:13" x14ac:dyDescent="0.35">
      <c r="M18207" s="38"/>
    </row>
    <row r="18208" spans="13:13" x14ac:dyDescent="0.35">
      <c r="M18208" s="38"/>
    </row>
    <row r="18209" spans="13:13" x14ac:dyDescent="0.35">
      <c r="M18209" s="38"/>
    </row>
    <row r="18210" spans="13:13" x14ac:dyDescent="0.35">
      <c r="M18210" s="38"/>
    </row>
    <row r="18211" spans="13:13" x14ac:dyDescent="0.35">
      <c r="M18211" s="38"/>
    </row>
    <row r="18212" spans="13:13" x14ac:dyDescent="0.35">
      <c r="M18212" s="38"/>
    </row>
    <row r="18213" spans="13:13" x14ac:dyDescent="0.35">
      <c r="M18213" s="38"/>
    </row>
    <row r="18214" spans="13:13" x14ac:dyDescent="0.35">
      <c r="M18214" s="38"/>
    </row>
    <row r="18215" spans="13:13" x14ac:dyDescent="0.35">
      <c r="M18215" s="38"/>
    </row>
    <row r="18216" spans="13:13" x14ac:dyDescent="0.35">
      <c r="M18216" s="38"/>
    </row>
    <row r="18217" spans="13:13" x14ac:dyDescent="0.35">
      <c r="M18217" s="38"/>
    </row>
    <row r="18218" spans="13:13" x14ac:dyDescent="0.35">
      <c r="M18218" s="38"/>
    </row>
    <row r="18219" spans="13:13" x14ac:dyDescent="0.35">
      <c r="M18219" s="38"/>
    </row>
    <row r="18220" spans="13:13" x14ac:dyDescent="0.35">
      <c r="M18220" s="38"/>
    </row>
    <row r="18221" spans="13:13" x14ac:dyDescent="0.35">
      <c r="M18221" s="38"/>
    </row>
    <row r="18222" spans="13:13" x14ac:dyDescent="0.35">
      <c r="M18222" s="38"/>
    </row>
    <row r="18223" spans="13:13" x14ac:dyDescent="0.35">
      <c r="M18223" s="38"/>
    </row>
    <row r="18224" spans="13:13" x14ac:dyDescent="0.35">
      <c r="M18224" s="38"/>
    </row>
    <row r="18225" spans="13:13" x14ac:dyDescent="0.35">
      <c r="M18225" s="38"/>
    </row>
    <row r="18226" spans="13:13" x14ac:dyDescent="0.35">
      <c r="M18226" s="38"/>
    </row>
    <row r="18227" spans="13:13" x14ac:dyDescent="0.35">
      <c r="M18227" s="38"/>
    </row>
    <row r="18228" spans="13:13" x14ac:dyDescent="0.35">
      <c r="M18228" s="38"/>
    </row>
    <row r="18229" spans="13:13" x14ac:dyDescent="0.35">
      <c r="M18229" s="38"/>
    </row>
    <row r="18230" spans="13:13" x14ac:dyDescent="0.35">
      <c r="M18230" s="38"/>
    </row>
    <row r="18231" spans="13:13" x14ac:dyDescent="0.35">
      <c r="M18231" s="38"/>
    </row>
    <row r="18232" spans="13:13" x14ac:dyDescent="0.35">
      <c r="M18232" s="38"/>
    </row>
    <row r="18233" spans="13:13" x14ac:dyDescent="0.35">
      <c r="M18233" s="38"/>
    </row>
    <row r="18234" spans="13:13" x14ac:dyDescent="0.35">
      <c r="M18234" s="38"/>
    </row>
    <row r="18235" spans="13:13" x14ac:dyDescent="0.35">
      <c r="M18235" s="38"/>
    </row>
    <row r="18236" spans="13:13" x14ac:dyDescent="0.35">
      <c r="M18236" s="38"/>
    </row>
    <row r="18237" spans="13:13" x14ac:dyDescent="0.35">
      <c r="M18237" s="38"/>
    </row>
    <row r="18238" spans="13:13" x14ac:dyDescent="0.35">
      <c r="M18238" s="38"/>
    </row>
    <row r="18239" spans="13:13" x14ac:dyDescent="0.35">
      <c r="M18239" s="38"/>
    </row>
    <row r="18240" spans="13:13" x14ac:dyDescent="0.35">
      <c r="M18240" s="38"/>
    </row>
    <row r="18241" spans="13:13" x14ac:dyDescent="0.35">
      <c r="M18241" s="38"/>
    </row>
    <row r="18242" spans="13:13" x14ac:dyDescent="0.35">
      <c r="M18242" s="38"/>
    </row>
    <row r="18243" spans="13:13" x14ac:dyDescent="0.35">
      <c r="M18243" s="38"/>
    </row>
    <row r="18244" spans="13:13" x14ac:dyDescent="0.35">
      <c r="M18244" s="38"/>
    </row>
    <row r="18245" spans="13:13" x14ac:dyDescent="0.35">
      <c r="M18245" s="38"/>
    </row>
    <row r="18246" spans="13:13" x14ac:dyDescent="0.35">
      <c r="M18246" s="38"/>
    </row>
    <row r="18247" spans="13:13" x14ac:dyDescent="0.35">
      <c r="M18247" s="38"/>
    </row>
    <row r="18248" spans="13:13" x14ac:dyDescent="0.35">
      <c r="M18248" s="38"/>
    </row>
    <row r="18249" spans="13:13" x14ac:dyDescent="0.35">
      <c r="M18249" s="38"/>
    </row>
    <row r="18250" spans="13:13" x14ac:dyDescent="0.35">
      <c r="M18250" s="38"/>
    </row>
    <row r="18251" spans="13:13" x14ac:dyDescent="0.35">
      <c r="M18251" s="38"/>
    </row>
    <row r="18252" spans="13:13" x14ac:dyDescent="0.35">
      <c r="M18252" s="38"/>
    </row>
    <row r="18253" spans="13:13" x14ac:dyDescent="0.35">
      <c r="M18253" s="38"/>
    </row>
    <row r="18254" spans="13:13" x14ac:dyDescent="0.35">
      <c r="M18254" s="38"/>
    </row>
    <row r="18255" spans="13:13" x14ac:dyDescent="0.35">
      <c r="M18255" s="38"/>
    </row>
    <row r="18256" spans="13:13" x14ac:dyDescent="0.35">
      <c r="M18256" s="38"/>
    </row>
    <row r="18257" spans="13:13" x14ac:dyDescent="0.35">
      <c r="M18257" s="38"/>
    </row>
    <row r="18258" spans="13:13" x14ac:dyDescent="0.35">
      <c r="M18258" s="38"/>
    </row>
    <row r="18259" spans="13:13" x14ac:dyDescent="0.35">
      <c r="M18259" s="38"/>
    </row>
    <row r="18260" spans="13:13" x14ac:dyDescent="0.35">
      <c r="M18260" s="38"/>
    </row>
    <row r="18261" spans="13:13" x14ac:dyDescent="0.35">
      <c r="M18261" s="38"/>
    </row>
    <row r="18262" spans="13:13" x14ac:dyDescent="0.35">
      <c r="M18262" s="38"/>
    </row>
    <row r="18263" spans="13:13" x14ac:dyDescent="0.35">
      <c r="M18263" s="38"/>
    </row>
    <row r="18264" spans="13:13" x14ac:dyDescent="0.35">
      <c r="M18264" s="38"/>
    </row>
    <row r="18265" spans="13:13" x14ac:dyDescent="0.35">
      <c r="M18265" s="38"/>
    </row>
    <row r="18266" spans="13:13" x14ac:dyDescent="0.35">
      <c r="M18266" s="38"/>
    </row>
    <row r="18267" spans="13:13" x14ac:dyDescent="0.35">
      <c r="M18267" s="38"/>
    </row>
    <row r="18268" spans="13:13" x14ac:dyDescent="0.35">
      <c r="M18268" s="38"/>
    </row>
    <row r="18269" spans="13:13" x14ac:dyDescent="0.35">
      <c r="M18269" s="38"/>
    </row>
    <row r="18270" spans="13:13" x14ac:dyDescent="0.35">
      <c r="M18270" s="38"/>
    </row>
    <row r="18271" spans="13:13" x14ac:dyDescent="0.35">
      <c r="M18271" s="38"/>
    </row>
    <row r="18272" spans="13:13" x14ac:dyDescent="0.35">
      <c r="M18272" s="38"/>
    </row>
    <row r="18273" spans="13:13" x14ac:dyDescent="0.35">
      <c r="M18273" s="38"/>
    </row>
    <row r="18274" spans="13:13" x14ac:dyDescent="0.35">
      <c r="M18274" s="38"/>
    </row>
    <row r="18275" spans="13:13" x14ac:dyDescent="0.35">
      <c r="M18275" s="38"/>
    </row>
    <row r="18276" spans="13:13" x14ac:dyDescent="0.35">
      <c r="M18276" s="38"/>
    </row>
    <row r="18277" spans="13:13" x14ac:dyDescent="0.35">
      <c r="M18277" s="38"/>
    </row>
    <row r="18278" spans="13:13" x14ac:dyDescent="0.35">
      <c r="M18278" s="38"/>
    </row>
    <row r="18279" spans="13:13" x14ac:dyDescent="0.35">
      <c r="M18279" s="38"/>
    </row>
    <row r="18280" spans="13:13" x14ac:dyDescent="0.35">
      <c r="M18280" s="38"/>
    </row>
    <row r="18281" spans="13:13" x14ac:dyDescent="0.35">
      <c r="M18281" s="38"/>
    </row>
    <row r="18282" spans="13:13" x14ac:dyDescent="0.35">
      <c r="M18282" s="38"/>
    </row>
    <row r="18283" spans="13:13" x14ac:dyDescent="0.35">
      <c r="M18283" s="38"/>
    </row>
    <row r="18284" spans="13:13" x14ac:dyDescent="0.35">
      <c r="M18284" s="38"/>
    </row>
    <row r="18285" spans="13:13" x14ac:dyDescent="0.35">
      <c r="M18285" s="38"/>
    </row>
    <row r="18286" spans="13:13" x14ac:dyDescent="0.35">
      <c r="M18286" s="38"/>
    </row>
    <row r="18287" spans="13:13" x14ac:dyDescent="0.35">
      <c r="M18287" s="38"/>
    </row>
    <row r="18288" spans="13:13" x14ac:dyDescent="0.35">
      <c r="M18288" s="38"/>
    </row>
    <row r="18289" spans="13:13" x14ac:dyDescent="0.35">
      <c r="M18289" s="38"/>
    </row>
    <row r="18290" spans="13:13" x14ac:dyDescent="0.35">
      <c r="M18290" s="38"/>
    </row>
    <row r="18291" spans="13:13" x14ac:dyDescent="0.35">
      <c r="M18291" s="38"/>
    </row>
    <row r="18292" spans="13:13" x14ac:dyDescent="0.35">
      <c r="M18292" s="38"/>
    </row>
    <row r="18293" spans="13:13" x14ac:dyDescent="0.35">
      <c r="M18293" s="38"/>
    </row>
    <row r="18294" spans="13:13" x14ac:dyDescent="0.35">
      <c r="M18294" s="38"/>
    </row>
    <row r="18295" spans="13:13" x14ac:dyDescent="0.35">
      <c r="M18295" s="38"/>
    </row>
    <row r="18296" spans="13:13" x14ac:dyDescent="0.35">
      <c r="M18296" s="38"/>
    </row>
    <row r="18297" spans="13:13" x14ac:dyDescent="0.35">
      <c r="M18297" s="38"/>
    </row>
    <row r="18298" spans="13:13" x14ac:dyDescent="0.35">
      <c r="M18298" s="38"/>
    </row>
    <row r="18299" spans="13:13" x14ac:dyDescent="0.35">
      <c r="M18299" s="38"/>
    </row>
    <row r="18300" spans="13:13" x14ac:dyDescent="0.35">
      <c r="M18300" s="38"/>
    </row>
    <row r="18301" spans="13:13" x14ac:dyDescent="0.35">
      <c r="M18301" s="38"/>
    </row>
    <row r="18302" spans="13:13" x14ac:dyDescent="0.35">
      <c r="M18302" s="38"/>
    </row>
    <row r="18303" spans="13:13" x14ac:dyDescent="0.35">
      <c r="M18303" s="38"/>
    </row>
    <row r="18304" spans="13:13" x14ac:dyDescent="0.35">
      <c r="M18304" s="38"/>
    </row>
    <row r="18305" spans="13:13" x14ac:dyDescent="0.35">
      <c r="M18305" s="38"/>
    </row>
    <row r="18306" spans="13:13" x14ac:dyDescent="0.35">
      <c r="M18306" s="38"/>
    </row>
    <row r="18307" spans="13:13" x14ac:dyDescent="0.35">
      <c r="M18307" s="38"/>
    </row>
    <row r="18308" spans="13:13" x14ac:dyDescent="0.35">
      <c r="M18308" s="38"/>
    </row>
    <row r="18309" spans="13:13" x14ac:dyDescent="0.35">
      <c r="M18309" s="38"/>
    </row>
    <row r="18310" spans="13:13" x14ac:dyDescent="0.35">
      <c r="M18310" s="38"/>
    </row>
    <row r="18311" spans="13:13" x14ac:dyDescent="0.35">
      <c r="M18311" s="38"/>
    </row>
    <row r="18312" spans="13:13" x14ac:dyDescent="0.35">
      <c r="M18312" s="38"/>
    </row>
    <row r="18313" spans="13:13" x14ac:dyDescent="0.35">
      <c r="M18313" s="38"/>
    </row>
    <row r="18314" spans="13:13" x14ac:dyDescent="0.35">
      <c r="M18314" s="38"/>
    </row>
    <row r="18315" spans="13:13" x14ac:dyDescent="0.35">
      <c r="M18315" s="38"/>
    </row>
    <row r="18316" spans="13:13" x14ac:dyDescent="0.35">
      <c r="M18316" s="38"/>
    </row>
    <row r="18317" spans="13:13" x14ac:dyDescent="0.35">
      <c r="M18317" s="38"/>
    </row>
    <row r="18318" spans="13:13" x14ac:dyDescent="0.35">
      <c r="M18318" s="38"/>
    </row>
    <row r="18319" spans="13:13" x14ac:dyDescent="0.35">
      <c r="M18319" s="38"/>
    </row>
    <row r="18320" spans="13:13" x14ac:dyDescent="0.35">
      <c r="M18320" s="38"/>
    </row>
    <row r="18321" spans="13:13" x14ac:dyDescent="0.35">
      <c r="M18321" s="38"/>
    </row>
    <row r="18322" spans="13:13" x14ac:dyDescent="0.35">
      <c r="M18322" s="38"/>
    </row>
    <row r="18323" spans="13:13" x14ac:dyDescent="0.35">
      <c r="M18323" s="38"/>
    </row>
    <row r="18324" spans="13:13" x14ac:dyDescent="0.35">
      <c r="M18324" s="38"/>
    </row>
    <row r="18325" spans="13:13" x14ac:dyDescent="0.35">
      <c r="M18325" s="38"/>
    </row>
    <row r="18326" spans="13:13" x14ac:dyDescent="0.35">
      <c r="M18326" s="38"/>
    </row>
    <row r="18327" spans="13:13" x14ac:dyDescent="0.35">
      <c r="M18327" s="38"/>
    </row>
    <row r="18328" spans="13:13" x14ac:dyDescent="0.35">
      <c r="M18328" s="38"/>
    </row>
    <row r="18329" spans="13:13" x14ac:dyDescent="0.35">
      <c r="M18329" s="38"/>
    </row>
    <row r="18330" spans="13:13" x14ac:dyDescent="0.35">
      <c r="M18330" s="38"/>
    </row>
    <row r="18331" spans="13:13" x14ac:dyDescent="0.35">
      <c r="M18331" s="38"/>
    </row>
    <row r="18332" spans="13:13" x14ac:dyDescent="0.35">
      <c r="M18332" s="38"/>
    </row>
    <row r="18333" spans="13:13" x14ac:dyDescent="0.35">
      <c r="M18333" s="38"/>
    </row>
    <row r="18334" spans="13:13" x14ac:dyDescent="0.35">
      <c r="M18334" s="38"/>
    </row>
    <row r="18335" spans="13:13" x14ac:dyDescent="0.35">
      <c r="M18335" s="38"/>
    </row>
    <row r="18336" spans="13:13" x14ac:dyDescent="0.35">
      <c r="M18336" s="38"/>
    </row>
    <row r="18337" spans="13:13" x14ac:dyDescent="0.35">
      <c r="M18337" s="38"/>
    </row>
    <row r="18338" spans="13:13" x14ac:dyDescent="0.35">
      <c r="M18338" s="38"/>
    </row>
    <row r="18339" spans="13:13" x14ac:dyDescent="0.35">
      <c r="M18339" s="38"/>
    </row>
    <row r="18340" spans="13:13" x14ac:dyDescent="0.35">
      <c r="M18340" s="38"/>
    </row>
    <row r="18341" spans="13:13" x14ac:dyDescent="0.35">
      <c r="M18341" s="38"/>
    </row>
    <row r="18342" spans="13:13" x14ac:dyDescent="0.35">
      <c r="M18342" s="38"/>
    </row>
    <row r="18343" spans="13:13" x14ac:dyDescent="0.35">
      <c r="M18343" s="38"/>
    </row>
    <row r="18344" spans="13:13" x14ac:dyDescent="0.35">
      <c r="M18344" s="38"/>
    </row>
    <row r="18345" spans="13:13" x14ac:dyDescent="0.35">
      <c r="M18345" s="38"/>
    </row>
    <row r="18346" spans="13:13" x14ac:dyDescent="0.35">
      <c r="M18346" s="38"/>
    </row>
    <row r="18347" spans="13:13" x14ac:dyDescent="0.35">
      <c r="M18347" s="38"/>
    </row>
    <row r="18348" spans="13:13" x14ac:dyDescent="0.35">
      <c r="M18348" s="38"/>
    </row>
    <row r="18349" spans="13:13" x14ac:dyDescent="0.35">
      <c r="M18349" s="38"/>
    </row>
    <row r="18350" spans="13:13" x14ac:dyDescent="0.35">
      <c r="M18350" s="38"/>
    </row>
    <row r="18351" spans="13:13" x14ac:dyDescent="0.35">
      <c r="M18351" s="38"/>
    </row>
    <row r="18352" spans="13:13" x14ac:dyDescent="0.35">
      <c r="M18352" s="38"/>
    </row>
    <row r="18353" spans="13:13" x14ac:dyDescent="0.35">
      <c r="M18353" s="38"/>
    </row>
    <row r="18354" spans="13:13" x14ac:dyDescent="0.35">
      <c r="M18354" s="38"/>
    </row>
    <row r="18355" spans="13:13" x14ac:dyDescent="0.35">
      <c r="M18355" s="38"/>
    </row>
    <row r="18356" spans="13:13" x14ac:dyDescent="0.35">
      <c r="M18356" s="38"/>
    </row>
    <row r="18357" spans="13:13" x14ac:dyDescent="0.35">
      <c r="M18357" s="38"/>
    </row>
    <row r="18358" spans="13:13" x14ac:dyDescent="0.35">
      <c r="M18358" s="38"/>
    </row>
    <row r="18359" spans="13:13" x14ac:dyDescent="0.35">
      <c r="M18359" s="38"/>
    </row>
    <row r="18360" spans="13:13" x14ac:dyDescent="0.35">
      <c r="M18360" s="38"/>
    </row>
    <row r="18361" spans="13:13" x14ac:dyDescent="0.35">
      <c r="M18361" s="38"/>
    </row>
    <row r="18362" spans="13:13" x14ac:dyDescent="0.35">
      <c r="M18362" s="38"/>
    </row>
    <row r="18363" spans="13:13" x14ac:dyDescent="0.35">
      <c r="M18363" s="38"/>
    </row>
    <row r="18364" spans="13:13" x14ac:dyDescent="0.35">
      <c r="M18364" s="38"/>
    </row>
    <row r="18365" spans="13:13" x14ac:dyDescent="0.35">
      <c r="M18365" s="38"/>
    </row>
    <row r="18366" spans="13:13" x14ac:dyDescent="0.35">
      <c r="M18366" s="38"/>
    </row>
    <row r="18367" spans="13:13" x14ac:dyDescent="0.35">
      <c r="M18367" s="38"/>
    </row>
    <row r="18368" spans="13:13" x14ac:dyDescent="0.35">
      <c r="M18368" s="38"/>
    </row>
    <row r="18369" spans="13:13" x14ac:dyDescent="0.35">
      <c r="M18369" s="38"/>
    </row>
    <row r="18370" spans="13:13" x14ac:dyDescent="0.35">
      <c r="M18370" s="38"/>
    </row>
    <row r="18371" spans="13:13" x14ac:dyDescent="0.35">
      <c r="M18371" s="38"/>
    </row>
    <row r="18372" spans="13:13" x14ac:dyDescent="0.35">
      <c r="M18372" s="38"/>
    </row>
    <row r="18373" spans="13:13" x14ac:dyDescent="0.35">
      <c r="M18373" s="38"/>
    </row>
    <row r="18374" spans="13:13" x14ac:dyDescent="0.35">
      <c r="M18374" s="38"/>
    </row>
    <row r="18375" spans="13:13" x14ac:dyDescent="0.35">
      <c r="M18375" s="38"/>
    </row>
    <row r="18376" spans="13:13" x14ac:dyDescent="0.35">
      <c r="M18376" s="38"/>
    </row>
    <row r="18377" spans="13:13" x14ac:dyDescent="0.35">
      <c r="M18377" s="38"/>
    </row>
    <row r="18378" spans="13:13" x14ac:dyDescent="0.35">
      <c r="M18378" s="38"/>
    </row>
    <row r="18379" spans="13:13" x14ac:dyDescent="0.35">
      <c r="M18379" s="38"/>
    </row>
    <row r="18380" spans="13:13" x14ac:dyDescent="0.35">
      <c r="M18380" s="38"/>
    </row>
    <row r="18381" spans="13:13" x14ac:dyDescent="0.35">
      <c r="M18381" s="38"/>
    </row>
    <row r="18382" spans="13:13" x14ac:dyDescent="0.35">
      <c r="M18382" s="38"/>
    </row>
    <row r="18383" spans="13:13" x14ac:dyDescent="0.35">
      <c r="M18383" s="38"/>
    </row>
    <row r="18384" spans="13:13" x14ac:dyDescent="0.35">
      <c r="M18384" s="38"/>
    </row>
    <row r="18385" spans="13:13" x14ac:dyDescent="0.35">
      <c r="M18385" s="38"/>
    </row>
    <row r="18386" spans="13:13" x14ac:dyDescent="0.35">
      <c r="M18386" s="38"/>
    </row>
    <row r="18387" spans="13:13" x14ac:dyDescent="0.35">
      <c r="M18387" s="38"/>
    </row>
    <row r="18388" spans="13:13" x14ac:dyDescent="0.35">
      <c r="M18388" s="38"/>
    </row>
    <row r="18389" spans="13:13" x14ac:dyDescent="0.35">
      <c r="M18389" s="38"/>
    </row>
    <row r="18390" spans="13:13" x14ac:dyDescent="0.35">
      <c r="M18390" s="38"/>
    </row>
    <row r="18391" spans="13:13" x14ac:dyDescent="0.35">
      <c r="M18391" s="38"/>
    </row>
    <row r="18392" spans="13:13" x14ac:dyDescent="0.35">
      <c r="M18392" s="38"/>
    </row>
    <row r="18393" spans="13:13" x14ac:dyDescent="0.35">
      <c r="M18393" s="38"/>
    </row>
    <row r="18394" spans="13:13" x14ac:dyDescent="0.35">
      <c r="M18394" s="38"/>
    </row>
    <row r="18395" spans="13:13" x14ac:dyDescent="0.35">
      <c r="M18395" s="38"/>
    </row>
    <row r="18396" spans="13:13" x14ac:dyDescent="0.35">
      <c r="M18396" s="38"/>
    </row>
    <row r="18397" spans="13:13" x14ac:dyDescent="0.35">
      <c r="M18397" s="38"/>
    </row>
    <row r="18398" spans="13:13" x14ac:dyDescent="0.35">
      <c r="M18398" s="38"/>
    </row>
    <row r="18399" spans="13:13" x14ac:dyDescent="0.35">
      <c r="M18399" s="38"/>
    </row>
    <row r="18400" spans="13:13" x14ac:dyDescent="0.35">
      <c r="M18400" s="38"/>
    </row>
    <row r="18401" spans="13:13" x14ac:dyDescent="0.35">
      <c r="M18401" s="38"/>
    </row>
    <row r="18402" spans="13:13" x14ac:dyDescent="0.35">
      <c r="M18402" s="38"/>
    </row>
    <row r="18403" spans="13:13" x14ac:dyDescent="0.35">
      <c r="M18403" s="38"/>
    </row>
    <row r="18404" spans="13:13" x14ac:dyDescent="0.35">
      <c r="M18404" s="38"/>
    </row>
    <row r="18405" spans="13:13" x14ac:dyDescent="0.35">
      <c r="M18405" s="38"/>
    </row>
    <row r="18406" spans="13:13" x14ac:dyDescent="0.35">
      <c r="M18406" s="38"/>
    </row>
    <row r="18407" spans="13:13" x14ac:dyDescent="0.35">
      <c r="M18407" s="38"/>
    </row>
    <row r="18408" spans="13:13" x14ac:dyDescent="0.35">
      <c r="M18408" s="38"/>
    </row>
    <row r="18409" spans="13:13" x14ac:dyDescent="0.35">
      <c r="M18409" s="38"/>
    </row>
    <row r="18410" spans="13:13" x14ac:dyDescent="0.35">
      <c r="M18410" s="38"/>
    </row>
    <row r="18411" spans="13:13" x14ac:dyDescent="0.35">
      <c r="M18411" s="38"/>
    </row>
    <row r="18412" spans="13:13" x14ac:dyDescent="0.35">
      <c r="M18412" s="38"/>
    </row>
    <row r="18413" spans="13:13" x14ac:dyDescent="0.35">
      <c r="M18413" s="38"/>
    </row>
    <row r="18414" spans="13:13" x14ac:dyDescent="0.35">
      <c r="M18414" s="38"/>
    </row>
    <row r="18415" spans="13:13" x14ac:dyDescent="0.35">
      <c r="M18415" s="38"/>
    </row>
    <row r="18416" spans="13:13" x14ac:dyDescent="0.35">
      <c r="M18416" s="38"/>
    </row>
    <row r="18417" spans="13:13" x14ac:dyDescent="0.35">
      <c r="M18417" s="38"/>
    </row>
    <row r="18418" spans="13:13" x14ac:dyDescent="0.35">
      <c r="M18418" s="38"/>
    </row>
    <row r="18419" spans="13:13" x14ac:dyDescent="0.35">
      <c r="M18419" s="38"/>
    </row>
    <row r="18420" spans="13:13" x14ac:dyDescent="0.35">
      <c r="M18420" s="38"/>
    </row>
    <row r="18421" spans="13:13" x14ac:dyDescent="0.35">
      <c r="M18421" s="38"/>
    </row>
    <row r="18422" spans="13:13" x14ac:dyDescent="0.35">
      <c r="M18422" s="38"/>
    </row>
    <row r="18423" spans="13:13" x14ac:dyDescent="0.35">
      <c r="M18423" s="38"/>
    </row>
    <row r="18424" spans="13:13" x14ac:dyDescent="0.35">
      <c r="M18424" s="38"/>
    </row>
    <row r="18425" spans="13:13" x14ac:dyDescent="0.35">
      <c r="M18425" s="38"/>
    </row>
    <row r="18426" spans="13:13" x14ac:dyDescent="0.35">
      <c r="M18426" s="38"/>
    </row>
    <row r="18427" spans="13:13" x14ac:dyDescent="0.35">
      <c r="M18427" s="38"/>
    </row>
    <row r="18428" spans="13:13" x14ac:dyDescent="0.35">
      <c r="M18428" s="38"/>
    </row>
    <row r="18429" spans="13:13" x14ac:dyDescent="0.35">
      <c r="M18429" s="38"/>
    </row>
    <row r="18430" spans="13:13" x14ac:dyDescent="0.35">
      <c r="M18430" s="38"/>
    </row>
    <row r="18431" spans="13:13" x14ac:dyDescent="0.35">
      <c r="M18431" s="38"/>
    </row>
    <row r="18432" spans="13:13" x14ac:dyDescent="0.35">
      <c r="M18432" s="38"/>
    </row>
    <row r="18433" spans="13:13" x14ac:dyDescent="0.35">
      <c r="M18433" s="38"/>
    </row>
    <row r="18434" spans="13:13" x14ac:dyDescent="0.35">
      <c r="M18434" s="38"/>
    </row>
    <row r="18435" spans="13:13" x14ac:dyDescent="0.35">
      <c r="M18435" s="38"/>
    </row>
    <row r="18436" spans="13:13" x14ac:dyDescent="0.35">
      <c r="M18436" s="38"/>
    </row>
    <row r="18437" spans="13:13" x14ac:dyDescent="0.35">
      <c r="M18437" s="38"/>
    </row>
    <row r="18438" spans="13:13" x14ac:dyDescent="0.35">
      <c r="M18438" s="38"/>
    </row>
    <row r="18439" spans="13:13" x14ac:dyDescent="0.35">
      <c r="M18439" s="38"/>
    </row>
    <row r="18440" spans="13:13" x14ac:dyDescent="0.35">
      <c r="M18440" s="38"/>
    </row>
    <row r="18441" spans="13:13" x14ac:dyDescent="0.35">
      <c r="M18441" s="38"/>
    </row>
    <row r="18442" spans="13:13" x14ac:dyDescent="0.35">
      <c r="M18442" s="38"/>
    </row>
    <row r="18443" spans="13:13" x14ac:dyDescent="0.35">
      <c r="M18443" s="38"/>
    </row>
    <row r="18444" spans="13:13" x14ac:dyDescent="0.35">
      <c r="M18444" s="38"/>
    </row>
    <row r="18445" spans="13:13" x14ac:dyDescent="0.35">
      <c r="M18445" s="38"/>
    </row>
    <row r="18446" spans="13:13" x14ac:dyDescent="0.35">
      <c r="M18446" s="38"/>
    </row>
    <row r="18447" spans="13:13" x14ac:dyDescent="0.35">
      <c r="M18447" s="38"/>
    </row>
    <row r="18448" spans="13:13" x14ac:dyDescent="0.35">
      <c r="M18448" s="38"/>
    </row>
    <row r="18449" spans="13:13" x14ac:dyDescent="0.35">
      <c r="M18449" s="38"/>
    </row>
    <row r="18450" spans="13:13" x14ac:dyDescent="0.35">
      <c r="M18450" s="38"/>
    </row>
    <row r="18451" spans="13:13" x14ac:dyDescent="0.35">
      <c r="M18451" s="38"/>
    </row>
    <row r="18452" spans="13:13" x14ac:dyDescent="0.35">
      <c r="M18452" s="38"/>
    </row>
    <row r="18453" spans="13:13" x14ac:dyDescent="0.35">
      <c r="M18453" s="38"/>
    </row>
    <row r="18454" spans="13:13" x14ac:dyDescent="0.35">
      <c r="M18454" s="38"/>
    </row>
    <row r="18455" spans="13:13" x14ac:dyDescent="0.35">
      <c r="M18455" s="38"/>
    </row>
    <row r="18456" spans="13:13" x14ac:dyDescent="0.35">
      <c r="M18456" s="38"/>
    </row>
    <row r="18457" spans="13:13" x14ac:dyDescent="0.35">
      <c r="M18457" s="38"/>
    </row>
    <row r="18458" spans="13:13" x14ac:dyDescent="0.35">
      <c r="M18458" s="38"/>
    </row>
    <row r="18459" spans="13:13" x14ac:dyDescent="0.35">
      <c r="M18459" s="38"/>
    </row>
    <row r="18460" spans="13:13" x14ac:dyDescent="0.35">
      <c r="M18460" s="38"/>
    </row>
    <row r="18461" spans="13:13" x14ac:dyDescent="0.35">
      <c r="M18461" s="38"/>
    </row>
    <row r="18462" spans="13:13" x14ac:dyDescent="0.35">
      <c r="M18462" s="38"/>
    </row>
    <row r="18463" spans="13:13" x14ac:dyDescent="0.35">
      <c r="M18463" s="38"/>
    </row>
    <row r="18464" spans="13:13" x14ac:dyDescent="0.35">
      <c r="M18464" s="38"/>
    </row>
    <row r="18465" spans="13:13" x14ac:dyDescent="0.35">
      <c r="M18465" s="38"/>
    </row>
    <row r="18466" spans="13:13" x14ac:dyDescent="0.35">
      <c r="M18466" s="38"/>
    </row>
    <row r="18467" spans="13:13" x14ac:dyDescent="0.35">
      <c r="M18467" s="38"/>
    </row>
    <row r="18468" spans="13:13" x14ac:dyDescent="0.35">
      <c r="M18468" s="38"/>
    </row>
    <row r="18469" spans="13:13" x14ac:dyDescent="0.35">
      <c r="M18469" s="38"/>
    </row>
    <row r="18470" spans="13:13" x14ac:dyDescent="0.35">
      <c r="M18470" s="38"/>
    </row>
    <row r="18471" spans="13:13" x14ac:dyDescent="0.35">
      <c r="M18471" s="38"/>
    </row>
    <row r="18472" spans="13:13" x14ac:dyDescent="0.35">
      <c r="M18472" s="38"/>
    </row>
    <row r="18473" spans="13:13" x14ac:dyDescent="0.35">
      <c r="M18473" s="38"/>
    </row>
    <row r="18474" spans="13:13" x14ac:dyDescent="0.35">
      <c r="M18474" s="38"/>
    </row>
    <row r="18475" spans="13:13" x14ac:dyDescent="0.35">
      <c r="M18475" s="38"/>
    </row>
    <row r="18476" spans="13:13" x14ac:dyDescent="0.35">
      <c r="M18476" s="38"/>
    </row>
    <row r="18477" spans="13:13" x14ac:dyDescent="0.35">
      <c r="M18477" s="38"/>
    </row>
    <row r="18478" spans="13:13" x14ac:dyDescent="0.35">
      <c r="M18478" s="38"/>
    </row>
    <row r="18479" spans="13:13" x14ac:dyDescent="0.35">
      <c r="M18479" s="38"/>
    </row>
    <row r="18480" spans="13:13" x14ac:dyDescent="0.35">
      <c r="M18480" s="38"/>
    </row>
    <row r="18481" spans="13:13" x14ac:dyDescent="0.35">
      <c r="M18481" s="38"/>
    </row>
    <row r="18482" spans="13:13" x14ac:dyDescent="0.35">
      <c r="M18482" s="38"/>
    </row>
    <row r="18483" spans="13:13" x14ac:dyDescent="0.35">
      <c r="M18483" s="38"/>
    </row>
    <row r="18484" spans="13:13" x14ac:dyDescent="0.35">
      <c r="M18484" s="38"/>
    </row>
    <row r="18485" spans="13:13" x14ac:dyDescent="0.35">
      <c r="M18485" s="38"/>
    </row>
    <row r="18486" spans="13:13" x14ac:dyDescent="0.35">
      <c r="M18486" s="38"/>
    </row>
    <row r="18487" spans="13:13" x14ac:dyDescent="0.35">
      <c r="M18487" s="38"/>
    </row>
    <row r="18488" spans="13:13" x14ac:dyDescent="0.35">
      <c r="M18488" s="38"/>
    </row>
    <row r="18489" spans="13:13" x14ac:dyDescent="0.35">
      <c r="M18489" s="38"/>
    </row>
    <row r="18490" spans="13:13" x14ac:dyDescent="0.35">
      <c r="M18490" s="38"/>
    </row>
    <row r="18491" spans="13:13" x14ac:dyDescent="0.35">
      <c r="M18491" s="38"/>
    </row>
    <row r="18492" spans="13:13" x14ac:dyDescent="0.35">
      <c r="M18492" s="38"/>
    </row>
    <row r="18493" spans="13:13" x14ac:dyDescent="0.35">
      <c r="M18493" s="38"/>
    </row>
    <row r="18494" spans="13:13" x14ac:dyDescent="0.35">
      <c r="M18494" s="38"/>
    </row>
    <row r="18495" spans="13:13" x14ac:dyDescent="0.35">
      <c r="M18495" s="38"/>
    </row>
    <row r="18496" spans="13:13" x14ac:dyDescent="0.35">
      <c r="M18496" s="38"/>
    </row>
    <row r="18497" spans="13:13" x14ac:dyDescent="0.35">
      <c r="M18497" s="38"/>
    </row>
    <row r="18498" spans="13:13" x14ac:dyDescent="0.35">
      <c r="M18498" s="38"/>
    </row>
    <row r="18499" spans="13:13" x14ac:dyDescent="0.35">
      <c r="M18499" s="38"/>
    </row>
    <row r="18500" spans="13:13" x14ac:dyDescent="0.35">
      <c r="M18500" s="38"/>
    </row>
    <row r="18501" spans="13:13" x14ac:dyDescent="0.35">
      <c r="M18501" s="38"/>
    </row>
    <row r="18502" spans="13:13" x14ac:dyDescent="0.35">
      <c r="M18502" s="38"/>
    </row>
    <row r="18503" spans="13:13" x14ac:dyDescent="0.35">
      <c r="M18503" s="38"/>
    </row>
    <row r="18504" spans="13:13" x14ac:dyDescent="0.35">
      <c r="M18504" s="38"/>
    </row>
    <row r="18505" spans="13:13" x14ac:dyDescent="0.35">
      <c r="M18505" s="38"/>
    </row>
    <row r="18506" spans="13:13" x14ac:dyDescent="0.35">
      <c r="M18506" s="38"/>
    </row>
    <row r="18507" spans="13:13" x14ac:dyDescent="0.35">
      <c r="M18507" s="38"/>
    </row>
    <row r="18508" spans="13:13" x14ac:dyDescent="0.35">
      <c r="M18508" s="38"/>
    </row>
    <row r="18509" spans="13:13" x14ac:dyDescent="0.35">
      <c r="M18509" s="38"/>
    </row>
    <row r="18510" spans="13:13" x14ac:dyDescent="0.35">
      <c r="M18510" s="38"/>
    </row>
    <row r="18511" spans="13:13" x14ac:dyDescent="0.35">
      <c r="M18511" s="38"/>
    </row>
    <row r="18512" spans="13:13" x14ac:dyDescent="0.35">
      <c r="M18512" s="38"/>
    </row>
    <row r="18513" spans="13:13" x14ac:dyDescent="0.35">
      <c r="M18513" s="38"/>
    </row>
    <row r="18514" spans="13:13" x14ac:dyDescent="0.35">
      <c r="M18514" s="38"/>
    </row>
    <row r="18515" spans="13:13" x14ac:dyDescent="0.35">
      <c r="M18515" s="38"/>
    </row>
    <row r="18516" spans="13:13" x14ac:dyDescent="0.35">
      <c r="M18516" s="38"/>
    </row>
    <row r="18517" spans="13:13" x14ac:dyDescent="0.35">
      <c r="M18517" s="38"/>
    </row>
    <row r="18518" spans="13:13" x14ac:dyDescent="0.35">
      <c r="M18518" s="38"/>
    </row>
    <row r="18519" spans="13:13" x14ac:dyDescent="0.35">
      <c r="M18519" s="38"/>
    </row>
    <row r="18520" spans="13:13" x14ac:dyDescent="0.35">
      <c r="M18520" s="38"/>
    </row>
    <row r="18521" spans="13:13" x14ac:dyDescent="0.35">
      <c r="M18521" s="38"/>
    </row>
    <row r="18522" spans="13:13" x14ac:dyDescent="0.35">
      <c r="M18522" s="38"/>
    </row>
    <row r="18523" spans="13:13" x14ac:dyDescent="0.35">
      <c r="M18523" s="38"/>
    </row>
    <row r="18524" spans="13:13" x14ac:dyDescent="0.35">
      <c r="M18524" s="38"/>
    </row>
    <row r="18525" spans="13:13" x14ac:dyDescent="0.35">
      <c r="M18525" s="38"/>
    </row>
    <row r="18526" spans="13:13" x14ac:dyDescent="0.35">
      <c r="M18526" s="38"/>
    </row>
    <row r="18527" spans="13:13" x14ac:dyDescent="0.35">
      <c r="M18527" s="38"/>
    </row>
    <row r="18528" spans="13:13" x14ac:dyDescent="0.35">
      <c r="M18528" s="38"/>
    </row>
    <row r="18529" spans="13:13" x14ac:dyDescent="0.35">
      <c r="M18529" s="38"/>
    </row>
    <row r="18530" spans="13:13" x14ac:dyDescent="0.35">
      <c r="M18530" s="38"/>
    </row>
    <row r="18531" spans="13:13" x14ac:dyDescent="0.35">
      <c r="M18531" s="38"/>
    </row>
    <row r="18532" spans="13:13" x14ac:dyDescent="0.35">
      <c r="M18532" s="38"/>
    </row>
    <row r="18533" spans="13:13" x14ac:dyDescent="0.35">
      <c r="M18533" s="38"/>
    </row>
    <row r="18534" spans="13:13" x14ac:dyDescent="0.35">
      <c r="M18534" s="38"/>
    </row>
    <row r="18535" spans="13:13" x14ac:dyDescent="0.35">
      <c r="M18535" s="38"/>
    </row>
    <row r="18536" spans="13:13" x14ac:dyDescent="0.35">
      <c r="M18536" s="38"/>
    </row>
    <row r="18537" spans="13:13" x14ac:dyDescent="0.35">
      <c r="M18537" s="38"/>
    </row>
    <row r="18538" spans="13:13" x14ac:dyDescent="0.35">
      <c r="M18538" s="38"/>
    </row>
    <row r="18539" spans="13:13" x14ac:dyDescent="0.35">
      <c r="M18539" s="38"/>
    </row>
    <row r="18540" spans="13:13" x14ac:dyDescent="0.35">
      <c r="M18540" s="38"/>
    </row>
    <row r="18541" spans="13:13" x14ac:dyDescent="0.35">
      <c r="M18541" s="38"/>
    </row>
    <row r="18542" spans="13:13" x14ac:dyDescent="0.35">
      <c r="M18542" s="38"/>
    </row>
    <row r="18543" spans="13:13" x14ac:dyDescent="0.35">
      <c r="M18543" s="38"/>
    </row>
    <row r="18544" spans="13:13" x14ac:dyDescent="0.35">
      <c r="M18544" s="38"/>
    </row>
    <row r="18545" spans="13:13" x14ac:dyDescent="0.35">
      <c r="M18545" s="38"/>
    </row>
    <row r="18546" spans="13:13" x14ac:dyDescent="0.35">
      <c r="M18546" s="38"/>
    </row>
    <row r="18547" spans="13:13" x14ac:dyDescent="0.35">
      <c r="M18547" s="38"/>
    </row>
    <row r="18548" spans="13:13" x14ac:dyDescent="0.35">
      <c r="M18548" s="38"/>
    </row>
    <row r="18549" spans="13:13" x14ac:dyDescent="0.35">
      <c r="M18549" s="38"/>
    </row>
    <row r="18550" spans="13:13" x14ac:dyDescent="0.35">
      <c r="M18550" s="38"/>
    </row>
    <row r="18551" spans="13:13" x14ac:dyDescent="0.35">
      <c r="M18551" s="38"/>
    </row>
    <row r="18552" spans="13:13" x14ac:dyDescent="0.35">
      <c r="M18552" s="38"/>
    </row>
    <row r="18553" spans="13:13" x14ac:dyDescent="0.35">
      <c r="M18553" s="38"/>
    </row>
    <row r="18554" spans="13:13" x14ac:dyDescent="0.35">
      <c r="M18554" s="38"/>
    </row>
    <row r="18555" spans="13:13" x14ac:dyDescent="0.35">
      <c r="M18555" s="38"/>
    </row>
    <row r="18556" spans="13:13" x14ac:dyDescent="0.35">
      <c r="M18556" s="38"/>
    </row>
    <row r="18557" spans="13:13" x14ac:dyDescent="0.35">
      <c r="M18557" s="38"/>
    </row>
    <row r="18558" spans="13:13" x14ac:dyDescent="0.35">
      <c r="M18558" s="38"/>
    </row>
    <row r="18559" spans="13:13" x14ac:dyDescent="0.35">
      <c r="M18559" s="38"/>
    </row>
    <row r="18560" spans="13:13" x14ac:dyDescent="0.35">
      <c r="M18560" s="38"/>
    </row>
    <row r="18561" spans="13:13" x14ac:dyDescent="0.35">
      <c r="M18561" s="38"/>
    </row>
    <row r="18562" spans="13:13" x14ac:dyDescent="0.35">
      <c r="M18562" s="38"/>
    </row>
    <row r="18563" spans="13:13" x14ac:dyDescent="0.35">
      <c r="M18563" s="38"/>
    </row>
    <row r="18564" spans="13:13" x14ac:dyDescent="0.35">
      <c r="M18564" s="38"/>
    </row>
    <row r="18565" spans="13:13" x14ac:dyDescent="0.35">
      <c r="M18565" s="38"/>
    </row>
    <row r="18566" spans="13:13" x14ac:dyDescent="0.35">
      <c r="M18566" s="38"/>
    </row>
    <row r="18567" spans="13:13" x14ac:dyDescent="0.35">
      <c r="M18567" s="38"/>
    </row>
    <row r="18568" spans="13:13" x14ac:dyDescent="0.35">
      <c r="M18568" s="38"/>
    </row>
    <row r="18569" spans="13:13" x14ac:dyDescent="0.35">
      <c r="M18569" s="38"/>
    </row>
    <row r="18570" spans="13:13" x14ac:dyDescent="0.35">
      <c r="M18570" s="38"/>
    </row>
    <row r="18571" spans="13:13" x14ac:dyDescent="0.35">
      <c r="M18571" s="38"/>
    </row>
    <row r="18572" spans="13:13" x14ac:dyDescent="0.35">
      <c r="M18572" s="38"/>
    </row>
    <row r="18573" spans="13:13" x14ac:dyDescent="0.35">
      <c r="M18573" s="38"/>
    </row>
    <row r="18574" spans="13:13" x14ac:dyDescent="0.35">
      <c r="M18574" s="38"/>
    </row>
    <row r="18575" spans="13:13" x14ac:dyDescent="0.35">
      <c r="M18575" s="38"/>
    </row>
    <row r="18576" spans="13:13" x14ac:dyDescent="0.35">
      <c r="M18576" s="38"/>
    </row>
    <row r="18577" spans="13:13" x14ac:dyDescent="0.35">
      <c r="M18577" s="38"/>
    </row>
    <row r="18578" spans="13:13" x14ac:dyDescent="0.35">
      <c r="M18578" s="38"/>
    </row>
    <row r="18579" spans="13:13" x14ac:dyDescent="0.35">
      <c r="M18579" s="38"/>
    </row>
    <row r="18580" spans="13:13" x14ac:dyDescent="0.35">
      <c r="M18580" s="38"/>
    </row>
    <row r="18581" spans="13:13" x14ac:dyDescent="0.35">
      <c r="M18581" s="38"/>
    </row>
    <row r="18582" spans="13:13" x14ac:dyDescent="0.35">
      <c r="M18582" s="38"/>
    </row>
    <row r="18583" spans="13:13" x14ac:dyDescent="0.35">
      <c r="M18583" s="38"/>
    </row>
    <row r="18584" spans="13:13" x14ac:dyDescent="0.35">
      <c r="M18584" s="38"/>
    </row>
    <row r="18585" spans="13:13" x14ac:dyDescent="0.35">
      <c r="M18585" s="38"/>
    </row>
    <row r="18586" spans="13:13" x14ac:dyDescent="0.35">
      <c r="M18586" s="38"/>
    </row>
    <row r="18587" spans="13:13" x14ac:dyDescent="0.35">
      <c r="M18587" s="38"/>
    </row>
    <row r="18588" spans="13:13" x14ac:dyDescent="0.35">
      <c r="M18588" s="38"/>
    </row>
    <row r="18589" spans="13:13" x14ac:dyDescent="0.35">
      <c r="M18589" s="38"/>
    </row>
    <row r="18590" spans="13:13" x14ac:dyDescent="0.35">
      <c r="M18590" s="38"/>
    </row>
    <row r="18591" spans="13:13" x14ac:dyDescent="0.35">
      <c r="M18591" s="38"/>
    </row>
    <row r="18592" spans="13:13" x14ac:dyDescent="0.35">
      <c r="M18592" s="38"/>
    </row>
    <row r="18593" spans="13:13" x14ac:dyDescent="0.35">
      <c r="M18593" s="38"/>
    </row>
    <row r="18594" spans="13:13" x14ac:dyDescent="0.35">
      <c r="M18594" s="38"/>
    </row>
    <row r="18595" spans="13:13" x14ac:dyDescent="0.35">
      <c r="M18595" s="38"/>
    </row>
    <row r="18596" spans="13:13" x14ac:dyDescent="0.35">
      <c r="M18596" s="38"/>
    </row>
    <row r="18597" spans="13:13" x14ac:dyDescent="0.35">
      <c r="M18597" s="38"/>
    </row>
    <row r="18598" spans="13:13" x14ac:dyDescent="0.35">
      <c r="M18598" s="38"/>
    </row>
    <row r="18599" spans="13:13" x14ac:dyDescent="0.35">
      <c r="M18599" s="38"/>
    </row>
    <row r="18600" spans="13:13" x14ac:dyDescent="0.35">
      <c r="M18600" s="38"/>
    </row>
    <row r="18601" spans="13:13" x14ac:dyDescent="0.35">
      <c r="M18601" s="38"/>
    </row>
    <row r="18602" spans="13:13" x14ac:dyDescent="0.35">
      <c r="M18602" s="38"/>
    </row>
    <row r="18603" spans="13:13" x14ac:dyDescent="0.35">
      <c r="M18603" s="38"/>
    </row>
    <row r="18604" spans="13:13" x14ac:dyDescent="0.35">
      <c r="M18604" s="38"/>
    </row>
    <row r="18605" spans="13:13" x14ac:dyDescent="0.35">
      <c r="M18605" s="38"/>
    </row>
    <row r="18606" spans="13:13" x14ac:dyDescent="0.35">
      <c r="M18606" s="38"/>
    </row>
    <row r="18607" spans="13:13" x14ac:dyDescent="0.35">
      <c r="M18607" s="38"/>
    </row>
    <row r="18608" spans="13:13" x14ac:dyDescent="0.35">
      <c r="M18608" s="38"/>
    </row>
    <row r="18609" spans="13:13" x14ac:dyDescent="0.35">
      <c r="M18609" s="38"/>
    </row>
    <row r="18610" spans="13:13" x14ac:dyDescent="0.35">
      <c r="M18610" s="38"/>
    </row>
    <row r="18611" spans="13:13" x14ac:dyDescent="0.35">
      <c r="M18611" s="38"/>
    </row>
    <row r="18612" spans="13:13" x14ac:dyDescent="0.35">
      <c r="M18612" s="38"/>
    </row>
    <row r="18613" spans="13:13" x14ac:dyDescent="0.35">
      <c r="M18613" s="38"/>
    </row>
    <row r="18614" spans="13:13" x14ac:dyDescent="0.35">
      <c r="M18614" s="38"/>
    </row>
    <row r="18615" spans="13:13" x14ac:dyDescent="0.35">
      <c r="M18615" s="38"/>
    </row>
    <row r="18616" spans="13:13" x14ac:dyDescent="0.35">
      <c r="M18616" s="38"/>
    </row>
    <row r="18617" spans="13:13" x14ac:dyDescent="0.35">
      <c r="M18617" s="38"/>
    </row>
    <row r="18618" spans="13:13" x14ac:dyDescent="0.35">
      <c r="M18618" s="38"/>
    </row>
    <row r="18619" spans="13:13" x14ac:dyDescent="0.35">
      <c r="M18619" s="38"/>
    </row>
    <row r="18620" spans="13:13" x14ac:dyDescent="0.35">
      <c r="M18620" s="38"/>
    </row>
    <row r="18621" spans="13:13" x14ac:dyDescent="0.35">
      <c r="M18621" s="38"/>
    </row>
    <row r="18622" spans="13:13" x14ac:dyDescent="0.35">
      <c r="M18622" s="38"/>
    </row>
    <row r="18623" spans="13:13" x14ac:dyDescent="0.35">
      <c r="M18623" s="38"/>
    </row>
    <row r="18624" spans="13:13" x14ac:dyDescent="0.35">
      <c r="M18624" s="38"/>
    </row>
    <row r="18625" spans="13:13" x14ac:dyDescent="0.35">
      <c r="M18625" s="38"/>
    </row>
    <row r="18626" spans="13:13" x14ac:dyDescent="0.35">
      <c r="M18626" s="38"/>
    </row>
    <row r="18627" spans="13:13" x14ac:dyDescent="0.35">
      <c r="M18627" s="38"/>
    </row>
    <row r="18628" spans="13:13" x14ac:dyDescent="0.35">
      <c r="M18628" s="38"/>
    </row>
    <row r="18629" spans="13:13" x14ac:dyDescent="0.35">
      <c r="M18629" s="38"/>
    </row>
    <row r="18630" spans="13:13" x14ac:dyDescent="0.35">
      <c r="M18630" s="38"/>
    </row>
    <row r="18631" spans="13:13" x14ac:dyDescent="0.35">
      <c r="M18631" s="38"/>
    </row>
    <row r="18632" spans="13:13" x14ac:dyDescent="0.35">
      <c r="M18632" s="38"/>
    </row>
    <row r="18633" spans="13:13" x14ac:dyDescent="0.35">
      <c r="M18633" s="38"/>
    </row>
    <row r="18634" spans="13:13" x14ac:dyDescent="0.35">
      <c r="M18634" s="38"/>
    </row>
    <row r="18635" spans="13:13" x14ac:dyDescent="0.35">
      <c r="M18635" s="38"/>
    </row>
    <row r="18636" spans="13:13" x14ac:dyDescent="0.35">
      <c r="M18636" s="38"/>
    </row>
    <row r="18637" spans="13:13" x14ac:dyDescent="0.35">
      <c r="M18637" s="38"/>
    </row>
    <row r="18638" spans="13:13" x14ac:dyDescent="0.35">
      <c r="M18638" s="38"/>
    </row>
    <row r="18639" spans="13:13" x14ac:dyDescent="0.35">
      <c r="M18639" s="38"/>
    </row>
    <row r="18640" spans="13:13" x14ac:dyDescent="0.35">
      <c r="M18640" s="38"/>
    </row>
    <row r="18641" spans="13:13" x14ac:dyDescent="0.35">
      <c r="M18641" s="38"/>
    </row>
    <row r="18642" spans="13:13" x14ac:dyDescent="0.35">
      <c r="M18642" s="38"/>
    </row>
    <row r="18643" spans="13:13" x14ac:dyDescent="0.35">
      <c r="M18643" s="38"/>
    </row>
    <row r="18644" spans="13:13" x14ac:dyDescent="0.35">
      <c r="M18644" s="38"/>
    </row>
    <row r="18645" spans="13:13" x14ac:dyDescent="0.35">
      <c r="M18645" s="38"/>
    </row>
    <row r="18646" spans="13:13" x14ac:dyDescent="0.35">
      <c r="M18646" s="38"/>
    </row>
    <row r="18647" spans="13:13" x14ac:dyDescent="0.35">
      <c r="M18647" s="38"/>
    </row>
    <row r="18648" spans="13:13" x14ac:dyDescent="0.35">
      <c r="M18648" s="38"/>
    </row>
    <row r="18649" spans="13:13" x14ac:dyDescent="0.35">
      <c r="M18649" s="38"/>
    </row>
    <row r="18650" spans="13:13" x14ac:dyDescent="0.35">
      <c r="M18650" s="38"/>
    </row>
    <row r="18651" spans="13:13" x14ac:dyDescent="0.35">
      <c r="M18651" s="38"/>
    </row>
    <row r="18652" spans="13:13" x14ac:dyDescent="0.35">
      <c r="M18652" s="38"/>
    </row>
    <row r="18653" spans="13:13" x14ac:dyDescent="0.35">
      <c r="M18653" s="38"/>
    </row>
    <row r="18654" spans="13:13" x14ac:dyDescent="0.35">
      <c r="M18654" s="38"/>
    </row>
    <row r="18655" spans="13:13" x14ac:dyDescent="0.35">
      <c r="M18655" s="38"/>
    </row>
    <row r="18656" spans="13:13" x14ac:dyDescent="0.35">
      <c r="M18656" s="38"/>
    </row>
    <row r="18657" spans="13:13" x14ac:dyDescent="0.35">
      <c r="M18657" s="38"/>
    </row>
    <row r="18658" spans="13:13" x14ac:dyDescent="0.35">
      <c r="M18658" s="38"/>
    </row>
    <row r="18659" spans="13:13" x14ac:dyDescent="0.35">
      <c r="M18659" s="38"/>
    </row>
    <row r="18660" spans="13:13" x14ac:dyDescent="0.35">
      <c r="M18660" s="38"/>
    </row>
    <row r="18661" spans="13:13" x14ac:dyDescent="0.35">
      <c r="M18661" s="38"/>
    </row>
    <row r="18662" spans="13:13" x14ac:dyDescent="0.35">
      <c r="M18662" s="38"/>
    </row>
    <row r="18663" spans="13:13" x14ac:dyDescent="0.35">
      <c r="M18663" s="38"/>
    </row>
    <row r="18664" spans="13:13" x14ac:dyDescent="0.35">
      <c r="M18664" s="38"/>
    </row>
    <row r="18665" spans="13:13" x14ac:dyDescent="0.35">
      <c r="M18665" s="38"/>
    </row>
    <row r="18666" spans="13:13" x14ac:dyDescent="0.35">
      <c r="M18666" s="38"/>
    </row>
    <row r="18667" spans="13:13" x14ac:dyDescent="0.35">
      <c r="M18667" s="38"/>
    </row>
    <row r="18668" spans="13:13" x14ac:dyDescent="0.35">
      <c r="M18668" s="38"/>
    </row>
    <row r="18669" spans="13:13" x14ac:dyDescent="0.35">
      <c r="M18669" s="38"/>
    </row>
    <row r="18670" spans="13:13" x14ac:dyDescent="0.35">
      <c r="M18670" s="38"/>
    </row>
    <row r="18671" spans="13:13" x14ac:dyDescent="0.35">
      <c r="M18671" s="38"/>
    </row>
    <row r="18672" spans="13:13" x14ac:dyDescent="0.35">
      <c r="M18672" s="38"/>
    </row>
    <row r="18673" spans="13:13" x14ac:dyDescent="0.35">
      <c r="M18673" s="38"/>
    </row>
    <row r="18674" spans="13:13" x14ac:dyDescent="0.35">
      <c r="M18674" s="38"/>
    </row>
    <row r="18675" spans="13:13" x14ac:dyDescent="0.35">
      <c r="M18675" s="38"/>
    </row>
    <row r="18676" spans="13:13" x14ac:dyDescent="0.35">
      <c r="M18676" s="38"/>
    </row>
    <row r="18677" spans="13:13" x14ac:dyDescent="0.35">
      <c r="M18677" s="38"/>
    </row>
    <row r="18678" spans="13:13" x14ac:dyDescent="0.35">
      <c r="M18678" s="38"/>
    </row>
    <row r="18679" spans="13:13" x14ac:dyDescent="0.35">
      <c r="M18679" s="38"/>
    </row>
    <row r="18680" spans="13:13" x14ac:dyDescent="0.35">
      <c r="M18680" s="38"/>
    </row>
    <row r="18681" spans="13:13" x14ac:dyDescent="0.35">
      <c r="M18681" s="38"/>
    </row>
    <row r="18682" spans="13:13" x14ac:dyDescent="0.35">
      <c r="M18682" s="38"/>
    </row>
    <row r="18683" spans="13:13" x14ac:dyDescent="0.35">
      <c r="M18683" s="38"/>
    </row>
    <row r="18684" spans="13:13" x14ac:dyDescent="0.35">
      <c r="M18684" s="38"/>
    </row>
    <row r="18685" spans="13:13" x14ac:dyDescent="0.35">
      <c r="M18685" s="38"/>
    </row>
    <row r="18686" spans="13:13" x14ac:dyDescent="0.35">
      <c r="M18686" s="38"/>
    </row>
    <row r="18687" spans="13:13" x14ac:dyDescent="0.35">
      <c r="M18687" s="38"/>
    </row>
    <row r="18688" spans="13:13" x14ac:dyDescent="0.35">
      <c r="M18688" s="38"/>
    </row>
    <row r="18689" spans="13:13" x14ac:dyDescent="0.35">
      <c r="M18689" s="38"/>
    </row>
    <row r="18690" spans="13:13" x14ac:dyDescent="0.35">
      <c r="M18690" s="38"/>
    </row>
    <row r="18691" spans="13:13" x14ac:dyDescent="0.35">
      <c r="M18691" s="38"/>
    </row>
    <row r="18692" spans="13:13" x14ac:dyDescent="0.35">
      <c r="M18692" s="38"/>
    </row>
    <row r="18693" spans="13:13" x14ac:dyDescent="0.35">
      <c r="M18693" s="38"/>
    </row>
    <row r="18694" spans="13:13" x14ac:dyDescent="0.35">
      <c r="M18694" s="38"/>
    </row>
    <row r="18695" spans="13:13" x14ac:dyDescent="0.35">
      <c r="M18695" s="38"/>
    </row>
    <row r="18696" spans="13:13" x14ac:dyDescent="0.35">
      <c r="M18696" s="38"/>
    </row>
    <row r="18697" spans="13:13" x14ac:dyDescent="0.35">
      <c r="M18697" s="38"/>
    </row>
    <row r="18698" spans="13:13" x14ac:dyDescent="0.35">
      <c r="M18698" s="38"/>
    </row>
    <row r="18699" spans="13:13" x14ac:dyDescent="0.35">
      <c r="M18699" s="38"/>
    </row>
    <row r="18700" spans="13:13" x14ac:dyDescent="0.35">
      <c r="M18700" s="38"/>
    </row>
    <row r="18701" spans="13:13" x14ac:dyDescent="0.35">
      <c r="M18701" s="38"/>
    </row>
    <row r="18702" spans="13:13" x14ac:dyDescent="0.35">
      <c r="M18702" s="38"/>
    </row>
    <row r="18703" spans="13:13" x14ac:dyDescent="0.35">
      <c r="M18703" s="38"/>
    </row>
    <row r="18704" spans="13:13" x14ac:dyDescent="0.35">
      <c r="M18704" s="38"/>
    </row>
    <row r="18705" spans="13:13" x14ac:dyDescent="0.35">
      <c r="M18705" s="38"/>
    </row>
    <row r="18706" spans="13:13" x14ac:dyDescent="0.35">
      <c r="M18706" s="38"/>
    </row>
    <row r="18707" spans="13:13" x14ac:dyDescent="0.35">
      <c r="M18707" s="38"/>
    </row>
    <row r="18708" spans="13:13" x14ac:dyDescent="0.35">
      <c r="M18708" s="38"/>
    </row>
    <row r="18709" spans="13:13" x14ac:dyDescent="0.35">
      <c r="M18709" s="38"/>
    </row>
    <row r="18710" spans="13:13" x14ac:dyDescent="0.35">
      <c r="M18710" s="38"/>
    </row>
    <row r="18711" spans="13:13" x14ac:dyDescent="0.35">
      <c r="M18711" s="38"/>
    </row>
    <row r="18712" spans="13:13" x14ac:dyDescent="0.35">
      <c r="M18712" s="38"/>
    </row>
    <row r="18713" spans="13:13" x14ac:dyDescent="0.35">
      <c r="M18713" s="38"/>
    </row>
    <row r="18714" spans="13:13" x14ac:dyDescent="0.35">
      <c r="M18714" s="38"/>
    </row>
    <row r="18715" spans="13:13" x14ac:dyDescent="0.35">
      <c r="M18715" s="38"/>
    </row>
    <row r="18716" spans="13:13" x14ac:dyDescent="0.35">
      <c r="M18716" s="38"/>
    </row>
    <row r="18717" spans="13:13" x14ac:dyDescent="0.35">
      <c r="M18717" s="38"/>
    </row>
    <row r="18718" spans="13:13" x14ac:dyDescent="0.35">
      <c r="M18718" s="38"/>
    </row>
    <row r="18719" spans="13:13" x14ac:dyDescent="0.35">
      <c r="M18719" s="38"/>
    </row>
    <row r="18720" spans="13:13" x14ac:dyDescent="0.35">
      <c r="M18720" s="38"/>
    </row>
    <row r="18721" spans="13:13" x14ac:dyDescent="0.35">
      <c r="M18721" s="38"/>
    </row>
    <row r="18722" spans="13:13" x14ac:dyDescent="0.35">
      <c r="M18722" s="38"/>
    </row>
    <row r="18723" spans="13:13" x14ac:dyDescent="0.35">
      <c r="M18723" s="38"/>
    </row>
    <row r="18724" spans="13:13" x14ac:dyDescent="0.35">
      <c r="M18724" s="38"/>
    </row>
    <row r="18725" spans="13:13" x14ac:dyDescent="0.35">
      <c r="M18725" s="38"/>
    </row>
    <row r="18726" spans="13:13" x14ac:dyDescent="0.35">
      <c r="M18726" s="38"/>
    </row>
    <row r="18727" spans="13:13" x14ac:dyDescent="0.35">
      <c r="M18727" s="38"/>
    </row>
    <row r="18728" spans="13:13" x14ac:dyDescent="0.35">
      <c r="M18728" s="38"/>
    </row>
    <row r="18729" spans="13:13" x14ac:dyDescent="0.35">
      <c r="M18729" s="38"/>
    </row>
    <row r="18730" spans="13:13" x14ac:dyDescent="0.35">
      <c r="M18730" s="38"/>
    </row>
    <row r="18731" spans="13:13" x14ac:dyDescent="0.35">
      <c r="M18731" s="38"/>
    </row>
    <row r="18732" spans="13:13" x14ac:dyDescent="0.35">
      <c r="M18732" s="38"/>
    </row>
    <row r="18733" spans="13:13" x14ac:dyDescent="0.35">
      <c r="M18733" s="38"/>
    </row>
    <row r="18734" spans="13:13" x14ac:dyDescent="0.35">
      <c r="M18734" s="38"/>
    </row>
    <row r="18735" spans="13:13" x14ac:dyDescent="0.35">
      <c r="M18735" s="38"/>
    </row>
    <row r="18736" spans="13:13" x14ac:dyDescent="0.35">
      <c r="M18736" s="38"/>
    </row>
    <row r="18737" spans="13:13" x14ac:dyDescent="0.35">
      <c r="M18737" s="38"/>
    </row>
    <row r="18738" spans="13:13" x14ac:dyDescent="0.35">
      <c r="M18738" s="38"/>
    </row>
    <row r="18739" spans="13:13" x14ac:dyDescent="0.35">
      <c r="M18739" s="38"/>
    </row>
    <row r="18740" spans="13:13" x14ac:dyDescent="0.35">
      <c r="M18740" s="38"/>
    </row>
    <row r="18741" spans="13:13" x14ac:dyDescent="0.35">
      <c r="M18741" s="38"/>
    </row>
    <row r="18742" spans="13:13" x14ac:dyDescent="0.35">
      <c r="M18742" s="38"/>
    </row>
    <row r="18743" spans="13:13" x14ac:dyDescent="0.35">
      <c r="M18743" s="38"/>
    </row>
    <row r="18744" spans="13:13" x14ac:dyDescent="0.35">
      <c r="M18744" s="38"/>
    </row>
    <row r="18745" spans="13:13" x14ac:dyDescent="0.35">
      <c r="M18745" s="38"/>
    </row>
    <row r="18746" spans="13:13" x14ac:dyDescent="0.35">
      <c r="M18746" s="38"/>
    </row>
    <row r="18747" spans="13:13" x14ac:dyDescent="0.35">
      <c r="M18747" s="38"/>
    </row>
    <row r="18748" spans="13:13" x14ac:dyDescent="0.35">
      <c r="M18748" s="38"/>
    </row>
    <row r="18749" spans="13:13" x14ac:dyDescent="0.35">
      <c r="M18749" s="38"/>
    </row>
    <row r="18750" spans="13:13" x14ac:dyDescent="0.35">
      <c r="M18750" s="38"/>
    </row>
    <row r="18751" spans="13:13" x14ac:dyDescent="0.35">
      <c r="M18751" s="38"/>
    </row>
    <row r="18752" spans="13:13" x14ac:dyDescent="0.35">
      <c r="M18752" s="38"/>
    </row>
    <row r="18753" spans="13:13" x14ac:dyDescent="0.35">
      <c r="M18753" s="38"/>
    </row>
    <row r="18754" spans="13:13" x14ac:dyDescent="0.35">
      <c r="M18754" s="38"/>
    </row>
    <row r="18755" spans="13:13" x14ac:dyDescent="0.35">
      <c r="M18755" s="38"/>
    </row>
    <row r="18756" spans="13:13" x14ac:dyDescent="0.35">
      <c r="M18756" s="38"/>
    </row>
    <row r="18757" spans="13:13" x14ac:dyDescent="0.35">
      <c r="M18757" s="38"/>
    </row>
    <row r="18758" spans="13:13" x14ac:dyDescent="0.35">
      <c r="M18758" s="38"/>
    </row>
    <row r="18759" spans="13:13" x14ac:dyDescent="0.35">
      <c r="M18759" s="38"/>
    </row>
    <row r="18760" spans="13:13" x14ac:dyDescent="0.35">
      <c r="M18760" s="38"/>
    </row>
    <row r="18761" spans="13:13" x14ac:dyDescent="0.35">
      <c r="M18761" s="38"/>
    </row>
    <row r="18762" spans="13:13" x14ac:dyDescent="0.35">
      <c r="M18762" s="38"/>
    </row>
    <row r="18763" spans="13:13" x14ac:dyDescent="0.35">
      <c r="M18763" s="38"/>
    </row>
    <row r="18764" spans="13:13" x14ac:dyDescent="0.35">
      <c r="M18764" s="38"/>
    </row>
    <row r="18765" spans="13:13" x14ac:dyDescent="0.35">
      <c r="M18765" s="38"/>
    </row>
    <row r="18766" spans="13:13" x14ac:dyDescent="0.35">
      <c r="M18766" s="38"/>
    </row>
    <row r="18767" spans="13:13" x14ac:dyDescent="0.35">
      <c r="M18767" s="38"/>
    </row>
    <row r="18768" spans="13:13" x14ac:dyDescent="0.35">
      <c r="M18768" s="38"/>
    </row>
    <row r="18769" spans="13:13" x14ac:dyDescent="0.35">
      <c r="M18769" s="38"/>
    </row>
    <row r="18770" spans="13:13" x14ac:dyDescent="0.35">
      <c r="M18770" s="38"/>
    </row>
    <row r="18771" spans="13:13" x14ac:dyDescent="0.35">
      <c r="M18771" s="38"/>
    </row>
    <row r="18772" spans="13:13" x14ac:dyDescent="0.35">
      <c r="M18772" s="38"/>
    </row>
    <row r="18773" spans="13:13" x14ac:dyDescent="0.35">
      <c r="M18773" s="38"/>
    </row>
    <row r="18774" spans="13:13" x14ac:dyDescent="0.35">
      <c r="M18774" s="38"/>
    </row>
    <row r="18775" spans="13:13" x14ac:dyDescent="0.35">
      <c r="M18775" s="38"/>
    </row>
    <row r="18776" spans="13:13" x14ac:dyDescent="0.35">
      <c r="M18776" s="38"/>
    </row>
    <row r="18777" spans="13:13" x14ac:dyDescent="0.35">
      <c r="M18777" s="38"/>
    </row>
    <row r="18778" spans="13:13" x14ac:dyDescent="0.35">
      <c r="M18778" s="38"/>
    </row>
    <row r="18779" spans="13:13" x14ac:dyDescent="0.35">
      <c r="M18779" s="38"/>
    </row>
    <row r="18780" spans="13:13" x14ac:dyDescent="0.35">
      <c r="M18780" s="38"/>
    </row>
    <row r="18781" spans="13:13" x14ac:dyDescent="0.35">
      <c r="M18781" s="38"/>
    </row>
    <row r="18782" spans="13:13" x14ac:dyDescent="0.35">
      <c r="M18782" s="38"/>
    </row>
    <row r="18783" spans="13:13" x14ac:dyDescent="0.35">
      <c r="M18783" s="38"/>
    </row>
    <row r="18784" spans="13:13" x14ac:dyDescent="0.35">
      <c r="M18784" s="38"/>
    </row>
    <row r="18785" spans="13:13" x14ac:dyDescent="0.35">
      <c r="M18785" s="38"/>
    </row>
    <row r="18786" spans="13:13" x14ac:dyDescent="0.35">
      <c r="M18786" s="38"/>
    </row>
    <row r="18787" spans="13:13" x14ac:dyDescent="0.35">
      <c r="M18787" s="38"/>
    </row>
    <row r="18788" spans="13:13" x14ac:dyDescent="0.35">
      <c r="M18788" s="38"/>
    </row>
    <row r="18789" spans="13:13" x14ac:dyDescent="0.35">
      <c r="M18789" s="38"/>
    </row>
    <row r="18790" spans="13:13" x14ac:dyDescent="0.35">
      <c r="M18790" s="38"/>
    </row>
    <row r="18791" spans="13:13" x14ac:dyDescent="0.35">
      <c r="M18791" s="38"/>
    </row>
    <row r="18792" spans="13:13" x14ac:dyDescent="0.35">
      <c r="M18792" s="38"/>
    </row>
    <row r="18793" spans="13:13" x14ac:dyDescent="0.35">
      <c r="M18793" s="38"/>
    </row>
    <row r="18794" spans="13:13" x14ac:dyDescent="0.35">
      <c r="M18794" s="38"/>
    </row>
    <row r="18795" spans="13:13" x14ac:dyDescent="0.35">
      <c r="M18795" s="38"/>
    </row>
    <row r="18796" spans="13:13" x14ac:dyDescent="0.35">
      <c r="M18796" s="38"/>
    </row>
    <row r="18797" spans="13:13" x14ac:dyDescent="0.35">
      <c r="M18797" s="38"/>
    </row>
    <row r="18798" spans="13:13" x14ac:dyDescent="0.35">
      <c r="M18798" s="38"/>
    </row>
    <row r="18799" spans="13:13" x14ac:dyDescent="0.35">
      <c r="M18799" s="38"/>
    </row>
    <row r="18800" spans="13:13" x14ac:dyDescent="0.35">
      <c r="M18800" s="38"/>
    </row>
    <row r="18801" spans="13:13" x14ac:dyDescent="0.35">
      <c r="M18801" s="38"/>
    </row>
    <row r="18802" spans="13:13" x14ac:dyDescent="0.35">
      <c r="M18802" s="38"/>
    </row>
    <row r="18803" spans="13:13" x14ac:dyDescent="0.35">
      <c r="M18803" s="38"/>
    </row>
    <row r="18804" spans="13:13" x14ac:dyDescent="0.35">
      <c r="M18804" s="38"/>
    </row>
    <row r="18805" spans="13:13" x14ac:dyDescent="0.35">
      <c r="M18805" s="38"/>
    </row>
    <row r="18806" spans="13:13" x14ac:dyDescent="0.35">
      <c r="M18806" s="38"/>
    </row>
    <row r="18807" spans="13:13" x14ac:dyDescent="0.35">
      <c r="M18807" s="38"/>
    </row>
    <row r="18808" spans="13:13" x14ac:dyDescent="0.35">
      <c r="M18808" s="38"/>
    </row>
    <row r="18809" spans="13:13" x14ac:dyDescent="0.35">
      <c r="M18809" s="38"/>
    </row>
    <row r="18810" spans="13:13" x14ac:dyDescent="0.35">
      <c r="M18810" s="38"/>
    </row>
    <row r="18811" spans="13:13" x14ac:dyDescent="0.35">
      <c r="M18811" s="38"/>
    </row>
    <row r="18812" spans="13:13" x14ac:dyDescent="0.35">
      <c r="M18812" s="38"/>
    </row>
    <row r="18813" spans="13:13" x14ac:dyDescent="0.35">
      <c r="M18813" s="38"/>
    </row>
    <row r="18814" spans="13:13" x14ac:dyDescent="0.35">
      <c r="M18814" s="38"/>
    </row>
    <row r="18815" spans="13:13" x14ac:dyDescent="0.35">
      <c r="M18815" s="38"/>
    </row>
    <row r="18816" spans="13:13" x14ac:dyDescent="0.35">
      <c r="M18816" s="38"/>
    </row>
    <row r="18817" spans="13:13" x14ac:dyDescent="0.35">
      <c r="M18817" s="38"/>
    </row>
    <row r="18818" spans="13:13" x14ac:dyDescent="0.35">
      <c r="M18818" s="38"/>
    </row>
    <row r="18819" spans="13:13" x14ac:dyDescent="0.35">
      <c r="M18819" s="38"/>
    </row>
    <row r="18820" spans="13:13" x14ac:dyDescent="0.35">
      <c r="M18820" s="38"/>
    </row>
    <row r="18821" spans="13:13" x14ac:dyDescent="0.35">
      <c r="M18821" s="38"/>
    </row>
    <row r="18822" spans="13:13" x14ac:dyDescent="0.35">
      <c r="M18822" s="38"/>
    </row>
    <row r="18823" spans="13:13" x14ac:dyDescent="0.35">
      <c r="M18823" s="38"/>
    </row>
    <row r="18824" spans="13:13" x14ac:dyDescent="0.35">
      <c r="M18824" s="38"/>
    </row>
    <row r="18825" spans="13:13" x14ac:dyDescent="0.35">
      <c r="M18825" s="38"/>
    </row>
    <row r="18826" spans="13:13" x14ac:dyDescent="0.35">
      <c r="M18826" s="38"/>
    </row>
    <row r="18827" spans="13:13" x14ac:dyDescent="0.35">
      <c r="M18827" s="38"/>
    </row>
    <row r="18828" spans="13:13" x14ac:dyDescent="0.35">
      <c r="M18828" s="38"/>
    </row>
    <row r="18829" spans="13:13" x14ac:dyDescent="0.35">
      <c r="M18829" s="38"/>
    </row>
    <row r="18830" spans="13:13" x14ac:dyDescent="0.35">
      <c r="M18830" s="38"/>
    </row>
    <row r="18831" spans="13:13" x14ac:dyDescent="0.35">
      <c r="M18831" s="38"/>
    </row>
    <row r="18832" spans="13:13" x14ac:dyDescent="0.35">
      <c r="M18832" s="38"/>
    </row>
    <row r="18833" spans="13:13" x14ac:dyDescent="0.35">
      <c r="M18833" s="38"/>
    </row>
    <row r="18834" spans="13:13" x14ac:dyDescent="0.35">
      <c r="M18834" s="38"/>
    </row>
    <row r="18835" spans="13:13" x14ac:dyDescent="0.35">
      <c r="M18835" s="38"/>
    </row>
    <row r="18836" spans="13:13" x14ac:dyDescent="0.35">
      <c r="M18836" s="38"/>
    </row>
    <row r="18837" spans="13:13" x14ac:dyDescent="0.35">
      <c r="M18837" s="38"/>
    </row>
    <row r="18838" spans="13:13" x14ac:dyDescent="0.35">
      <c r="M18838" s="38"/>
    </row>
    <row r="18839" spans="13:13" x14ac:dyDescent="0.35">
      <c r="M18839" s="38"/>
    </row>
    <row r="18840" spans="13:13" x14ac:dyDescent="0.35">
      <c r="M18840" s="38"/>
    </row>
    <row r="18841" spans="13:13" x14ac:dyDescent="0.35">
      <c r="M18841" s="38"/>
    </row>
    <row r="18842" spans="13:13" x14ac:dyDescent="0.35">
      <c r="M18842" s="38"/>
    </row>
    <row r="18843" spans="13:13" x14ac:dyDescent="0.35">
      <c r="M18843" s="38"/>
    </row>
    <row r="18844" spans="13:13" x14ac:dyDescent="0.35">
      <c r="M18844" s="38"/>
    </row>
    <row r="18845" spans="13:13" x14ac:dyDescent="0.35">
      <c r="M18845" s="38"/>
    </row>
    <row r="18846" spans="13:13" x14ac:dyDescent="0.35">
      <c r="M18846" s="38"/>
    </row>
    <row r="18847" spans="13:13" x14ac:dyDescent="0.35">
      <c r="M18847" s="38"/>
    </row>
    <row r="18848" spans="13:13" x14ac:dyDescent="0.35">
      <c r="M18848" s="38"/>
    </row>
    <row r="18849" spans="13:13" x14ac:dyDescent="0.35">
      <c r="M18849" s="38"/>
    </row>
    <row r="18850" spans="13:13" x14ac:dyDescent="0.35">
      <c r="M18850" s="38"/>
    </row>
    <row r="18851" spans="13:13" x14ac:dyDescent="0.35">
      <c r="M18851" s="38"/>
    </row>
    <row r="18852" spans="13:13" x14ac:dyDescent="0.35">
      <c r="M18852" s="38"/>
    </row>
    <row r="18853" spans="13:13" x14ac:dyDescent="0.35">
      <c r="M18853" s="38"/>
    </row>
    <row r="18854" spans="13:13" x14ac:dyDescent="0.35">
      <c r="M18854" s="38"/>
    </row>
    <row r="18855" spans="13:13" x14ac:dyDescent="0.35">
      <c r="M18855" s="38"/>
    </row>
    <row r="18856" spans="13:13" x14ac:dyDescent="0.35">
      <c r="M18856" s="38"/>
    </row>
    <row r="18857" spans="13:13" x14ac:dyDescent="0.35">
      <c r="M18857" s="38"/>
    </row>
    <row r="18858" spans="13:13" x14ac:dyDescent="0.35">
      <c r="M18858" s="38"/>
    </row>
    <row r="18859" spans="13:13" x14ac:dyDescent="0.35">
      <c r="M18859" s="38"/>
    </row>
    <row r="18860" spans="13:13" x14ac:dyDescent="0.35">
      <c r="M18860" s="38"/>
    </row>
    <row r="18861" spans="13:13" x14ac:dyDescent="0.35">
      <c r="M18861" s="38"/>
    </row>
    <row r="18862" spans="13:13" x14ac:dyDescent="0.35">
      <c r="M18862" s="38"/>
    </row>
    <row r="18863" spans="13:13" x14ac:dyDescent="0.35">
      <c r="M18863" s="38"/>
    </row>
    <row r="18864" spans="13:13" x14ac:dyDescent="0.35">
      <c r="M18864" s="38"/>
    </row>
    <row r="18865" spans="13:13" x14ac:dyDescent="0.35">
      <c r="M18865" s="38"/>
    </row>
    <row r="18866" spans="13:13" x14ac:dyDescent="0.35">
      <c r="M18866" s="38"/>
    </row>
    <row r="18867" spans="13:13" x14ac:dyDescent="0.35">
      <c r="M18867" s="38"/>
    </row>
    <row r="18868" spans="13:13" x14ac:dyDescent="0.35">
      <c r="M18868" s="38"/>
    </row>
    <row r="18869" spans="13:13" x14ac:dyDescent="0.35">
      <c r="M18869" s="38"/>
    </row>
    <row r="18870" spans="13:13" x14ac:dyDescent="0.35">
      <c r="M18870" s="38"/>
    </row>
    <row r="18871" spans="13:13" x14ac:dyDescent="0.35">
      <c r="M18871" s="38"/>
    </row>
    <row r="18872" spans="13:13" x14ac:dyDescent="0.35">
      <c r="M18872" s="38"/>
    </row>
    <row r="18873" spans="13:13" x14ac:dyDescent="0.35">
      <c r="M18873" s="38"/>
    </row>
    <row r="18874" spans="13:13" x14ac:dyDescent="0.35">
      <c r="M18874" s="38"/>
    </row>
    <row r="18875" spans="13:13" x14ac:dyDescent="0.35">
      <c r="M18875" s="38"/>
    </row>
    <row r="18876" spans="13:13" x14ac:dyDescent="0.35">
      <c r="M18876" s="38"/>
    </row>
    <row r="18877" spans="13:13" x14ac:dyDescent="0.35">
      <c r="M18877" s="38"/>
    </row>
    <row r="18878" spans="13:13" x14ac:dyDescent="0.35">
      <c r="M18878" s="38"/>
    </row>
    <row r="18879" spans="13:13" x14ac:dyDescent="0.35">
      <c r="M18879" s="38"/>
    </row>
    <row r="18880" spans="13:13" x14ac:dyDescent="0.35">
      <c r="M18880" s="38"/>
    </row>
    <row r="18881" spans="13:13" x14ac:dyDescent="0.35">
      <c r="M18881" s="38"/>
    </row>
    <row r="18882" spans="13:13" x14ac:dyDescent="0.35">
      <c r="M18882" s="38"/>
    </row>
    <row r="18883" spans="13:13" x14ac:dyDescent="0.35">
      <c r="M18883" s="38"/>
    </row>
    <row r="18884" spans="13:13" x14ac:dyDescent="0.35">
      <c r="M18884" s="38"/>
    </row>
    <row r="18885" spans="13:13" x14ac:dyDescent="0.35">
      <c r="M18885" s="38"/>
    </row>
    <row r="18886" spans="13:13" x14ac:dyDescent="0.35">
      <c r="M18886" s="38"/>
    </row>
    <row r="18887" spans="13:13" x14ac:dyDescent="0.35">
      <c r="M18887" s="38"/>
    </row>
    <row r="18888" spans="13:13" x14ac:dyDescent="0.35">
      <c r="M18888" s="38"/>
    </row>
    <row r="18889" spans="13:13" x14ac:dyDescent="0.35">
      <c r="M18889" s="38"/>
    </row>
    <row r="18890" spans="13:13" x14ac:dyDescent="0.35">
      <c r="M18890" s="38"/>
    </row>
    <row r="18891" spans="13:13" x14ac:dyDescent="0.35">
      <c r="M18891" s="38"/>
    </row>
    <row r="18892" spans="13:13" x14ac:dyDescent="0.35">
      <c r="M18892" s="38"/>
    </row>
    <row r="18893" spans="13:13" x14ac:dyDescent="0.35">
      <c r="M18893" s="38"/>
    </row>
    <row r="18894" spans="13:13" x14ac:dyDescent="0.35">
      <c r="M18894" s="38"/>
    </row>
    <row r="18895" spans="13:13" x14ac:dyDescent="0.35">
      <c r="M18895" s="38"/>
    </row>
    <row r="18896" spans="13:13" x14ac:dyDescent="0.35">
      <c r="M18896" s="38"/>
    </row>
    <row r="18897" spans="13:13" x14ac:dyDescent="0.35">
      <c r="M18897" s="38"/>
    </row>
    <row r="18898" spans="13:13" x14ac:dyDescent="0.35">
      <c r="M18898" s="38"/>
    </row>
    <row r="18899" spans="13:13" x14ac:dyDescent="0.35">
      <c r="M18899" s="38"/>
    </row>
    <row r="18900" spans="13:13" x14ac:dyDescent="0.35">
      <c r="M18900" s="38"/>
    </row>
    <row r="18901" spans="13:13" x14ac:dyDescent="0.35">
      <c r="M18901" s="38"/>
    </row>
    <row r="18902" spans="13:13" x14ac:dyDescent="0.35">
      <c r="M18902" s="38"/>
    </row>
    <row r="18903" spans="13:13" x14ac:dyDescent="0.35">
      <c r="M18903" s="38"/>
    </row>
    <row r="18904" spans="13:13" x14ac:dyDescent="0.35">
      <c r="M18904" s="38"/>
    </row>
    <row r="18905" spans="13:13" x14ac:dyDescent="0.35">
      <c r="M18905" s="38"/>
    </row>
    <row r="18906" spans="13:13" x14ac:dyDescent="0.35">
      <c r="M18906" s="38"/>
    </row>
    <row r="18907" spans="13:13" x14ac:dyDescent="0.35">
      <c r="M18907" s="38"/>
    </row>
    <row r="18908" spans="13:13" x14ac:dyDescent="0.35">
      <c r="M18908" s="38"/>
    </row>
    <row r="18909" spans="13:13" x14ac:dyDescent="0.35">
      <c r="M18909" s="38"/>
    </row>
    <row r="18910" spans="13:13" x14ac:dyDescent="0.35">
      <c r="M18910" s="38"/>
    </row>
    <row r="18911" spans="13:13" x14ac:dyDescent="0.35">
      <c r="M18911" s="38"/>
    </row>
    <row r="18912" spans="13:13" x14ac:dyDescent="0.35">
      <c r="M18912" s="38"/>
    </row>
    <row r="18913" spans="13:13" x14ac:dyDescent="0.35">
      <c r="M18913" s="38"/>
    </row>
    <row r="18914" spans="13:13" x14ac:dyDescent="0.35">
      <c r="M18914" s="38"/>
    </row>
    <row r="18915" spans="13:13" x14ac:dyDescent="0.35">
      <c r="M18915" s="38"/>
    </row>
    <row r="18916" spans="13:13" x14ac:dyDescent="0.35">
      <c r="M18916" s="38"/>
    </row>
    <row r="18917" spans="13:13" x14ac:dyDescent="0.35">
      <c r="M18917" s="38"/>
    </row>
    <row r="18918" spans="13:13" x14ac:dyDescent="0.35">
      <c r="M18918" s="38"/>
    </row>
    <row r="18919" spans="13:13" x14ac:dyDescent="0.35">
      <c r="M18919" s="38"/>
    </row>
    <row r="18920" spans="13:13" x14ac:dyDescent="0.35">
      <c r="M18920" s="38"/>
    </row>
    <row r="18921" spans="13:13" x14ac:dyDescent="0.35">
      <c r="M18921" s="38"/>
    </row>
    <row r="18922" spans="13:13" x14ac:dyDescent="0.35">
      <c r="M18922" s="38"/>
    </row>
    <row r="18923" spans="13:13" x14ac:dyDescent="0.35">
      <c r="M18923" s="38"/>
    </row>
    <row r="18924" spans="13:13" x14ac:dyDescent="0.35">
      <c r="M18924" s="38"/>
    </row>
    <row r="18925" spans="13:13" x14ac:dyDescent="0.35">
      <c r="M18925" s="38"/>
    </row>
    <row r="18926" spans="13:13" x14ac:dyDescent="0.35">
      <c r="M18926" s="38"/>
    </row>
    <row r="18927" spans="13:13" x14ac:dyDescent="0.35">
      <c r="M18927" s="38"/>
    </row>
    <row r="18928" spans="13:13" x14ac:dyDescent="0.35">
      <c r="M18928" s="38"/>
    </row>
    <row r="18929" spans="13:13" x14ac:dyDescent="0.35">
      <c r="M18929" s="38"/>
    </row>
    <row r="18930" spans="13:13" x14ac:dyDescent="0.35">
      <c r="M18930" s="38"/>
    </row>
    <row r="18931" spans="13:13" x14ac:dyDescent="0.35">
      <c r="M18931" s="38"/>
    </row>
    <row r="18932" spans="13:13" x14ac:dyDescent="0.35">
      <c r="M18932" s="38"/>
    </row>
    <row r="18933" spans="13:13" x14ac:dyDescent="0.35">
      <c r="M18933" s="38"/>
    </row>
    <row r="18934" spans="13:13" x14ac:dyDescent="0.35">
      <c r="M18934" s="38"/>
    </row>
    <row r="18935" spans="13:13" x14ac:dyDescent="0.35">
      <c r="M18935" s="38"/>
    </row>
    <row r="18936" spans="13:13" x14ac:dyDescent="0.35">
      <c r="M18936" s="38"/>
    </row>
    <row r="18937" spans="13:13" x14ac:dyDescent="0.35">
      <c r="M18937" s="38"/>
    </row>
    <row r="18938" spans="13:13" x14ac:dyDescent="0.35">
      <c r="M18938" s="38"/>
    </row>
    <row r="18939" spans="13:13" x14ac:dyDescent="0.35">
      <c r="M18939" s="38"/>
    </row>
    <row r="18940" spans="13:13" x14ac:dyDescent="0.35">
      <c r="M18940" s="38"/>
    </row>
    <row r="18941" spans="13:13" x14ac:dyDescent="0.35">
      <c r="M18941" s="38"/>
    </row>
    <row r="18942" spans="13:13" x14ac:dyDescent="0.35">
      <c r="M18942" s="38"/>
    </row>
    <row r="18943" spans="13:13" x14ac:dyDescent="0.35">
      <c r="M18943" s="38"/>
    </row>
    <row r="18944" spans="13:13" x14ac:dyDescent="0.35">
      <c r="M18944" s="38"/>
    </row>
    <row r="18945" spans="13:13" x14ac:dyDescent="0.35">
      <c r="M18945" s="38"/>
    </row>
    <row r="18946" spans="13:13" x14ac:dyDescent="0.35">
      <c r="M18946" s="38"/>
    </row>
    <row r="18947" spans="13:13" x14ac:dyDescent="0.35">
      <c r="M18947" s="38"/>
    </row>
    <row r="18948" spans="13:13" x14ac:dyDescent="0.35">
      <c r="M18948" s="38"/>
    </row>
    <row r="18949" spans="13:13" x14ac:dyDescent="0.35">
      <c r="M18949" s="38"/>
    </row>
    <row r="18950" spans="13:13" x14ac:dyDescent="0.35">
      <c r="M18950" s="38"/>
    </row>
    <row r="18951" spans="13:13" x14ac:dyDescent="0.35">
      <c r="M18951" s="38"/>
    </row>
    <row r="18952" spans="13:13" x14ac:dyDescent="0.35">
      <c r="M18952" s="38"/>
    </row>
    <row r="18953" spans="13:13" x14ac:dyDescent="0.35">
      <c r="M18953" s="38"/>
    </row>
    <row r="18954" spans="13:13" x14ac:dyDescent="0.35">
      <c r="M18954" s="38"/>
    </row>
    <row r="18955" spans="13:13" x14ac:dyDescent="0.35">
      <c r="M18955" s="38"/>
    </row>
    <row r="18956" spans="13:13" x14ac:dyDescent="0.35">
      <c r="M18956" s="38"/>
    </row>
    <row r="18957" spans="13:13" x14ac:dyDescent="0.35">
      <c r="M18957" s="38"/>
    </row>
    <row r="18958" spans="13:13" x14ac:dyDescent="0.35">
      <c r="M18958" s="38"/>
    </row>
    <row r="18959" spans="13:13" x14ac:dyDescent="0.35">
      <c r="M18959" s="38"/>
    </row>
    <row r="18960" spans="13:13" x14ac:dyDescent="0.35">
      <c r="M18960" s="38"/>
    </row>
    <row r="18961" spans="13:13" x14ac:dyDescent="0.35">
      <c r="M18961" s="38"/>
    </row>
    <row r="18962" spans="13:13" x14ac:dyDescent="0.35">
      <c r="M18962" s="38"/>
    </row>
    <row r="18963" spans="13:13" x14ac:dyDescent="0.35">
      <c r="M18963" s="38"/>
    </row>
    <row r="18964" spans="13:13" x14ac:dyDescent="0.35">
      <c r="M18964" s="38"/>
    </row>
    <row r="18965" spans="13:13" x14ac:dyDescent="0.35">
      <c r="M18965" s="38"/>
    </row>
    <row r="18966" spans="13:13" x14ac:dyDescent="0.35">
      <c r="M18966" s="38"/>
    </row>
    <row r="18967" spans="13:13" x14ac:dyDescent="0.35">
      <c r="M18967" s="38"/>
    </row>
    <row r="18968" spans="13:13" x14ac:dyDescent="0.35">
      <c r="M18968" s="38"/>
    </row>
    <row r="18969" spans="13:13" x14ac:dyDescent="0.35">
      <c r="M18969" s="38"/>
    </row>
    <row r="18970" spans="13:13" x14ac:dyDescent="0.35">
      <c r="M18970" s="38"/>
    </row>
    <row r="18971" spans="13:13" x14ac:dyDescent="0.35">
      <c r="M18971" s="38"/>
    </row>
    <row r="18972" spans="13:13" x14ac:dyDescent="0.35">
      <c r="M18972" s="38"/>
    </row>
    <row r="18973" spans="13:13" x14ac:dyDescent="0.35">
      <c r="M18973" s="38"/>
    </row>
    <row r="18974" spans="13:13" x14ac:dyDescent="0.35">
      <c r="M18974" s="38"/>
    </row>
    <row r="18975" spans="13:13" x14ac:dyDescent="0.35">
      <c r="M18975" s="38"/>
    </row>
    <row r="18976" spans="13:13" x14ac:dyDescent="0.35">
      <c r="M18976" s="38"/>
    </row>
    <row r="18977" spans="13:13" x14ac:dyDescent="0.35">
      <c r="M18977" s="38"/>
    </row>
    <row r="18978" spans="13:13" x14ac:dyDescent="0.35">
      <c r="M18978" s="38"/>
    </row>
    <row r="18979" spans="13:13" x14ac:dyDescent="0.35">
      <c r="M18979" s="38"/>
    </row>
    <row r="18980" spans="13:13" x14ac:dyDescent="0.35">
      <c r="M18980" s="38"/>
    </row>
    <row r="18981" spans="13:13" x14ac:dyDescent="0.35">
      <c r="M18981" s="38"/>
    </row>
    <row r="18982" spans="13:13" x14ac:dyDescent="0.35">
      <c r="M18982" s="38"/>
    </row>
    <row r="18983" spans="13:13" x14ac:dyDescent="0.35">
      <c r="M18983" s="38"/>
    </row>
    <row r="18984" spans="13:13" x14ac:dyDescent="0.35">
      <c r="M18984" s="38"/>
    </row>
    <row r="18985" spans="13:13" x14ac:dyDescent="0.35">
      <c r="M18985" s="38"/>
    </row>
    <row r="18986" spans="13:13" x14ac:dyDescent="0.35">
      <c r="M18986" s="38"/>
    </row>
    <row r="18987" spans="13:13" x14ac:dyDescent="0.35">
      <c r="M18987" s="38"/>
    </row>
    <row r="18988" spans="13:13" x14ac:dyDescent="0.35">
      <c r="M18988" s="38"/>
    </row>
    <row r="18989" spans="13:13" x14ac:dyDescent="0.35">
      <c r="M18989" s="38"/>
    </row>
    <row r="18990" spans="13:13" x14ac:dyDescent="0.35">
      <c r="M18990" s="38"/>
    </row>
    <row r="18991" spans="13:13" x14ac:dyDescent="0.35">
      <c r="M18991" s="38"/>
    </row>
    <row r="18992" spans="13:13" x14ac:dyDescent="0.35">
      <c r="M18992" s="38"/>
    </row>
    <row r="18993" spans="13:13" x14ac:dyDescent="0.35">
      <c r="M18993" s="38"/>
    </row>
    <row r="18994" spans="13:13" x14ac:dyDescent="0.35">
      <c r="M18994" s="38"/>
    </row>
    <row r="18995" spans="13:13" x14ac:dyDescent="0.35">
      <c r="M18995" s="38"/>
    </row>
    <row r="18996" spans="13:13" x14ac:dyDescent="0.35">
      <c r="M18996" s="38"/>
    </row>
    <row r="18997" spans="13:13" x14ac:dyDescent="0.35">
      <c r="M18997" s="38"/>
    </row>
    <row r="18998" spans="13:13" x14ac:dyDescent="0.35">
      <c r="M18998" s="38"/>
    </row>
    <row r="18999" spans="13:13" x14ac:dyDescent="0.35">
      <c r="M18999" s="38"/>
    </row>
    <row r="19000" spans="13:13" x14ac:dyDescent="0.35">
      <c r="M19000" s="38"/>
    </row>
    <row r="19001" spans="13:13" x14ac:dyDescent="0.35">
      <c r="M19001" s="38"/>
    </row>
    <row r="19002" spans="13:13" x14ac:dyDescent="0.35">
      <c r="M19002" s="38"/>
    </row>
    <row r="19003" spans="13:13" x14ac:dyDescent="0.35">
      <c r="M19003" s="38"/>
    </row>
    <row r="19004" spans="13:13" x14ac:dyDescent="0.35">
      <c r="M19004" s="38"/>
    </row>
    <row r="19005" spans="13:13" x14ac:dyDescent="0.35">
      <c r="M19005" s="38"/>
    </row>
    <row r="19006" spans="13:13" x14ac:dyDescent="0.35">
      <c r="M19006" s="38"/>
    </row>
    <row r="19007" spans="13:13" x14ac:dyDescent="0.35">
      <c r="M19007" s="38"/>
    </row>
    <row r="19008" spans="13:13" x14ac:dyDescent="0.35">
      <c r="M19008" s="38"/>
    </row>
    <row r="19009" spans="13:13" x14ac:dyDescent="0.35">
      <c r="M19009" s="38"/>
    </row>
    <row r="19010" spans="13:13" x14ac:dyDescent="0.35">
      <c r="M19010" s="38"/>
    </row>
    <row r="19011" spans="13:13" x14ac:dyDescent="0.35">
      <c r="M19011" s="38"/>
    </row>
    <row r="19012" spans="13:13" x14ac:dyDescent="0.35">
      <c r="M19012" s="38"/>
    </row>
    <row r="19013" spans="13:13" x14ac:dyDescent="0.35">
      <c r="M19013" s="38"/>
    </row>
    <row r="19014" spans="13:13" x14ac:dyDescent="0.35">
      <c r="M19014" s="38"/>
    </row>
    <row r="19015" spans="13:13" x14ac:dyDescent="0.35">
      <c r="M19015" s="38"/>
    </row>
    <row r="19016" spans="13:13" x14ac:dyDescent="0.35">
      <c r="M19016" s="38"/>
    </row>
    <row r="19017" spans="13:13" x14ac:dyDescent="0.35">
      <c r="M19017" s="38"/>
    </row>
    <row r="19018" spans="13:13" x14ac:dyDescent="0.35">
      <c r="M19018" s="38"/>
    </row>
    <row r="19019" spans="13:13" x14ac:dyDescent="0.35">
      <c r="M19019" s="38"/>
    </row>
    <row r="19020" spans="13:13" x14ac:dyDescent="0.35">
      <c r="M19020" s="38"/>
    </row>
    <row r="19021" spans="13:13" x14ac:dyDescent="0.35">
      <c r="M19021" s="38"/>
    </row>
    <row r="19022" spans="13:13" x14ac:dyDescent="0.35">
      <c r="M19022" s="38"/>
    </row>
    <row r="19023" spans="13:13" x14ac:dyDescent="0.35">
      <c r="M19023" s="38"/>
    </row>
    <row r="19024" spans="13:13" x14ac:dyDescent="0.35">
      <c r="M19024" s="38"/>
    </row>
    <row r="19025" spans="13:13" x14ac:dyDescent="0.35">
      <c r="M19025" s="38"/>
    </row>
    <row r="19026" spans="13:13" x14ac:dyDescent="0.35">
      <c r="M19026" s="38"/>
    </row>
    <row r="19027" spans="13:13" x14ac:dyDescent="0.35">
      <c r="M19027" s="38"/>
    </row>
    <row r="19028" spans="13:13" x14ac:dyDescent="0.35">
      <c r="M19028" s="38"/>
    </row>
    <row r="19029" spans="13:13" x14ac:dyDescent="0.35">
      <c r="M19029" s="38"/>
    </row>
    <row r="19030" spans="13:13" x14ac:dyDescent="0.35">
      <c r="M19030" s="38"/>
    </row>
    <row r="19031" spans="13:13" x14ac:dyDescent="0.35">
      <c r="M19031" s="38"/>
    </row>
    <row r="19032" spans="13:13" x14ac:dyDescent="0.35">
      <c r="M19032" s="38"/>
    </row>
    <row r="19033" spans="13:13" x14ac:dyDescent="0.35">
      <c r="M19033" s="38"/>
    </row>
    <row r="19034" spans="13:13" x14ac:dyDescent="0.35">
      <c r="M19034" s="38"/>
    </row>
    <row r="19035" spans="13:13" x14ac:dyDescent="0.35">
      <c r="M19035" s="38"/>
    </row>
    <row r="19036" spans="13:13" x14ac:dyDescent="0.35">
      <c r="M19036" s="38"/>
    </row>
    <row r="19037" spans="13:13" x14ac:dyDescent="0.35">
      <c r="M19037" s="38"/>
    </row>
    <row r="19038" spans="13:13" x14ac:dyDescent="0.35">
      <c r="M19038" s="38"/>
    </row>
    <row r="19039" spans="13:13" x14ac:dyDescent="0.35">
      <c r="M19039" s="38"/>
    </row>
    <row r="19040" spans="13:13" x14ac:dyDescent="0.35">
      <c r="M19040" s="38"/>
    </row>
    <row r="19041" spans="13:13" x14ac:dyDescent="0.35">
      <c r="M19041" s="38"/>
    </row>
    <row r="19042" spans="13:13" x14ac:dyDescent="0.35">
      <c r="M19042" s="38"/>
    </row>
    <row r="19043" spans="13:13" x14ac:dyDescent="0.35">
      <c r="M19043" s="38"/>
    </row>
    <row r="19044" spans="13:13" x14ac:dyDescent="0.35">
      <c r="M19044" s="38"/>
    </row>
    <row r="19045" spans="13:13" x14ac:dyDescent="0.35">
      <c r="M19045" s="38"/>
    </row>
    <row r="19046" spans="13:13" x14ac:dyDescent="0.35">
      <c r="M19046" s="38"/>
    </row>
    <row r="19047" spans="13:13" x14ac:dyDescent="0.35">
      <c r="M19047" s="38"/>
    </row>
    <row r="19048" spans="13:13" x14ac:dyDescent="0.35">
      <c r="M19048" s="38"/>
    </row>
    <row r="19049" spans="13:13" x14ac:dyDescent="0.35">
      <c r="M19049" s="38"/>
    </row>
    <row r="19050" spans="13:13" x14ac:dyDescent="0.35">
      <c r="M19050" s="38"/>
    </row>
    <row r="19051" spans="13:13" x14ac:dyDescent="0.35">
      <c r="M19051" s="38"/>
    </row>
    <row r="19052" spans="13:13" x14ac:dyDescent="0.35">
      <c r="M19052" s="38"/>
    </row>
    <row r="19053" spans="13:13" x14ac:dyDescent="0.35">
      <c r="M19053" s="38"/>
    </row>
    <row r="19054" spans="13:13" x14ac:dyDescent="0.35">
      <c r="M19054" s="38"/>
    </row>
    <row r="19055" spans="13:13" x14ac:dyDescent="0.35">
      <c r="M19055" s="38"/>
    </row>
    <row r="19056" spans="13:13" x14ac:dyDescent="0.35">
      <c r="M19056" s="38"/>
    </row>
    <row r="19057" spans="13:13" x14ac:dyDescent="0.35">
      <c r="M19057" s="38"/>
    </row>
    <row r="19058" spans="13:13" x14ac:dyDescent="0.35">
      <c r="M19058" s="38"/>
    </row>
    <row r="19059" spans="13:13" x14ac:dyDescent="0.35">
      <c r="M19059" s="38"/>
    </row>
    <row r="19060" spans="13:13" x14ac:dyDescent="0.35">
      <c r="M19060" s="38"/>
    </row>
    <row r="19061" spans="13:13" x14ac:dyDescent="0.35">
      <c r="M19061" s="38"/>
    </row>
    <row r="19062" spans="13:13" x14ac:dyDescent="0.35">
      <c r="M19062" s="38"/>
    </row>
    <row r="19063" spans="13:13" x14ac:dyDescent="0.35">
      <c r="M19063" s="38"/>
    </row>
    <row r="19064" spans="13:13" x14ac:dyDescent="0.35">
      <c r="M19064" s="38"/>
    </row>
    <row r="19065" spans="13:13" x14ac:dyDescent="0.35">
      <c r="M19065" s="38"/>
    </row>
    <row r="19066" spans="13:13" x14ac:dyDescent="0.35">
      <c r="M19066" s="38"/>
    </row>
    <row r="19067" spans="13:13" x14ac:dyDescent="0.35">
      <c r="M19067" s="38"/>
    </row>
    <row r="19068" spans="13:13" x14ac:dyDescent="0.35">
      <c r="M19068" s="38"/>
    </row>
    <row r="19069" spans="13:13" x14ac:dyDescent="0.35">
      <c r="M19069" s="38"/>
    </row>
    <row r="19070" spans="13:13" x14ac:dyDescent="0.35">
      <c r="M19070" s="38"/>
    </row>
    <row r="19071" spans="13:13" x14ac:dyDescent="0.35">
      <c r="M19071" s="38"/>
    </row>
    <row r="19072" spans="13:13" x14ac:dyDescent="0.35">
      <c r="M19072" s="38"/>
    </row>
    <row r="19073" spans="13:13" x14ac:dyDescent="0.35">
      <c r="M19073" s="38"/>
    </row>
    <row r="19074" spans="13:13" x14ac:dyDescent="0.35">
      <c r="M19074" s="38"/>
    </row>
    <row r="19075" spans="13:13" x14ac:dyDescent="0.35">
      <c r="M19075" s="38"/>
    </row>
    <row r="19076" spans="13:13" x14ac:dyDescent="0.35">
      <c r="M19076" s="38"/>
    </row>
    <row r="19077" spans="13:13" x14ac:dyDescent="0.35">
      <c r="M19077" s="38"/>
    </row>
    <row r="19078" spans="13:13" x14ac:dyDescent="0.35">
      <c r="M19078" s="38"/>
    </row>
    <row r="19079" spans="13:13" x14ac:dyDescent="0.35">
      <c r="M19079" s="38"/>
    </row>
    <row r="19080" spans="13:13" x14ac:dyDescent="0.35">
      <c r="M19080" s="38"/>
    </row>
    <row r="19081" spans="13:13" x14ac:dyDescent="0.35">
      <c r="M19081" s="38"/>
    </row>
    <row r="19082" spans="13:13" x14ac:dyDescent="0.35">
      <c r="M19082" s="38"/>
    </row>
    <row r="19083" spans="13:13" x14ac:dyDescent="0.35">
      <c r="M19083" s="38"/>
    </row>
    <row r="19084" spans="13:13" x14ac:dyDescent="0.35">
      <c r="M19084" s="38"/>
    </row>
    <row r="19085" spans="13:13" x14ac:dyDescent="0.35">
      <c r="M19085" s="38"/>
    </row>
    <row r="19086" spans="13:13" x14ac:dyDescent="0.35">
      <c r="M19086" s="38"/>
    </row>
    <row r="19087" spans="13:13" x14ac:dyDescent="0.35">
      <c r="M19087" s="38"/>
    </row>
    <row r="19088" spans="13:13" x14ac:dyDescent="0.35">
      <c r="M19088" s="38"/>
    </row>
    <row r="19089" spans="13:13" x14ac:dyDescent="0.35">
      <c r="M19089" s="38"/>
    </row>
    <row r="19090" spans="13:13" x14ac:dyDescent="0.35">
      <c r="M19090" s="38"/>
    </row>
    <row r="19091" spans="13:13" x14ac:dyDescent="0.35">
      <c r="M19091" s="38"/>
    </row>
    <row r="19092" spans="13:13" x14ac:dyDescent="0.35">
      <c r="M19092" s="38"/>
    </row>
    <row r="19093" spans="13:13" x14ac:dyDescent="0.35">
      <c r="M19093" s="38"/>
    </row>
    <row r="19094" spans="13:13" x14ac:dyDescent="0.35">
      <c r="M19094" s="38"/>
    </row>
    <row r="19095" spans="13:13" x14ac:dyDescent="0.35">
      <c r="M19095" s="38"/>
    </row>
    <row r="19096" spans="13:13" x14ac:dyDescent="0.35">
      <c r="M19096" s="38"/>
    </row>
    <row r="19097" spans="13:13" x14ac:dyDescent="0.35">
      <c r="M19097" s="38"/>
    </row>
    <row r="19098" spans="13:13" x14ac:dyDescent="0.35">
      <c r="M19098" s="38"/>
    </row>
    <row r="19099" spans="13:13" x14ac:dyDescent="0.35">
      <c r="M19099" s="38"/>
    </row>
    <row r="19100" spans="13:13" x14ac:dyDescent="0.35">
      <c r="M19100" s="38"/>
    </row>
    <row r="19101" spans="13:13" x14ac:dyDescent="0.35">
      <c r="M19101" s="38"/>
    </row>
    <row r="19102" spans="13:13" x14ac:dyDescent="0.35">
      <c r="M19102" s="38"/>
    </row>
    <row r="19103" spans="13:13" x14ac:dyDescent="0.35">
      <c r="M19103" s="38"/>
    </row>
    <row r="19104" spans="13:13" x14ac:dyDescent="0.35">
      <c r="M19104" s="38"/>
    </row>
    <row r="19105" spans="13:13" x14ac:dyDescent="0.35">
      <c r="M19105" s="38"/>
    </row>
    <row r="19106" spans="13:13" x14ac:dyDescent="0.35">
      <c r="M19106" s="38"/>
    </row>
    <row r="19107" spans="13:13" x14ac:dyDescent="0.35">
      <c r="M19107" s="38"/>
    </row>
    <row r="19108" spans="13:13" x14ac:dyDescent="0.35">
      <c r="M19108" s="38"/>
    </row>
    <row r="19109" spans="13:13" x14ac:dyDescent="0.35">
      <c r="M19109" s="38"/>
    </row>
    <row r="19110" spans="13:13" x14ac:dyDescent="0.35">
      <c r="M19110" s="38"/>
    </row>
    <row r="19111" spans="13:13" x14ac:dyDescent="0.35">
      <c r="M19111" s="38"/>
    </row>
    <row r="19112" spans="13:13" x14ac:dyDescent="0.35">
      <c r="M19112" s="38"/>
    </row>
    <row r="19113" spans="13:13" x14ac:dyDescent="0.35">
      <c r="M19113" s="38"/>
    </row>
    <row r="19114" spans="13:13" x14ac:dyDescent="0.35">
      <c r="M19114" s="38"/>
    </row>
    <row r="19115" spans="13:13" x14ac:dyDescent="0.35">
      <c r="M19115" s="38"/>
    </row>
    <row r="19116" spans="13:13" x14ac:dyDescent="0.35">
      <c r="M19116" s="38"/>
    </row>
    <row r="19117" spans="13:13" x14ac:dyDescent="0.35">
      <c r="M19117" s="38"/>
    </row>
    <row r="19118" spans="13:13" x14ac:dyDescent="0.35">
      <c r="M19118" s="38"/>
    </row>
    <row r="19119" spans="13:13" x14ac:dyDescent="0.35">
      <c r="M19119" s="38"/>
    </row>
    <row r="19120" spans="13:13" x14ac:dyDescent="0.35">
      <c r="M19120" s="38"/>
    </row>
    <row r="19121" spans="13:13" x14ac:dyDescent="0.35">
      <c r="M19121" s="38"/>
    </row>
    <row r="19122" spans="13:13" x14ac:dyDescent="0.35">
      <c r="M19122" s="38"/>
    </row>
    <row r="19123" spans="13:13" x14ac:dyDescent="0.35">
      <c r="M19123" s="38"/>
    </row>
    <row r="19124" spans="13:13" x14ac:dyDescent="0.35">
      <c r="M19124" s="38"/>
    </row>
    <row r="19125" spans="13:13" x14ac:dyDescent="0.35">
      <c r="M19125" s="38"/>
    </row>
    <row r="19126" spans="13:13" x14ac:dyDescent="0.35">
      <c r="M19126" s="38"/>
    </row>
    <row r="19127" spans="13:13" x14ac:dyDescent="0.35">
      <c r="M19127" s="38"/>
    </row>
    <row r="19128" spans="13:13" x14ac:dyDescent="0.35">
      <c r="M19128" s="38"/>
    </row>
    <row r="19129" spans="13:13" x14ac:dyDescent="0.35">
      <c r="M19129" s="38"/>
    </row>
    <row r="19130" spans="13:13" x14ac:dyDescent="0.35">
      <c r="M19130" s="38"/>
    </row>
    <row r="19131" spans="13:13" x14ac:dyDescent="0.35">
      <c r="M19131" s="38"/>
    </row>
    <row r="19132" spans="13:13" x14ac:dyDescent="0.35">
      <c r="M19132" s="38"/>
    </row>
    <row r="19133" spans="13:13" x14ac:dyDescent="0.35">
      <c r="M19133" s="38"/>
    </row>
    <row r="19134" spans="13:13" x14ac:dyDescent="0.35">
      <c r="M19134" s="38"/>
    </row>
    <row r="19135" spans="13:13" x14ac:dyDescent="0.35">
      <c r="M19135" s="38"/>
    </row>
    <row r="19136" spans="13:13" x14ac:dyDescent="0.35">
      <c r="M19136" s="38"/>
    </row>
    <row r="19137" spans="13:13" x14ac:dyDescent="0.35">
      <c r="M19137" s="38"/>
    </row>
    <row r="19138" spans="13:13" x14ac:dyDescent="0.35">
      <c r="M19138" s="38"/>
    </row>
    <row r="19139" spans="13:13" x14ac:dyDescent="0.35">
      <c r="M19139" s="38"/>
    </row>
    <row r="19140" spans="13:13" x14ac:dyDescent="0.35">
      <c r="M19140" s="38"/>
    </row>
    <row r="19141" spans="13:13" x14ac:dyDescent="0.35">
      <c r="M19141" s="38"/>
    </row>
    <row r="19142" spans="13:13" x14ac:dyDescent="0.35">
      <c r="M19142" s="38"/>
    </row>
    <row r="19143" spans="13:13" x14ac:dyDescent="0.35">
      <c r="M19143" s="38"/>
    </row>
    <row r="19144" spans="13:13" x14ac:dyDescent="0.35">
      <c r="M19144" s="38"/>
    </row>
    <row r="19145" spans="13:13" x14ac:dyDescent="0.35">
      <c r="M19145" s="38"/>
    </row>
    <row r="19146" spans="13:13" x14ac:dyDescent="0.35">
      <c r="M19146" s="38"/>
    </row>
    <row r="19147" spans="13:13" x14ac:dyDescent="0.35">
      <c r="M19147" s="38"/>
    </row>
    <row r="19148" spans="13:13" x14ac:dyDescent="0.35">
      <c r="M19148" s="38"/>
    </row>
    <row r="19149" spans="13:13" x14ac:dyDescent="0.35">
      <c r="M19149" s="38"/>
    </row>
    <row r="19150" spans="13:13" x14ac:dyDescent="0.35">
      <c r="M19150" s="38"/>
    </row>
    <row r="19151" spans="13:13" x14ac:dyDescent="0.35">
      <c r="M19151" s="38"/>
    </row>
    <row r="19152" spans="13:13" x14ac:dyDescent="0.35">
      <c r="M19152" s="38"/>
    </row>
    <row r="19153" spans="13:13" x14ac:dyDescent="0.35">
      <c r="M19153" s="38"/>
    </row>
    <row r="19154" spans="13:13" x14ac:dyDescent="0.35">
      <c r="M19154" s="38"/>
    </row>
    <row r="19155" spans="13:13" x14ac:dyDescent="0.35">
      <c r="M19155" s="38"/>
    </row>
    <row r="19156" spans="13:13" x14ac:dyDescent="0.35">
      <c r="M19156" s="38"/>
    </row>
    <row r="19157" spans="13:13" x14ac:dyDescent="0.35">
      <c r="M19157" s="38"/>
    </row>
    <row r="19158" spans="13:13" x14ac:dyDescent="0.35">
      <c r="M19158" s="38"/>
    </row>
    <row r="19159" spans="13:13" x14ac:dyDescent="0.35">
      <c r="M19159" s="38"/>
    </row>
    <row r="19160" spans="13:13" x14ac:dyDescent="0.35">
      <c r="M19160" s="38"/>
    </row>
    <row r="19161" spans="13:13" x14ac:dyDescent="0.35">
      <c r="M19161" s="38"/>
    </row>
    <row r="19162" spans="13:13" x14ac:dyDescent="0.35">
      <c r="M19162" s="38"/>
    </row>
    <row r="19163" spans="13:13" x14ac:dyDescent="0.35">
      <c r="M19163" s="38"/>
    </row>
    <row r="19164" spans="13:13" x14ac:dyDescent="0.35">
      <c r="M19164" s="38"/>
    </row>
    <row r="19165" spans="13:13" x14ac:dyDescent="0.35">
      <c r="M19165" s="38"/>
    </row>
    <row r="19166" spans="13:13" x14ac:dyDescent="0.35">
      <c r="M19166" s="38"/>
    </row>
    <row r="19167" spans="13:13" x14ac:dyDescent="0.35">
      <c r="M19167" s="38"/>
    </row>
    <row r="19168" spans="13:13" x14ac:dyDescent="0.35">
      <c r="M19168" s="38"/>
    </row>
    <row r="19169" spans="13:13" x14ac:dyDescent="0.35">
      <c r="M19169" s="38"/>
    </row>
    <row r="19170" spans="13:13" x14ac:dyDescent="0.35">
      <c r="M19170" s="38"/>
    </row>
    <row r="19171" spans="13:13" x14ac:dyDescent="0.35">
      <c r="M19171" s="38"/>
    </row>
    <row r="19172" spans="13:13" x14ac:dyDescent="0.35">
      <c r="M19172" s="38"/>
    </row>
    <row r="19173" spans="13:13" x14ac:dyDescent="0.35">
      <c r="M19173" s="38"/>
    </row>
    <row r="19174" spans="13:13" x14ac:dyDescent="0.35">
      <c r="M19174" s="38"/>
    </row>
    <row r="19175" spans="13:13" x14ac:dyDescent="0.35">
      <c r="M19175" s="38"/>
    </row>
    <row r="19176" spans="13:13" x14ac:dyDescent="0.35">
      <c r="M19176" s="38"/>
    </row>
    <row r="19177" spans="13:13" x14ac:dyDescent="0.35">
      <c r="M19177" s="38"/>
    </row>
    <row r="19178" spans="13:13" x14ac:dyDescent="0.35">
      <c r="M19178" s="38"/>
    </row>
    <row r="19179" spans="13:13" x14ac:dyDescent="0.35">
      <c r="M19179" s="38"/>
    </row>
    <row r="19180" spans="13:13" x14ac:dyDescent="0.35">
      <c r="M19180" s="38"/>
    </row>
    <row r="19181" spans="13:13" x14ac:dyDescent="0.35">
      <c r="M19181" s="38"/>
    </row>
    <row r="19182" spans="13:13" x14ac:dyDescent="0.35">
      <c r="M19182" s="38"/>
    </row>
    <row r="19183" spans="13:13" x14ac:dyDescent="0.35">
      <c r="M19183" s="38"/>
    </row>
    <row r="19184" spans="13:13" x14ac:dyDescent="0.35">
      <c r="M19184" s="38"/>
    </row>
    <row r="19185" spans="13:13" x14ac:dyDescent="0.35">
      <c r="M19185" s="38"/>
    </row>
    <row r="19186" spans="13:13" x14ac:dyDescent="0.35">
      <c r="M19186" s="38"/>
    </row>
    <row r="19187" spans="13:13" x14ac:dyDescent="0.35">
      <c r="M19187" s="38"/>
    </row>
    <row r="19188" spans="13:13" x14ac:dyDescent="0.35">
      <c r="M19188" s="38"/>
    </row>
    <row r="19189" spans="13:13" x14ac:dyDescent="0.35">
      <c r="M19189" s="38"/>
    </row>
    <row r="19190" spans="13:13" x14ac:dyDescent="0.35">
      <c r="M19190" s="38"/>
    </row>
    <row r="19191" spans="13:13" x14ac:dyDescent="0.35">
      <c r="M19191" s="38"/>
    </row>
    <row r="19192" spans="13:13" x14ac:dyDescent="0.35">
      <c r="M19192" s="38"/>
    </row>
    <row r="19193" spans="13:13" x14ac:dyDescent="0.35">
      <c r="M19193" s="38"/>
    </row>
    <row r="19194" spans="13:13" x14ac:dyDescent="0.35">
      <c r="M19194" s="38"/>
    </row>
    <row r="19195" spans="13:13" x14ac:dyDescent="0.35">
      <c r="M19195" s="38"/>
    </row>
    <row r="19196" spans="13:13" x14ac:dyDescent="0.35">
      <c r="M19196" s="38"/>
    </row>
    <row r="19197" spans="13:13" x14ac:dyDescent="0.35">
      <c r="M19197" s="38"/>
    </row>
    <row r="19198" spans="13:13" x14ac:dyDescent="0.35">
      <c r="M19198" s="38"/>
    </row>
    <row r="19199" spans="13:13" x14ac:dyDescent="0.35">
      <c r="M19199" s="38"/>
    </row>
    <row r="19200" spans="13:13" x14ac:dyDescent="0.35">
      <c r="M19200" s="38"/>
    </row>
    <row r="19201" spans="13:13" x14ac:dyDescent="0.35">
      <c r="M19201" s="38"/>
    </row>
    <row r="19202" spans="13:13" x14ac:dyDescent="0.35">
      <c r="M19202" s="38"/>
    </row>
    <row r="19203" spans="13:13" x14ac:dyDescent="0.35">
      <c r="M19203" s="38"/>
    </row>
    <row r="19204" spans="13:13" x14ac:dyDescent="0.35">
      <c r="M19204" s="38"/>
    </row>
    <row r="19205" spans="13:13" x14ac:dyDescent="0.35">
      <c r="M19205" s="38"/>
    </row>
    <row r="19206" spans="13:13" x14ac:dyDescent="0.35">
      <c r="M19206" s="38"/>
    </row>
    <row r="19207" spans="13:13" x14ac:dyDescent="0.35">
      <c r="M19207" s="38"/>
    </row>
    <row r="19208" spans="13:13" x14ac:dyDescent="0.35">
      <c r="M19208" s="38"/>
    </row>
    <row r="19209" spans="13:13" x14ac:dyDescent="0.35">
      <c r="M19209" s="38"/>
    </row>
    <row r="19210" spans="13:13" x14ac:dyDescent="0.35">
      <c r="M19210" s="38"/>
    </row>
    <row r="19211" spans="13:13" x14ac:dyDescent="0.35">
      <c r="M19211" s="38"/>
    </row>
    <row r="19212" spans="13:13" x14ac:dyDescent="0.35">
      <c r="M19212" s="38"/>
    </row>
    <row r="19213" spans="13:13" x14ac:dyDescent="0.35">
      <c r="M19213" s="38"/>
    </row>
    <row r="19214" spans="13:13" x14ac:dyDescent="0.35">
      <c r="M19214" s="38"/>
    </row>
    <row r="19215" spans="13:13" x14ac:dyDescent="0.35">
      <c r="M19215" s="38"/>
    </row>
    <row r="19216" spans="13:13" x14ac:dyDescent="0.35">
      <c r="M19216" s="38"/>
    </row>
    <row r="19217" spans="13:13" x14ac:dyDescent="0.35">
      <c r="M19217" s="38"/>
    </row>
    <row r="19218" spans="13:13" x14ac:dyDescent="0.35">
      <c r="M19218" s="38"/>
    </row>
    <row r="19219" spans="13:13" x14ac:dyDescent="0.35">
      <c r="M19219" s="38"/>
    </row>
    <row r="19220" spans="13:13" x14ac:dyDescent="0.35">
      <c r="M19220" s="38"/>
    </row>
    <row r="19221" spans="13:13" x14ac:dyDescent="0.35">
      <c r="M19221" s="38"/>
    </row>
    <row r="19222" spans="13:13" x14ac:dyDescent="0.35">
      <c r="M19222" s="38"/>
    </row>
    <row r="19223" spans="13:13" x14ac:dyDescent="0.35">
      <c r="M19223" s="38"/>
    </row>
    <row r="19224" spans="13:13" x14ac:dyDescent="0.35">
      <c r="M19224" s="38"/>
    </row>
    <row r="19225" spans="13:13" x14ac:dyDescent="0.35">
      <c r="M19225" s="38"/>
    </row>
    <row r="19226" spans="13:13" x14ac:dyDescent="0.35">
      <c r="M19226" s="38"/>
    </row>
    <row r="19227" spans="13:13" x14ac:dyDescent="0.35">
      <c r="M19227" s="38"/>
    </row>
    <row r="19228" spans="13:13" x14ac:dyDescent="0.35">
      <c r="M19228" s="38"/>
    </row>
    <row r="19229" spans="13:13" x14ac:dyDescent="0.35">
      <c r="M19229" s="38"/>
    </row>
    <row r="19230" spans="13:13" x14ac:dyDescent="0.35">
      <c r="M19230" s="38"/>
    </row>
    <row r="19231" spans="13:13" x14ac:dyDescent="0.35">
      <c r="M19231" s="38"/>
    </row>
    <row r="19232" spans="13:13" x14ac:dyDescent="0.35">
      <c r="M19232" s="38"/>
    </row>
    <row r="19233" spans="13:13" x14ac:dyDescent="0.35">
      <c r="M19233" s="38"/>
    </row>
    <row r="19234" spans="13:13" x14ac:dyDescent="0.35">
      <c r="M19234" s="38"/>
    </row>
    <row r="19235" spans="13:13" x14ac:dyDescent="0.35">
      <c r="M19235" s="38"/>
    </row>
    <row r="19236" spans="13:13" x14ac:dyDescent="0.35">
      <c r="M19236" s="38"/>
    </row>
    <row r="19237" spans="13:13" x14ac:dyDescent="0.35">
      <c r="M19237" s="38"/>
    </row>
    <row r="19238" spans="13:13" x14ac:dyDescent="0.35">
      <c r="M19238" s="38"/>
    </row>
    <row r="19239" spans="13:13" x14ac:dyDescent="0.35">
      <c r="M19239" s="38"/>
    </row>
    <row r="19240" spans="13:13" x14ac:dyDescent="0.35">
      <c r="M19240" s="38"/>
    </row>
    <row r="19241" spans="13:13" x14ac:dyDescent="0.35">
      <c r="M19241" s="38"/>
    </row>
    <row r="19242" spans="13:13" x14ac:dyDescent="0.35">
      <c r="M19242" s="38"/>
    </row>
    <row r="19243" spans="13:13" x14ac:dyDescent="0.35">
      <c r="M19243" s="38"/>
    </row>
    <row r="19244" spans="13:13" x14ac:dyDescent="0.35">
      <c r="M19244" s="38"/>
    </row>
    <row r="19245" spans="13:13" x14ac:dyDescent="0.35">
      <c r="M19245" s="38"/>
    </row>
    <row r="19246" spans="13:13" x14ac:dyDescent="0.35">
      <c r="M19246" s="38"/>
    </row>
    <row r="19247" spans="13:13" x14ac:dyDescent="0.35">
      <c r="M19247" s="38"/>
    </row>
    <row r="19248" spans="13:13" x14ac:dyDescent="0.35">
      <c r="M19248" s="38"/>
    </row>
    <row r="19249" spans="13:13" x14ac:dyDescent="0.35">
      <c r="M19249" s="38"/>
    </row>
    <row r="19250" spans="13:13" x14ac:dyDescent="0.35">
      <c r="M19250" s="38"/>
    </row>
    <row r="19251" spans="13:13" x14ac:dyDescent="0.35">
      <c r="M19251" s="38"/>
    </row>
    <row r="19252" spans="13:13" x14ac:dyDescent="0.35">
      <c r="M19252" s="38"/>
    </row>
    <row r="19253" spans="13:13" x14ac:dyDescent="0.35">
      <c r="M19253" s="38"/>
    </row>
    <row r="19254" spans="13:13" x14ac:dyDescent="0.35">
      <c r="M19254" s="38"/>
    </row>
    <row r="19255" spans="13:13" x14ac:dyDescent="0.35">
      <c r="M19255" s="38"/>
    </row>
    <row r="19256" spans="13:13" x14ac:dyDescent="0.35">
      <c r="M19256" s="38"/>
    </row>
    <row r="19257" spans="13:13" x14ac:dyDescent="0.35">
      <c r="M19257" s="38"/>
    </row>
    <row r="19258" spans="13:13" x14ac:dyDescent="0.35">
      <c r="M19258" s="38"/>
    </row>
    <row r="19259" spans="13:13" x14ac:dyDescent="0.35">
      <c r="M19259" s="38"/>
    </row>
    <row r="19260" spans="13:13" x14ac:dyDescent="0.35">
      <c r="M19260" s="38"/>
    </row>
    <row r="19261" spans="13:13" x14ac:dyDescent="0.35">
      <c r="M19261" s="38"/>
    </row>
    <row r="19262" spans="13:13" x14ac:dyDescent="0.35">
      <c r="M19262" s="38"/>
    </row>
    <row r="19263" spans="13:13" x14ac:dyDescent="0.35">
      <c r="M19263" s="38"/>
    </row>
    <row r="19264" spans="13:13" x14ac:dyDescent="0.35">
      <c r="M19264" s="38"/>
    </row>
    <row r="19265" spans="13:13" x14ac:dyDescent="0.35">
      <c r="M19265" s="38"/>
    </row>
    <row r="19266" spans="13:13" x14ac:dyDescent="0.35">
      <c r="M19266" s="38"/>
    </row>
    <row r="19267" spans="13:13" x14ac:dyDescent="0.35">
      <c r="M19267" s="38"/>
    </row>
    <row r="19268" spans="13:13" x14ac:dyDescent="0.35">
      <c r="M19268" s="38"/>
    </row>
    <row r="19269" spans="13:13" x14ac:dyDescent="0.35">
      <c r="M19269" s="38"/>
    </row>
    <row r="19270" spans="13:13" x14ac:dyDescent="0.35">
      <c r="M19270" s="38"/>
    </row>
    <row r="19271" spans="13:13" x14ac:dyDescent="0.35">
      <c r="M19271" s="38"/>
    </row>
    <row r="19272" spans="13:13" x14ac:dyDescent="0.35">
      <c r="M19272" s="38"/>
    </row>
    <row r="19273" spans="13:13" x14ac:dyDescent="0.35">
      <c r="M19273" s="38"/>
    </row>
    <row r="19274" spans="13:13" x14ac:dyDescent="0.35">
      <c r="M19274" s="38"/>
    </row>
    <row r="19275" spans="13:13" x14ac:dyDescent="0.35">
      <c r="M19275" s="38"/>
    </row>
    <row r="19276" spans="13:13" x14ac:dyDescent="0.35">
      <c r="M19276" s="38"/>
    </row>
    <row r="19277" spans="13:13" x14ac:dyDescent="0.35">
      <c r="M19277" s="38"/>
    </row>
    <row r="19278" spans="13:13" x14ac:dyDescent="0.35">
      <c r="M19278" s="38"/>
    </row>
    <row r="19279" spans="13:13" x14ac:dyDescent="0.35">
      <c r="M19279" s="38"/>
    </row>
    <row r="19280" spans="13:13" x14ac:dyDescent="0.35">
      <c r="M19280" s="38"/>
    </row>
    <row r="19281" spans="13:13" x14ac:dyDescent="0.35">
      <c r="M19281" s="38"/>
    </row>
    <row r="19282" spans="13:13" x14ac:dyDescent="0.35">
      <c r="M19282" s="38"/>
    </row>
    <row r="19283" spans="13:13" x14ac:dyDescent="0.35">
      <c r="M19283" s="38"/>
    </row>
    <row r="19284" spans="13:13" x14ac:dyDescent="0.35">
      <c r="M19284" s="38"/>
    </row>
    <row r="19285" spans="13:13" x14ac:dyDescent="0.35">
      <c r="M19285" s="38"/>
    </row>
    <row r="19286" spans="13:13" x14ac:dyDescent="0.35">
      <c r="M19286" s="38"/>
    </row>
    <row r="19287" spans="13:13" x14ac:dyDescent="0.35">
      <c r="M19287" s="38"/>
    </row>
    <row r="19288" spans="13:13" x14ac:dyDescent="0.35">
      <c r="M19288" s="38"/>
    </row>
    <row r="19289" spans="13:13" x14ac:dyDescent="0.35">
      <c r="M19289" s="38"/>
    </row>
    <row r="19290" spans="13:13" x14ac:dyDescent="0.35">
      <c r="M19290" s="38"/>
    </row>
    <row r="19291" spans="13:13" x14ac:dyDescent="0.35">
      <c r="M19291" s="38"/>
    </row>
    <row r="19292" spans="13:13" x14ac:dyDescent="0.35">
      <c r="M19292" s="38"/>
    </row>
    <row r="19293" spans="13:13" x14ac:dyDescent="0.35">
      <c r="M19293" s="38"/>
    </row>
    <row r="19294" spans="13:13" x14ac:dyDescent="0.35">
      <c r="M19294" s="38"/>
    </row>
    <row r="19295" spans="13:13" x14ac:dyDescent="0.35">
      <c r="M19295" s="38"/>
    </row>
    <row r="19296" spans="13:13" x14ac:dyDescent="0.35">
      <c r="M19296" s="38"/>
    </row>
    <row r="19297" spans="13:13" x14ac:dyDescent="0.35">
      <c r="M19297" s="38"/>
    </row>
    <row r="19298" spans="13:13" x14ac:dyDescent="0.35">
      <c r="M19298" s="38"/>
    </row>
    <row r="19299" spans="13:13" x14ac:dyDescent="0.35">
      <c r="M19299" s="38"/>
    </row>
    <row r="19300" spans="13:13" x14ac:dyDescent="0.35">
      <c r="M19300" s="38"/>
    </row>
    <row r="19301" spans="13:13" x14ac:dyDescent="0.35">
      <c r="M19301" s="38"/>
    </row>
    <row r="19302" spans="13:13" x14ac:dyDescent="0.35">
      <c r="M19302" s="38"/>
    </row>
    <row r="19303" spans="13:13" x14ac:dyDescent="0.35">
      <c r="M19303" s="38"/>
    </row>
    <row r="19304" spans="13:13" x14ac:dyDescent="0.35">
      <c r="M19304" s="38"/>
    </row>
    <row r="19305" spans="13:13" x14ac:dyDescent="0.35">
      <c r="M19305" s="38"/>
    </row>
    <row r="19306" spans="13:13" x14ac:dyDescent="0.35">
      <c r="M19306" s="38"/>
    </row>
    <row r="19307" spans="13:13" x14ac:dyDescent="0.35">
      <c r="M19307" s="38"/>
    </row>
    <row r="19308" spans="13:13" x14ac:dyDescent="0.35">
      <c r="M19308" s="38"/>
    </row>
    <row r="19309" spans="13:13" x14ac:dyDescent="0.35">
      <c r="M19309" s="38"/>
    </row>
    <row r="19310" spans="13:13" x14ac:dyDescent="0.35">
      <c r="M19310" s="38"/>
    </row>
    <row r="19311" spans="13:13" x14ac:dyDescent="0.35">
      <c r="M19311" s="38"/>
    </row>
    <row r="19312" spans="13:13" x14ac:dyDescent="0.35">
      <c r="M19312" s="38"/>
    </row>
    <row r="19313" spans="13:13" x14ac:dyDescent="0.35">
      <c r="M19313" s="38"/>
    </row>
    <row r="19314" spans="13:13" x14ac:dyDescent="0.35">
      <c r="M19314" s="38"/>
    </row>
    <row r="19315" spans="13:13" x14ac:dyDescent="0.35">
      <c r="M19315" s="38"/>
    </row>
    <row r="19316" spans="13:13" x14ac:dyDescent="0.35">
      <c r="M19316" s="38"/>
    </row>
    <row r="19317" spans="13:13" x14ac:dyDescent="0.35">
      <c r="M19317" s="38"/>
    </row>
    <row r="19318" spans="13:13" x14ac:dyDescent="0.35">
      <c r="M19318" s="38"/>
    </row>
    <row r="19319" spans="13:13" x14ac:dyDescent="0.35">
      <c r="M19319" s="38"/>
    </row>
    <row r="19320" spans="13:13" x14ac:dyDescent="0.35">
      <c r="M19320" s="38"/>
    </row>
    <row r="19321" spans="13:13" x14ac:dyDescent="0.35">
      <c r="M19321" s="38"/>
    </row>
    <row r="19322" spans="13:13" x14ac:dyDescent="0.35">
      <c r="M19322" s="38"/>
    </row>
    <row r="19323" spans="13:13" x14ac:dyDescent="0.35">
      <c r="M19323" s="38"/>
    </row>
    <row r="19324" spans="13:13" x14ac:dyDescent="0.35">
      <c r="M19324" s="38"/>
    </row>
    <row r="19325" spans="13:13" x14ac:dyDescent="0.35">
      <c r="M19325" s="38"/>
    </row>
    <row r="19326" spans="13:13" x14ac:dyDescent="0.35">
      <c r="M19326" s="38"/>
    </row>
    <row r="19327" spans="13:13" x14ac:dyDescent="0.35">
      <c r="M19327" s="38"/>
    </row>
    <row r="19328" spans="13:13" x14ac:dyDescent="0.35">
      <c r="M19328" s="38"/>
    </row>
    <row r="19329" spans="13:13" x14ac:dyDescent="0.35">
      <c r="M19329" s="38"/>
    </row>
    <row r="19330" spans="13:13" x14ac:dyDescent="0.35">
      <c r="M19330" s="38"/>
    </row>
    <row r="19331" spans="13:13" x14ac:dyDescent="0.35">
      <c r="M19331" s="38"/>
    </row>
    <row r="19332" spans="13:13" x14ac:dyDescent="0.35">
      <c r="M19332" s="38"/>
    </row>
    <row r="19333" spans="13:13" x14ac:dyDescent="0.35">
      <c r="M19333" s="38"/>
    </row>
    <row r="19334" spans="13:13" x14ac:dyDescent="0.35">
      <c r="M19334" s="38"/>
    </row>
    <row r="19335" spans="13:13" x14ac:dyDescent="0.35">
      <c r="M19335" s="38"/>
    </row>
    <row r="19336" spans="13:13" x14ac:dyDescent="0.35">
      <c r="M19336" s="38"/>
    </row>
    <row r="19337" spans="13:13" x14ac:dyDescent="0.35">
      <c r="M19337" s="38"/>
    </row>
    <row r="19338" spans="13:13" x14ac:dyDescent="0.35">
      <c r="M19338" s="38"/>
    </row>
    <row r="19339" spans="13:13" x14ac:dyDescent="0.35">
      <c r="M19339" s="38"/>
    </row>
    <row r="19340" spans="13:13" x14ac:dyDescent="0.35">
      <c r="M19340" s="38"/>
    </row>
    <row r="19341" spans="13:13" x14ac:dyDescent="0.35">
      <c r="M19341" s="38"/>
    </row>
    <row r="19342" spans="13:13" x14ac:dyDescent="0.35">
      <c r="M19342" s="38"/>
    </row>
    <row r="19343" spans="13:13" x14ac:dyDescent="0.35">
      <c r="M19343" s="38"/>
    </row>
    <row r="19344" spans="13:13" x14ac:dyDescent="0.35">
      <c r="M19344" s="38"/>
    </row>
    <row r="19345" spans="13:13" x14ac:dyDescent="0.35">
      <c r="M19345" s="38"/>
    </row>
    <row r="19346" spans="13:13" x14ac:dyDescent="0.35">
      <c r="M19346" s="38"/>
    </row>
    <row r="19347" spans="13:13" x14ac:dyDescent="0.35">
      <c r="M19347" s="38"/>
    </row>
    <row r="19348" spans="13:13" x14ac:dyDescent="0.35">
      <c r="M19348" s="38"/>
    </row>
    <row r="19349" spans="13:13" x14ac:dyDescent="0.35">
      <c r="M19349" s="38"/>
    </row>
    <row r="19350" spans="13:13" x14ac:dyDescent="0.35">
      <c r="M19350" s="38"/>
    </row>
    <row r="19351" spans="13:13" x14ac:dyDescent="0.35">
      <c r="M19351" s="38"/>
    </row>
    <row r="19352" spans="13:13" x14ac:dyDescent="0.35">
      <c r="M19352" s="38"/>
    </row>
    <row r="19353" spans="13:13" x14ac:dyDescent="0.35">
      <c r="M19353" s="38"/>
    </row>
    <row r="19354" spans="13:13" x14ac:dyDescent="0.35">
      <c r="M19354" s="38"/>
    </row>
    <row r="19355" spans="13:13" x14ac:dyDescent="0.35">
      <c r="M19355" s="38"/>
    </row>
    <row r="19356" spans="13:13" x14ac:dyDescent="0.35">
      <c r="M19356" s="38"/>
    </row>
    <row r="19357" spans="13:13" x14ac:dyDescent="0.35">
      <c r="M19357" s="38"/>
    </row>
    <row r="19358" spans="13:13" x14ac:dyDescent="0.35">
      <c r="M19358" s="38"/>
    </row>
    <row r="19359" spans="13:13" x14ac:dyDescent="0.35">
      <c r="M19359" s="38"/>
    </row>
    <row r="19360" spans="13:13" x14ac:dyDescent="0.35">
      <c r="M19360" s="38"/>
    </row>
    <row r="19361" spans="13:13" x14ac:dyDescent="0.35">
      <c r="M19361" s="38"/>
    </row>
    <row r="19362" spans="13:13" x14ac:dyDescent="0.35">
      <c r="M19362" s="38"/>
    </row>
    <row r="19363" spans="13:13" x14ac:dyDescent="0.35">
      <c r="M19363" s="38"/>
    </row>
    <row r="19364" spans="13:13" x14ac:dyDescent="0.35">
      <c r="M19364" s="38"/>
    </row>
    <row r="19365" spans="13:13" x14ac:dyDescent="0.35">
      <c r="M19365" s="38"/>
    </row>
    <row r="19366" spans="13:13" x14ac:dyDescent="0.35">
      <c r="M19366" s="38"/>
    </row>
    <row r="19367" spans="13:13" x14ac:dyDescent="0.35">
      <c r="M19367" s="38"/>
    </row>
    <row r="19368" spans="13:13" x14ac:dyDescent="0.35">
      <c r="M19368" s="38"/>
    </row>
    <row r="19369" spans="13:13" x14ac:dyDescent="0.35">
      <c r="M19369" s="38"/>
    </row>
    <row r="19370" spans="13:13" x14ac:dyDescent="0.35">
      <c r="M19370" s="38"/>
    </row>
    <row r="19371" spans="13:13" x14ac:dyDescent="0.35">
      <c r="M19371" s="38"/>
    </row>
    <row r="19372" spans="13:13" x14ac:dyDescent="0.35">
      <c r="M19372" s="38"/>
    </row>
    <row r="19373" spans="13:13" x14ac:dyDescent="0.35">
      <c r="M19373" s="38"/>
    </row>
    <row r="19374" spans="13:13" x14ac:dyDescent="0.35">
      <c r="M19374" s="38"/>
    </row>
    <row r="19375" spans="13:13" x14ac:dyDescent="0.35">
      <c r="M19375" s="38"/>
    </row>
    <row r="19376" spans="13:13" x14ac:dyDescent="0.35">
      <c r="M19376" s="38"/>
    </row>
    <row r="19377" spans="13:13" x14ac:dyDescent="0.35">
      <c r="M19377" s="38"/>
    </row>
    <row r="19378" spans="13:13" x14ac:dyDescent="0.35">
      <c r="M19378" s="38"/>
    </row>
    <row r="19379" spans="13:13" x14ac:dyDescent="0.35">
      <c r="M19379" s="38"/>
    </row>
    <row r="19380" spans="13:13" x14ac:dyDescent="0.35">
      <c r="M19380" s="38"/>
    </row>
    <row r="19381" spans="13:13" x14ac:dyDescent="0.35">
      <c r="M19381" s="38"/>
    </row>
    <row r="19382" spans="13:13" x14ac:dyDescent="0.35">
      <c r="M19382" s="38"/>
    </row>
    <row r="19383" spans="13:13" x14ac:dyDescent="0.35">
      <c r="M19383" s="38"/>
    </row>
    <row r="19384" spans="13:13" x14ac:dyDescent="0.35">
      <c r="M19384" s="38"/>
    </row>
    <row r="19385" spans="13:13" x14ac:dyDescent="0.35">
      <c r="M19385" s="38"/>
    </row>
    <row r="19386" spans="13:13" x14ac:dyDescent="0.35">
      <c r="M19386" s="38"/>
    </row>
    <row r="19387" spans="13:13" x14ac:dyDescent="0.35">
      <c r="M19387" s="38"/>
    </row>
    <row r="19388" spans="13:13" x14ac:dyDescent="0.35">
      <c r="M19388" s="38"/>
    </row>
    <row r="19389" spans="13:13" x14ac:dyDescent="0.35">
      <c r="M19389" s="38"/>
    </row>
    <row r="19390" spans="13:13" x14ac:dyDescent="0.35">
      <c r="M19390" s="38"/>
    </row>
    <row r="19391" spans="13:13" x14ac:dyDescent="0.35">
      <c r="M19391" s="38"/>
    </row>
    <row r="19392" spans="13:13" x14ac:dyDescent="0.35">
      <c r="M19392" s="38"/>
    </row>
    <row r="19393" spans="13:13" x14ac:dyDescent="0.35">
      <c r="M19393" s="38"/>
    </row>
    <row r="19394" spans="13:13" x14ac:dyDescent="0.35">
      <c r="M19394" s="38"/>
    </row>
    <row r="19395" spans="13:13" x14ac:dyDescent="0.35">
      <c r="M19395" s="38"/>
    </row>
    <row r="19396" spans="13:13" x14ac:dyDescent="0.35">
      <c r="M19396" s="38"/>
    </row>
    <row r="19397" spans="13:13" x14ac:dyDescent="0.35">
      <c r="M19397" s="38"/>
    </row>
    <row r="19398" spans="13:13" x14ac:dyDescent="0.35">
      <c r="M19398" s="38"/>
    </row>
    <row r="19399" spans="13:13" x14ac:dyDescent="0.35">
      <c r="M19399" s="38"/>
    </row>
    <row r="19400" spans="13:13" x14ac:dyDescent="0.35">
      <c r="M19400" s="38"/>
    </row>
    <row r="19401" spans="13:13" x14ac:dyDescent="0.35">
      <c r="M19401" s="38"/>
    </row>
    <row r="19402" spans="13:13" x14ac:dyDescent="0.35">
      <c r="M19402" s="38"/>
    </row>
    <row r="19403" spans="13:13" x14ac:dyDescent="0.35">
      <c r="M19403" s="38"/>
    </row>
    <row r="19404" spans="13:13" x14ac:dyDescent="0.35">
      <c r="M19404" s="38"/>
    </row>
    <row r="19405" spans="13:13" x14ac:dyDescent="0.35">
      <c r="M19405" s="38"/>
    </row>
    <row r="19406" spans="13:13" x14ac:dyDescent="0.35">
      <c r="M19406" s="38"/>
    </row>
    <row r="19407" spans="13:13" x14ac:dyDescent="0.35">
      <c r="M19407" s="38"/>
    </row>
    <row r="19408" spans="13:13" x14ac:dyDescent="0.35">
      <c r="M19408" s="38"/>
    </row>
    <row r="19409" spans="13:13" x14ac:dyDescent="0.35">
      <c r="M19409" s="38"/>
    </row>
    <row r="19410" spans="13:13" x14ac:dyDescent="0.35">
      <c r="M19410" s="38"/>
    </row>
    <row r="19411" spans="13:13" x14ac:dyDescent="0.35">
      <c r="M19411" s="38"/>
    </row>
    <row r="19412" spans="13:13" x14ac:dyDescent="0.35">
      <c r="M19412" s="38"/>
    </row>
    <row r="19413" spans="13:13" x14ac:dyDescent="0.35">
      <c r="M19413" s="38"/>
    </row>
    <row r="19414" spans="13:13" x14ac:dyDescent="0.35">
      <c r="M19414" s="38"/>
    </row>
    <row r="19415" spans="13:13" x14ac:dyDescent="0.35">
      <c r="M19415" s="38"/>
    </row>
    <row r="19416" spans="13:13" x14ac:dyDescent="0.35">
      <c r="M19416" s="38"/>
    </row>
    <row r="19417" spans="13:13" x14ac:dyDescent="0.35">
      <c r="M19417" s="38"/>
    </row>
    <row r="19418" spans="13:13" x14ac:dyDescent="0.35">
      <c r="M19418" s="38"/>
    </row>
    <row r="19419" spans="13:13" x14ac:dyDescent="0.35">
      <c r="M19419" s="38"/>
    </row>
    <row r="19420" spans="13:13" x14ac:dyDescent="0.35">
      <c r="M19420" s="38"/>
    </row>
    <row r="19421" spans="13:13" x14ac:dyDescent="0.35">
      <c r="M19421" s="38"/>
    </row>
    <row r="19422" spans="13:13" x14ac:dyDescent="0.35">
      <c r="M19422" s="38"/>
    </row>
    <row r="19423" spans="13:13" x14ac:dyDescent="0.35">
      <c r="M19423" s="38"/>
    </row>
    <row r="19424" spans="13:13" x14ac:dyDescent="0.35">
      <c r="M19424" s="38"/>
    </row>
    <row r="19425" spans="13:13" x14ac:dyDescent="0.35">
      <c r="M19425" s="38"/>
    </row>
    <row r="19426" spans="13:13" x14ac:dyDescent="0.35">
      <c r="M19426" s="38"/>
    </row>
    <row r="19427" spans="13:13" x14ac:dyDescent="0.35">
      <c r="M19427" s="38"/>
    </row>
    <row r="19428" spans="13:13" x14ac:dyDescent="0.35">
      <c r="M19428" s="38"/>
    </row>
    <row r="19429" spans="13:13" x14ac:dyDescent="0.35">
      <c r="M19429" s="38"/>
    </row>
    <row r="19430" spans="13:13" x14ac:dyDescent="0.35">
      <c r="M19430" s="38"/>
    </row>
    <row r="19431" spans="13:13" x14ac:dyDescent="0.35">
      <c r="M19431" s="38"/>
    </row>
    <row r="19432" spans="13:13" x14ac:dyDescent="0.35">
      <c r="M19432" s="38"/>
    </row>
    <row r="19433" spans="13:13" x14ac:dyDescent="0.35">
      <c r="M19433" s="38"/>
    </row>
    <row r="19434" spans="13:13" x14ac:dyDescent="0.35">
      <c r="M19434" s="38"/>
    </row>
    <row r="19435" spans="13:13" x14ac:dyDescent="0.35">
      <c r="M19435" s="38"/>
    </row>
    <row r="19436" spans="13:13" x14ac:dyDescent="0.35">
      <c r="M19436" s="38"/>
    </row>
    <row r="19437" spans="13:13" x14ac:dyDescent="0.35">
      <c r="M19437" s="38"/>
    </row>
    <row r="19438" spans="13:13" x14ac:dyDescent="0.35">
      <c r="M19438" s="38"/>
    </row>
    <row r="19439" spans="13:13" x14ac:dyDescent="0.35">
      <c r="M19439" s="38"/>
    </row>
    <row r="19440" spans="13:13" x14ac:dyDescent="0.35">
      <c r="M19440" s="38"/>
    </row>
    <row r="19441" spans="13:13" x14ac:dyDescent="0.35">
      <c r="M19441" s="38"/>
    </row>
    <row r="19442" spans="13:13" x14ac:dyDescent="0.35">
      <c r="M19442" s="38"/>
    </row>
    <row r="19443" spans="13:13" x14ac:dyDescent="0.35">
      <c r="M19443" s="38"/>
    </row>
    <row r="19444" spans="13:13" x14ac:dyDescent="0.35">
      <c r="M19444" s="38"/>
    </row>
    <row r="19445" spans="13:13" x14ac:dyDescent="0.35">
      <c r="M19445" s="38"/>
    </row>
    <row r="19446" spans="13:13" x14ac:dyDescent="0.35">
      <c r="M19446" s="38"/>
    </row>
    <row r="19447" spans="13:13" x14ac:dyDescent="0.35">
      <c r="M19447" s="38"/>
    </row>
    <row r="19448" spans="13:13" x14ac:dyDescent="0.35">
      <c r="M19448" s="38"/>
    </row>
    <row r="19449" spans="13:13" x14ac:dyDescent="0.35">
      <c r="M19449" s="38"/>
    </row>
    <row r="19450" spans="13:13" x14ac:dyDescent="0.35">
      <c r="M19450" s="38"/>
    </row>
    <row r="19451" spans="13:13" x14ac:dyDescent="0.35">
      <c r="M19451" s="38"/>
    </row>
    <row r="19452" spans="13:13" x14ac:dyDescent="0.35">
      <c r="M19452" s="38"/>
    </row>
    <row r="19453" spans="13:13" x14ac:dyDescent="0.35">
      <c r="M19453" s="38"/>
    </row>
    <row r="19454" spans="13:13" x14ac:dyDescent="0.35">
      <c r="M19454" s="38"/>
    </row>
    <row r="19455" spans="13:13" x14ac:dyDescent="0.35">
      <c r="M19455" s="38"/>
    </row>
    <row r="19456" spans="13:13" x14ac:dyDescent="0.35">
      <c r="M19456" s="38"/>
    </row>
    <row r="19457" spans="13:13" x14ac:dyDescent="0.35">
      <c r="M19457" s="38"/>
    </row>
    <row r="19458" spans="13:13" x14ac:dyDescent="0.35">
      <c r="M19458" s="38"/>
    </row>
    <row r="19459" spans="13:13" x14ac:dyDescent="0.35">
      <c r="M19459" s="38"/>
    </row>
    <row r="19460" spans="13:13" x14ac:dyDescent="0.35">
      <c r="M19460" s="38"/>
    </row>
    <row r="19461" spans="13:13" x14ac:dyDescent="0.35">
      <c r="M19461" s="38"/>
    </row>
    <row r="19462" spans="13:13" x14ac:dyDescent="0.35">
      <c r="M19462" s="38"/>
    </row>
    <row r="19463" spans="13:13" x14ac:dyDescent="0.35">
      <c r="M19463" s="38"/>
    </row>
    <row r="19464" spans="13:13" x14ac:dyDescent="0.35">
      <c r="M19464" s="38"/>
    </row>
    <row r="19465" spans="13:13" x14ac:dyDescent="0.35">
      <c r="M19465" s="38"/>
    </row>
    <row r="19466" spans="13:13" x14ac:dyDescent="0.35">
      <c r="M19466" s="38"/>
    </row>
    <row r="19467" spans="13:13" x14ac:dyDescent="0.35">
      <c r="M19467" s="38"/>
    </row>
    <row r="19468" spans="13:13" x14ac:dyDescent="0.35">
      <c r="M19468" s="38"/>
    </row>
    <row r="19469" spans="13:13" x14ac:dyDescent="0.35">
      <c r="M19469" s="38"/>
    </row>
    <row r="19470" spans="13:13" x14ac:dyDescent="0.35">
      <c r="M19470" s="38"/>
    </row>
    <row r="19471" spans="13:13" x14ac:dyDescent="0.35">
      <c r="M19471" s="38"/>
    </row>
    <row r="19472" spans="13:13" x14ac:dyDescent="0.35">
      <c r="M19472" s="38"/>
    </row>
    <row r="19473" spans="13:13" x14ac:dyDescent="0.35">
      <c r="M19473" s="38"/>
    </row>
    <row r="19474" spans="13:13" x14ac:dyDescent="0.35">
      <c r="M19474" s="38"/>
    </row>
    <row r="19475" spans="13:13" x14ac:dyDescent="0.35">
      <c r="M19475" s="38"/>
    </row>
    <row r="19476" spans="13:13" x14ac:dyDescent="0.35">
      <c r="M19476" s="38"/>
    </row>
    <row r="19477" spans="13:13" x14ac:dyDescent="0.35">
      <c r="M19477" s="38"/>
    </row>
    <row r="19478" spans="13:13" x14ac:dyDescent="0.35">
      <c r="M19478" s="38"/>
    </row>
    <row r="19479" spans="13:13" x14ac:dyDescent="0.35">
      <c r="M19479" s="38"/>
    </row>
    <row r="19480" spans="13:13" x14ac:dyDescent="0.35">
      <c r="M19480" s="38"/>
    </row>
    <row r="19481" spans="13:13" x14ac:dyDescent="0.35">
      <c r="M19481" s="38"/>
    </row>
    <row r="19482" spans="13:13" x14ac:dyDescent="0.35">
      <c r="M19482" s="38"/>
    </row>
    <row r="19483" spans="13:13" x14ac:dyDescent="0.35">
      <c r="M19483" s="38"/>
    </row>
    <row r="19484" spans="13:13" x14ac:dyDescent="0.35">
      <c r="M19484" s="38"/>
    </row>
    <row r="19485" spans="13:13" x14ac:dyDescent="0.35">
      <c r="M19485" s="38"/>
    </row>
    <row r="19486" spans="13:13" x14ac:dyDescent="0.35">
      <c r="M19486" s="38"/>
    </row>
    <row r="19487" spans="13:13" x14ac:dyDescent="0.35">
      <c r="M19487" s="38"/>
    </row>
    <row r="19488" spans="13:13" x14ac:dyDescent="0.35">
      <c r="M19488" s="38"/>
    </row>
    <row r="19489" spans="13:13" x14ac:dyDescent="0.35">
      <c r="M19489" s="38"/>
    </row>
    <row r="19490" spans="13:13" x14ac:dyDescent="0.35">
      <c r="M19490" s="38"/>
    </row>
    <row r="19491" spans="13:13" x14ac:dyDescent="0.35">
      <c r="M19491" s="38"/>
    </row>
    <row r="19492" spans="13:13" x14ac:dyDescent="0.35">
      <c r="M19492" s="38"/>
    </row>
    <row r="19493" spans="13:13" x14ac:dyDescent="0.35">
      <c r="M19493" s="38"/>
    </row>
    <row r="19494" spans="13:13" x14ac:dyDescent="0.35">
      <c r="M19494" s="38"/>
    </row>
    <row r="19495" spans="13:13" x14ac:dyDescent="0.35">
      <c r="M19495" s="38"/>
    </row>
    <row r="19496" spans="13:13" x14ac:dyDescent="0.35">
      <c r="M19496" s="38"/>
    </row>
    <row r="19497" spans="13:13" x14ac:dyDescent="0.35">
      <c r="M19497" s="38"/>
    </row>
    <row r="19498" spans="13:13" x14ac:dyDescent="0.35">
      <c r="M19498" s="38"/>
    </row>
    <row r="19499" spans="13:13" x14ac:dyDescent="0.35">
      <c r="M19499" s="38"/>
    </row>
    <row r="19500" spans="13:13" x14ac:dyDescent="0.35">
      <c r="M19500" s="38"/>
    </row>
    <row r="19501" spans="13:13" x14ac:dyDescent="0.35">
      <c r="M19501" s="38"/>
    </row>
    <row r="19502" spans="13:13" x14ac:dyDescent="0.35">
      <c r="M19502" s="38"/>
    </row>
    <row r="19503" spans="13:13" x14ac:dyDescent="0.35">
      <c r="M19503" s="38"/>
    </row>
    <row r="19504" spans="13:13" x14ac:dyDescent="0.35">
      <c r="M19504" s="38"/>
    </row>
    <row r="19505" spans="13:13" x14ac:dyDescent="0.35">
      <c r="M19505" s="38"/>
    </row>
    <row r="19506" spans="13:13" x14ac:dyDescent="0.35">
      <c r="M19506" s="38"/>
    </row>
    <row r="19507" spans="13:13" x14ac:dyDescent="0.35">
      <c r="M19507" s="38"/>
    </row>
    <row r="19508" spans="13:13" x14ac:dyDescent="0.35">
      <c r="M19508" s="38"/>
    </row>
    <row r="19509" spans="13:13" x14ac:dyDescent="0.35">
      <c r="M19509" s="38"/>
    </row>
    <row r="19510" spans="13:13" x14ac:dyDescent="0.35">
      <c r="M19510" s="38"/>
    </row>
    <row r="19511" spans="13:13" x14ac:dyDescent="0.35">
      <c r="M19511" s="38"/>
    </row>
    <row r="19512" spans="13:13" x14ac:dyDescent="0.35">
      <c r="M19512" s="38"/>
    </row>
    <row r="19513" spans="13:13" x14ac:dyDescent="0.35">
      <c r="M19513" s="38"/>
    </row>
    <row r="19514" spans="13:13" x14ac:dyDescent="0.35">
      <c r="M19514" s="38"/>
    </row>
    <row r="19515" spans="13:13" x14ac:dyDescent="0.35">
      <c r="M19515" s="38"/>
    </row>
    <row r="19516" spans="13:13" x14ac:dyDescent="0.35">
      <c r="M19516" s="38"/>
    </row>
    <row r="19517" spans="13:13" x14ac:dyDescent="0.35">
      <c r="M19517" s="38"/>
    </row>
    <row r="19518" spans="13:13" x14ac:dyDescent="0.35">
      <c r="M19518" s="38"/>
    </row>
    <row r="19519" spans="13:13" x14ac:dyDescent="0.35">
      <c r="M19519" s="38"/>
    </row>
    <row r="19520" spans="13:13" x14ac:dyDescent="0.35">
      <c r="M19520" s="38"/>
    </row>
    <row r="19521" spans="13:13" x14ac:dyDescent="0.35">
      <c r="M19521" s="38"/>
    </row>
    <row r="19522" spans="13:13" x14ac:dyDescent="0.35">
      <c r="M19522" s="38"/>
    </row>
    <row r="19523" spans="13:13" x14ac:dyDescent="0.35">
      <c r="M19523" s="38"/>
    </row>
    <row r="19524" spans="13:13" x14ac:dyDescent="0.35">
      <c r="M19524" s="38"/>
    </row>
    <row r="19525" spans="13:13" x14ac:dyDescent="0.35">
      <c r="M19525" s="38"/>
    </row>
    <row r="19526" spans="13:13" x14ac:dyDescent="0.35">
      <c r="M19526" s="38"/>
    </row>
    <row r="19527" spans="13:13" x14ac:dyDescent="0.35">
      <c r="M19527" s="38"/>
    </row>
    <row r="19528" spans="13:13" x14ac:dyDescent="0.35">
      <c r="M19528" s="38"/>
    </row>
    <row r="19529" spans="13:13" x14ac:dyDescent="0.35">
      <c r="M19529" s="38"/>
    </row>
    <row r="19530" spans="13:13" x14ac:dyDescent="0.35">
      <c r="M19530" s="38"/>
    </row>
    <row r="19531" spans="13:13" x14ac:dyDescent="0.35">
      <c r="M19531" s="38"/>
    </row>
    <row r="19532" spans="13:13" x14ac:dyDescent="0.35">
      <c r="M19532" s="38"/>
    </row>
    <row r="19533" spans="13:13" x14ac:dyDescent="0.35">
      <c r="M19533" s="38"/>
    </row>
    <row r="19534" spans="13:13" x14ac:dyDescent="0.35">
      <c r="M19534" s="38"/>
    </row>
    <row r="19535" spans="13:13" x14ac:dyDescent="0.35">
      <c r="M19535" s="38"/>
    </row>
    <row r="19536" spans="13:13" x14ac:dyDescent="0.35">
      <c r="M19536" s="38"/>
    </row>
    <row r="19537" spans="13:13" x14ac:dyDescent="0.35">
      <c r="M19537" s="38"/>
    </row>
    <row r="19538" spans="13:13" x14ac:dyDescent="0.35">
      <c r="M19538" s="38"/>
    </row>
    <row r="19539" spans="13:13" x14ac:dyDescent="0.35">
      <c r="M19539" s="38"/>
    </row>
    <row r="19540" spans="13:13" x14ac:dyDescent="0.35">
      <c r="M19540" s="38"/>
    </row>
    <row r="19541" spans="13:13" x14ac:dyDescent="0.35">
      <c r="M19541" s="38"/>
    </row>
    <row r="19542" spans="13:13" x14ac:dyDescent="0.35">
      <c r="M19542" s="38"/>
    </row>
    <row r="19543" spans="13:13" x14ac:dyDescent="0.35">
      <c r="M19543" s="38"/>
    </row>
    <row r="19544" spans="13:13" x14ac:dyDescent="0.35">
      <c r="M19544" s="38"/>
    </row>
    <row r="19545" spans="13:13" x14ac:dyDescent="0.35">
      <c r="M19545" s="38"/>
    </row>
    <row r="19546" spans="13:13" x14ac:dyDescent="0.35">
      <c r="M19546" s="38"/>
    </row>
    <row r="19547" spans="13:13" x14ac:dyDescent="0.35">
      <c r="M19547" s="38"/>
    </row>
    <row r="19548" spans="13:13" x14ac:dyDescent="0.35">
      <c r="M19548" s="38"/>
    </row>
    <row r="19549" spans="13:13" x14ac:dyDescent="0.35">
      <c r="M19549" s="38"/>
    </row>
    <row r="19550" spans="13:13" x14ac:dyDescent="0.35">
      <c r="M19550" s="38"/>
    </row>
    <row r="19551" spans="13:13" x14ac:dyDescent="0.35">
      <c r="M19551" s="38"/>
    </row>
    <row r="19552" spans="13:13" x14ac:dyDescent="0.35">
      <c r="M19552" s="38"/>
    </row>
    <row r="19553" spans="13:13" x14ac:dyDescent="0.35">
      <c r="M19553" s="38"/>
    </row>
    <row r="19554" spans="13:13" x14ac:dyDescent="0.35">
      <c r="M19554" s="38"/>
    </row>
    <row r="19555" spans="13:13" x14ac:dyDescent="0.35">
      <c r="M19555" s="38"/>
    </row>
    <row r="19556" spans="13:13" x14ac:dyDescent="0.35">
      <c r="M19556" s="38"/>
    </row>
    <row r="19557" spans="13:13" x14ac:dyDescent="0.35">
      <c r="M19557" s="38"/>
    </row>
    <row r="19558" spans="13:13" x14ac:dyDescent="0.35">
      <c r="M19558" s="38"/>
    </row>
    <row r="19559" spans="13:13" x14ac:dyDescent="0.35">
      <c r="M19559" s="38"/>
    </row>
    <row r="19560" spans="13:13" x14ac:dyDescent="0.35">
      <c r="M19560" s="38"/>
    </row>
    <row r="19561" spans="13:13" x14ac:dyDescent="0.35">
      <c r="M19561" s="38"/>
    </row>
    <row r="19562" spans="13:13" x14ac:dyDescent="0.35">
      <c r="M19562" s="38"/>
    </row>
    <row r="19563" spans="13:13" x14ac:dyDescent="0.35">
      <c r="M19563" s="38"/>
    </row>
    <row r="19564" spans="13:13" x14ac:dyDescent="0.35">
      <c r="M19564" s="38"/>
    </row>
    <row r="19565" spans="13:13" x14ac:dyDescent="0.35">
      <c r="M19565" s="38"/>
    </row>
    <row r="19566" spans="13:13" x14ac:dyDescent="0.35">
      <c r="M19566" s="38"/>
    </row>
    <row r="19567" spans="13:13" x14ac:dyDescent="0.35">
      <c r="M19567" s="38"/>
    </row>
    <row r="19568" spans="13:13" x14ac:dyDescent="0.35">
      <c r="M19568" s="38"/>
    </row>
    <row r="19569" spans="13:13" x14ac:dyDescent="0.35">
      <c r="M19569" s="38"/>
    </row>
    <row r="19570" spans="13:13" x14ac:dyDescent="0.35">
      <c r="M19570" s="38"/>
    </row>
    <row r="19571" spans="13:13" x14ac:dyDescent="0.35">
      <c r="M19571" s="38"/>
    </row>
    <row r="19572" spans="13:13" x14ac:dyDescent="0.35">
      <c r="M19572" s="38"/>
    </row>
    <row r="19573" spans="13:13" x14ac:dyDescent="0.35">
      <c r="M19573" s="38"/>
    </row>
    <row r="19574" spans="13:13" x14ac:dyDescent="0.35">
      <c r="M19574" s="38"/>
    </row>
    <row r="19575" spans="13:13" x14ac:dyDescent="0.35">
      <c r="M19575" s="38"/>
    </row>
    <row r="19576" spans="13:13" x14ac:dyDescent="0.35">
      <c r="M19576" s="38"/>
    </row>
    <row r="19577" spans="13:13" x14ac:dyDescent="0.35">
      <c r="M19577" s="38"/>
    </row>
    <row r="19578" spans="13:13" x14ac:dyDescent="0.35">
      <c r="M19578" s="38"/>
    </row>
    <row r="19579" spans="13:13" x14ac:dyDescent="0.35">
      <c r="M19579" s="38"/>
    </row>
    <row r="19580" spans="13:13" x14ac:dyDescent="0.35">
      <c r="M19580" s="38"/>
    </row>
    <row r="19581" spans="13:13" x14ac:dyDescent="0.35">
      <c r="M19581" s="38"/>
    </row>
    <row r="19582" spans="13:13" x14ac:dyDescent="0.35">
      <c r="M19582" s="38"/>
    </row>
    <row r="19583" spans="13:13" x14ac:dyDescent="0.35">
      <c r="M19583" s="38"/>
    </row>
    <row r="19584" spans="13:13" x14ac:dyDescent="0.35">
      <c r="M19584" s="38"/>
    </row>
    <row r="19585" spans="13:13" x14ac:dyDescent="0.35">
      <c r="M19585" s="38"/>
    </row>
    <row r="19586" spans="13:13" x14ac:dyDescent="0.35">
      <c r="M19586" s="38"/>
    </row>
    <row r="19587" spans="13:13" x14ac:dyDescent="0.35">
      <c r="M19587" s="38"/>
    </row>
    <row r="19588" spans="13:13" x14ac:dyDescent="0.35">
      <c r="M19588" s="38"/>
    </row>
    <row r="19589" spans="13:13" x14ac:dyDescent="0.35">
      <c r="M19589" s="38"/>
    </row>
    <row r="19590" spans="13:13" x14ac:dyDescent="0.35">
      <c r="M19590" s="38"/>
    </row>
    <row r="19591" spans="13:13" x14ac:dyDescent="0.35">
      <c r="M19591" s="38"/>
    </row>
    <row r="19592" spans="13:13" x14ac:dyDescent="0.35">
      <c r="M19592" s="38"/>
    </row>
    <row r="19593" spans="13:13" x14ac:dyDescent="0.35">
      <c r="M19593" s="38"/>
    </row>
    <row r="19594" spans="13:13" x14ac:dyDescent="0.35">
      <c r="M19594" s="38"/>
    </row>
    <row r="19595" spans="13:13" x14ac:dyDescent="0.35">
      <c r="M19595" s="38"/>
    </row>
    <row r="19596" spans="13:13" x14ac:dyDescent="0.35">
      <c r="M19596" s="38"/>
    </row>
    <row r="19597" spans="13:13" x14ac:dyDescent="0.35">
      <c r="M19597" s="38"/>
    </row>
    <row r="19598" spans="13:13" x14ac:dyDescent="0.35">
      <c r="M19598" s="38"/>
    </row>
    <row r="19599" spans="13:13" x14ac:dyDescent="0.35">
      <c r="M19599" s="38"/>
    </row>
    <row r="19600" spans="13:13" x14ac:dyDescent="0.35">
      <c r="M19600" s="38"/>
    </row>
    <row r="19601" spans="13:13" x14ac:dyDescent="0.35">
      <c r="M19601" s="38"/>
    </row>
    <row r="19602" spans="13:13" x14ac:dyDescent="0.35">
      <c r="M19602" s="38"/>
    </row>
    <row r="19603" spans="13:13" x14ac:dyDescent="0.35">
      <c r="M19603" s="38"/>
    </row>
    <row r="19604" spans="13:13" x14ac:dyDescent="0.35">
      <c r="M19604" s="38"/>
    </row>
    <row r="19605" spans="13:13" x14ac:dyDescent="0.35">
      <c r="M19605" s="38"/>
    </row>
    <row r="19606" spans="13:13" x14ac:dyDescent="0.35">
      <c r="M19606" s="38"/>
    </row>
    <row r="19607" spans="13:13" x14ac:dyDescent="0.35">
      <c r="M19607" s="38"/>
    </row>
    <row r="19608" spans="13:13" x14ac:dyDescent="0.35">
      <c r="M19608" s="38"/>
    </row>
    <row r="19609" spans="13:13" x14ac:dyDescent="0.35">
      <c r="M19609" s="38"/>
    </row>
    <row r="19610" spans="13:13" x14ac:dyDescent="0.35">
      <c r="M19610" s="38"/>
    </row>
    <row r="19611" spans="13:13" x14ac:dyDescent="0.35">
      <c r="M19611" s="38"/>
    </row>
    <row r="19612" spans="13:13" x14ac:dyDescent="0.35">
      <c r="M19612" s="38"/>
    </row>
    <row r="19613" spans="13:13" x14ac:dyDescent="0.35">
      <c r="M19613" s="38"/>
    </row>
    <row r="19614" spans="13:13" x14ac:dyDescent="0.35">
      <c r="M19614" s="38"/>
    </row>
    <row r="19615" spans="13:13" x14ac:dyDescent="0.35">
      <c r="M19615" s="38"/>
    </row>
    <row r="19616" spans="13:13" x14ac:dyDescent="0.35">
      <c r="M19616" s="38"/>
    </row>
    <row r="19617" spans="13:13" x14ac:dyDescent="0.35">
      <c r="M19617" s="38"/>
    </row>
    <row r="19618" spans="13:13" x14ac:dyDescent="0.35">
      <c r="M19618" s="38"/>
    </row>
    <row r="19619" spans="13:13" x14ac:dyDescent="0.35">
      <c r="M19619" s="38"/>
    </row>
    <row r="19620" spans="13:13" x14ac:dyDescent="0.35">
      <c r="M19620" s="38"/>
    </row>
    <row r="19621" spans="13:13" x14ac:dyDescent="0.35">
      <c r="M19621" s="38"/>
    </row>
    <row r="19622" spans="13:13" x14ac:dyDescent="0.35">
      <c r="M19622" s="38"/>
    </row>
    <row r="19623" spans="13:13" x14ac:dyDescent="0.35">
      <c r="M19623" s="38"/>
    </row>
    <row r="19624" spans="13:13" x14ac:dyDescent="0.35">
      <c r="M19624" s="38"/>
    </row>
    <row r="19625" spans="13:13" x14ac:dyDescent="0.35">
      <c r="M19625" s="38"/>
    </row>
    <row r="19626" spans="13:13" x14ac:dyDescent="0.35">
      <c r="M19626" s="38"/>
    </row>
    <row r="19627" spans="13:13" x14ac:dyDescent="0.35">
      <c r="M19627" s="38"/>
    </row>
    <row r="19628" spans="13:13" x14ac:dyDescent="0.35">
      <c r="M19628" s="38"/>
    </row>
    <row r="19629" spans="13:13" x14ac:dyDescent="0.35">
      <c r="M19629" s="38"/>
    </row>
    <row r="19630" spans="13:13" x14ac:dyDescent="0.35">
      <c r="M19630" s="38"/>
    </row>
    <row r="19631" spans="13:13" x14ac:dyDescent="0.35">
      <c r="M19631" s="38"/>
    </row>
    <row r="19632" spans="13:13" x14ac:dyDescent="0.35">
      <c r="M19632" s="38"/>
    </row>
    <row r="19633" spans="13:13" x14ac:dyDescent="0.35">
      <c r="M19633" s="38"/>
    </row>
    <row r="19634" spans="13:13" x14ac:dyDescent="0.35">
      <c r="M19634" s="38"/>
    </row>
    <row r="19635" spans="13:13" x14ac:dyDescent="0.35">
      <c r="M19635" s="38"/>
    </row>
    <row r="19636" spans="13:13" x14ac:dyDescent="0.35">
      <c r="M19636" s="38"/>
    </row>
    <row r="19637" spans="13:13" x14ac:dyDescent="0.35">
      <c r="M19637" s="38"/>
    </row>
    <row r="19638" spans="13:13" x14ac:dyDescent="0.35">
      <c r="M19638" s="38"/>
    </row>
    <row r="19639" spans="13:13" x14ac:dyDescent="0.35">
      <c r="M19639" s="38"/>
    </row>
    <row r="19640" spans="13:13" x14ac:dyDescent="0.35">
      <c r="M19640" s="38"/>
    </row>
    <row r="19641" spans="13:13" x14ac:dyDescent="0.35">
      <c r="M19641" s="38"/>
    </row>
    <row r="19642" spans="13:13" x14ac:dyDescent="0.35">
      <c r="M19642" s="38"/>
    </row>
    <row r="19643" spans="13:13" x14ac:dyDescent="0.35">
      <c r="M19643" s="38"/>
    </row>
    <row r="19644" spans="13:13" x14ac:dyDescent="0.35">
      <c r="M19644" s="38"/>
    </row>
    <row r="19645" spans="13:13" x14ac:dyDescent="0.35">
      <c r="M19645" s="38"/>
    </row>
    <row r="19646" spans="13:13" x14ac:dyDescent="0.35">
      <c r="M19646" s="38"/>
    </row>
    <row r="19647" spans="13:13" x14ac:dyDescent="0.35">
      <c r="M19647" s="38"/>
    </row>
    <row r="19648" spans="13:13" x14ac:dyDescent="0.35">
      <c r="M19648" s="38"/>
    </row>
    <row r="19649" spans="13:13" x14ac:dyDescent="0.35">
      <c r="M19649" s="38"/>
    </row>
    <row r="19650" spans="13:13" x14ac:dyDescent="0.35">
      <c r="M19650" s="38"/>
    </row>
    <row r="19651" spans="13:13" x14ac:dyDescent="0.35">
      <c r="M19651" s="38"/>
    </row>
    <row r="19652" spans="13:13" x14ac:dyDescent="0.35">
      <c r="M19652" s="38"/>
    </row>
    <row r="19653" spans="13:13" x14ac:dyDescent="0.35">
      <c r="M19653" s="38"/>
    </row>
    <row r="19654" spans="13:13" x14ac:dyDescent="0.35">
      <c r="M19654" s="38"/>
    </row>
    <row r="19655" spans="13:13" x14ac:dyDescent="0.35">
      <c r="M19655" s="38"/>
    </row>
    <row r="19656" spans="13:13" x14ac:dyDescent="0.35">
      <c r="M19656" s="38"/>
    </row>
    <row r="19657" spans="13:13" x14ac:dyDescent="0.35">
      <c r="M19657" s="38"/>
    </row>
    <row r="19658" spans="13:13" x14ac:dyDescent="0.35">
      <c r="M19658" s="38"/>
    </row>
    <row r="19659" spans="13:13" x14ac:dyDescent="0.35">
      <c r="M19659" s="38"/>
    </row>
    <row r="19660" spans="13:13" x14ac:dyDescent="0.35">
      <c r="M19660" s="38"/>
    </row>
    <row r="19661" spans="13:13" x14ac:dyDescent="0.35">
      <c r="M19661" s="38"/>
    </row>
    <row r="19662" spans="13:13" x14ac:dyDescent="0.35">
      <c r="M19662" s="38"/>
    </row>
    <row r="19663" spans="13:13" x14ac:dyDescent="0.35">
      <c r="M19663" s="38"/>
    </row>
    <row r="19664" spans="13:13" x14ac:dyDescent="0.35">
      <c r="M19664" s="38"/>
    </row>
    <row r="19665" spans="13:13" x14ac:dyDescent="0.35">
      <c r="M19665" s="38"/>
    </row>
    <row r="19666" spans="13:13" x14ac:dyDescent="0.35">
      <c r="M19666" s="38"/>
    </row>
    <row r="19667" spans="13:13" x14ac:dyDescent="0.35">
      <c r="M19667" s="38"/>
    </row>
    <row r="19668" spans="13:13" x14ac:dyDescent="0.35">
      <c r="M19668" s="38"/>
    </row>
    <row r="19669" spans="13:13" x14ac:dyDescent="0.35">
      <c r="M19669" s="38"/>
    </row>
    <row r="19670" spans="13:13" x14ac:dyDescent="0.35">
      <c r="M19670" s="38"/>
    </row>
    <row r="19671" spans="13:13" x14ac:dyDescent="0.35">
      <c r="M19671" s="38"/>
    </row>
    <row r="19672" spans="13:13" x14ac:dyDescent="0.35">
      <c r="M19672" s="38"/>
    </row>
    <row r="19673" spans="13:13" x14ac:dyDescent="0.35">
      <c r="M19673" s="38"/>
    </row>
    <row r="19674" spans="13:13" x14ac:dyDescent="0.35">
      <c r="M19674" s="38"/>
    </row>
    <row r="19675" spans="13:13" x14ac:dyDescent="0.35">
      <c r="M19675" s="38"/>
    </row>
    <row r="19676" spans="13:13" x14ac:dyDescent="0.35">
      <c r="M19676" s="38"/>
    </row>
    <row r="19677" spans="13:13" x14ac:dyDescent="0.35">
      <c r="M19677" s="38"/>
    </row>
    <row r="19678" spans="13:13" x14ac:dyDescent="0.35">
      <c r="M19678" s="38"/>
    </row>
    <row r="19679" spans="13:13" x14ac:dyDescent="0.35">
      <c r="M19679" s="38"/>
    </row>
    <row r="19680" spans="13:13" x14ac:dyDescent="0.35">
      <c r="M19680" s="38"/>
    </row>
    <row r="19681" spans="13:13" x14ac:dyDescent="0.35">
      <c r="M19681" s="38"/>
    </row>
    <row r="19682" spans="13:13" x14ac:dyDescent="0.35">
      <c r="M19682" s="38"/>
    </row>
    <row r="19683" spans="13:13" x14ac:dyDescent="0.35">
      <c r="M19683" s="38"/>
    </row>
    <row r="19684" spans="13:13" x14ac:dyDescent="0.35">
      <c r="M19684" s="38"/>
    </row>
    <row r="19685" spans="13:13" x14ac:dyDescent="0.35">
      <c r="M19685" s="38"/>
    </row>
    <row r="19686" spans="13:13" x14ac:dyDescent="0.35">
      <c r="M19686" s="38"/>
    </row>
    <row r="19687" spans="13:13" x14ac:dyDescent="0.35">
      <c r="M19687" s="38"/>
    </row>
    <row r="19688" spans="13:13" x14ac:dyDescent="0.35">
      <c r="M19688" s="38"/>
    </row>
    <row r="19689" spans="13:13" x14ac:dyDescent="0.35">
      <c r="M19689" s="38"/>
    </row>
    <row r="19690" spans="13:13" x14ac:dyDescent="0.35">
      <c r="M19690" s="38"/>
    </row>
    <row r="19691" spans="13:13" x14ac:dyDescent="0.35">
      <c r="M19691" s="38"/>
    </row>
    <row r="19692" spans="13:13" x14ac:dyDescent="0.35">
      <c r="M19692" s="38"/>
    </row>
    <row r="19693" spans="13:13" x14ac:dyDescent="0.35">
      <c r="M19693" s="38"/>
    </row>
    <row r="19694" spans="13:13" x14ac:dyDescent="0.35">
      <c r="M19694" s="38"/>
    </row>
    <row r="19695" spans="13:13" x14ac:dyDescent="0.35">
      <c r="M19695" s="38"/>
    </row>
    <row r="19696" spans="13:13" x14ac:dyDescent="0.35">
      <c r="M19696" s="38"/>
    </row>
    <row r="19697" spans="13:13" x14ac:dyDescent="0.35">
      <c r="M19697" s="38"/>
    </row>
    <row r="19698" spans="13:13" x14ac:dyDescent="0.35">
      <c r="M19698" s="38"/>
    </row>
    <row r="19699" spans="13:13" x14ac:dyDescent="0.35">
      <c r="M19699" s="38"/>
    </row>
    <row r="19700" spans="13:13" x14ac:dyDescent="0.35">
      <c r="M19700" s="38"/>
    </row>
    <row r="19701" spans="13:13" x14ac:dyDescent="0.35">
      <c r="M19701" s="38"/>
    </row>
    <row r="19702" spans="13:13" x14ac:dyDescent="0.35">
      <c r="M19702" s="38"/>
    </row>
    <row r="19703" spans="13:13" x14ac:dyDescent="0.35">
      <c r="M19703" s="38"/>
    </row>
    <row r="19704" spans="13:13" x14ac:dyDescent="0.35">
      <c r="M19704" s="38"/>
    </row>
    <row r="19705" spans="13:13" x14ac:dyDescent="0.35">
      <c r="M19705" s="38"/>
    </row>
    <row r="19706" spans="13:13" x14ac:dyDescent="0.35">
      <c r="M19706" s="38"/>
    </row>
    <row r="19707" spans="13:13" x14ac:dyDescent="0.35">
      <c r="M19707" s="38"/>
    </row>
    <row r="19708" spans="13:13" x14ac:dyDescent="0.35">
      <c r="M19708" s="38"/>
    </row>
    <row r="19709" spans="13:13" x14ac:dyDescent="0.35">
      <c r="M19709" s="38"/>
    </row>
    <row r="19710" spans="13:13" x14ac:dyDescent="0.35">
      <c r="M19710" s="38"/>
    </row>
    <row r="19711" spans="13:13" x14ac:dyDescent="0.35">
      <c r="M19711" s="38"/>
    </row>
    <row r="19712" spans="13:13" x14ac:dyDescent="0.35">
      <c r="M19712" s="38"/>
    </row>
    <row r="19713" spans="13:13" x14ac:dyDescent="0.35">
      <c r="M19713" s="38"/>
    </row>
    <row r="19714" spans="13:13" x14ac:dyDescent="0.35">
      <c r="M19714" s="38"/>
    </row>
    <row r="19715" spans="13:13" x14ac:dyDescent="0.35">
      <c r="M19715" s="38"/>
    </row>
    <row r="19716" spans="13:13" x14ac:dyDescent="0.35">
      <c r="M19716" s="38"/>
    </row>
    <row r="19717" spans="13:13" x14ac:dyDescent="0.35">
      <c r="M19717" s="38"/>
    </row>
    <row r="19718" spans="13:13" x14ac:dyDescent="0.35">
      <c r="M19718" s="38"/>
    </row>
    <row r="19719" spans="13:13" x14ac:dyDescent="0.35">
      <c r="M19719" s="38"/>
    </row>
    <row r="19720" spans="13:13" x14ac:dyDescent="0.35">
      <c r="M19720" s="38"/>
    </row>
    <row r="19721" spans="13:13" x14ac:dyDescent="0.35">
      <c r="M19721" s="38"/>
    </row>
    <row r="19722" spans="13:13" x14ac:dyDescent="0.35">
      <c r="M19722" s="38"/>
    </row>
    <row r="19723" spans="13:13" x14ac:dyDescent="0.35">
      <c r="M19723" s="38"/>
    </row>
    <row r="19724" spans="13:13" x14ac:dyDescent="0.35">
      <c r="M19724" s="38"/>
    </row>
    <row r="19725" spans="13:13" x14ac:dyDescent="0.35">
      <c r="M19725" s="38"/>
    </row>
    <row r="19726" spans="13:13" x14ac:dyDescent="0.35">
      <c r="M19726" s="38"/>
    </row>
    <row r="19727" spans="13:13" x14ac:dyDescent="0.35">
      <c r="M19727" s="38"/>
    </row>
    <row r="19728" spans="13:13" x14ac:dyDescent="0.35">
      <c r="M19728" s="38"/>
    </row>
    <row r="19729" spans="13:13" x14ac:dyDescent="0.35">
      <c r="M19729" s="38"/>
    </row>
    <row r="19730" spans="13:13" x14ac:dyDescent="0.35">
      <c r="M19730" s="38"/>
    </row>
    <row r="19731" spans="13:13" x14ac:dyDescent="0.35">
      <c r="M19731" s="38"/>
    </row>
    <row r="19732" spans="13:13" x14ac:dyDescent="0.35">
      <c r="M19732" s="38"/>
    </row>
    <row r="19733" spans="13:13" x14ac:dyDescent="0.35">
      <c r="M19733" s="38"/>
    </row>
    <row r="19734" spans="13:13" x14ac:dyDescent="0.35">
      <c r="M19734" s="38"/>
    </row>
    <row r="19735" spans="13:13" x14ac:dyDescent="0.35">
      <c r="M19735" s="38"/>
    </row>
    <row r="19736" spans="13:13" x14ac:dyDescent="0.35">
      <c r="M19736" s="38"/>
    </row>
    <row r="19737" spans="13:13" x14ac:dyDescent="0.35">
      <c r="M19737" s="38"/>
    </row>
    <row r="19738" spans="13:13" x14ac:dyDescent="0.35">
      <c r="M19738" s="38"/>
    </row>
    <row r="19739" spans="13:13" x14ac:dyDescent="0.35">
      <c r="M19739" s="38"/>
    </row>
    <row r="19740" spans="13:13" x14ac:dyDescent="0.35">
      <c r="M19740" s="38"/>
    </row>
    <row r="19741" spans="13:13" x14ac:dyDescent="0.35">
      <c r="M19741" s="38"/>
    </row>
    <row r="19742" spans="13:13" x14ac:dyDescent="0.35">
      <c r="M19742" s="38"/>
    </row>
    <row r="19743" spans="13:13" x14ac:dyDescent="0.35">
      <c r="M19743" s="38"/>
    </row>
    <row r="19744" spans="13:13" x14ac:dyDescent="0.35">
      <c r="M19744" s="38"/>
    </row>
    <row r="19745" spans="13:13" x14ac:dyDescent="0.35">
      <c r="M19745" s="38"/>
    </row>
    <row r="19746" spans="13:13" x14ac:dyDescent="0.35">
      <c r="M19746" s="38"/>
    </row>
    <row r="19747" spans="13:13" x14ac:dyDescent="0.35">
      <c r="M19747" s="38"/>
    </row>
    <row r="19748" spans="13:13" x14ac:dyDescent="0.35">
      <c r="M19748" s="38"/>
    </row>
    <row r="19749" spans="13:13" x14ac:dyDescent="0.35">
      <c r="M19749" s="38"/>
    </row>
    <row r="19750" spans="13:13" x14ac:dyDescent="0.35">
      <c r="M19750" s="38"/>
    </row>
    <row r="19751" spans="13:13" x14ac:dyDescent="0.35">
      <c r="M19751" s="38"/>
    </row>
    <row r="19752" spans="13:13" x14ac:dyDescent="0.35">
      <c r="M19752" s="38"/>
    </row>
    <row r="19753" spans="13:13" x14ac:dyDescent="0.35">
      <c r="M19753" s="38"/>
    </row>
    <row r="19754" spans="13:13" x14ac:dyDescent="0.35">
      <c r="M19754" s="38"/>
    </row>
    <row r="19755" spans="13:13" x14ac:dyDescent="0.35">
      <c r="M19755" s="38"/>
    </row>
    <row r="19756" spans="13:13" x14ac:dyDescent="0.35">
      <c r="M19756" s="38"/>
    </row>
    <row r="19757" spans="13:13" x14ac:dyDescent="0.35">
      <c r="M19757" s="38"/>
    </row>
    <row r="19758" spans="13:13" x14ac:dyDescent="0.35">
      <c r="M19758" s="38"/>
    </row>
    <row r="19759" spans="13:13" x14ac:dyDescent="0.35">
      <c r="M19759" s="38"/>
    </row>
    <row r="19760" spans="13:13" x14ac:dyDescent="0.35">
      <c r="M19760" s="38"/>
    </row>
    <row r="19761" spans="13:13" x14ac:dyDescent="0.35">
      <c r="M19761" s="38"/>
    </row>
    <row r="19762" spans="13:13" x14ac:dyDescent="0.35">
      <c r="M19762" s="38"/>
    </row>
    <row r="19763" spans="13:13" x14ac:dyDescent="0.35">
      <c r="M19763" s="38"/>
    </row>
    <row r="19764" spans="13:13" x14ac:dyDescent="0.35">
      <c r="M19764" s="38"/>
    </row>
    <row r="19765" spans="13:13" x14ac:dyDescent="0.35">
      <c r="M19765" s="38"/>
    </row>
    <row r="19766" spans="13:13" x14ac:dyDescent="0.35">
      <c r="M19766" s="38"/>
    </row>
    <row r="19767" spans="13:13" x14ac:dyDescent="0.35">
      <c r="M19767" s="38"/>
    </row>
    <row r="19768" spans="13:13" x14ac:dyDescent="0.35">
      <c r="M19768" s="38"/>
    </row>
    <row r="19769" spans="13:13" x14ac:dyDescent="0.35">
      <c r="M19769" s="38"/>
    </row>
    <row r="19770" spans="13:13" x14ac:dyDescent="0.35">
      <c r="M19770" s="38"/>
    </row>
    <row r="19771" spans="13:13" x14ac:dyDescent="0.35">
      <c r="M19771" s="38"/>
    </row>
    <row r="19772" spans="13:13" x14ac:dyDescent="0.35">
      <c r="M19772" s="38"/>
    </row>
    <row r="19773" spans="13:13" x14ac:dyDescent="0.35">
      <c r="M19773" s="38"/>
    </row>
    <row r="19774" spans="13:13" x14ac:dyDescent="0.35">
      <c r="M19774" s="38"/>
    </row>
    <row r="19775" spans="13:13" x14ac:dyDescent="0.35">
      <c r="M19775" s="38"/>
    </row>
    <row r="19776" spans="13:13" x14ac:dyDescent="0.35">
      <c r="M19776" s="38"/>
    </row>
    <row r="19777" spans="13:13" x14ac:dyDescent="0.35">
      <c r="M19777" s="38"/>
    </row>
    <row r="19778" spans="13:13" x14ac:dyDescent="0.35">
      <c r="M19778" s="38"/>
    </row>
    <row r="19779" spans="13:13" x14ac:dyDescent="0.35">
      <c r="M19779" s="38"/>
    </row>
    <row r="19780" spans="13:13" x14ac:dyDescent="0.35">
      <c r="M19780" s="38"/>
    </row>
    <row r="19781" spans="13:13" x14ac:dyDescent="0.35">
      <c r="M19781" s="38"/>
    </row>
    <row r="19782" spans="13:13" x14ac:dyDescent="0.35">
      <c r="M19782" s="38"/>
    </row>
    <row r="19783" spans="13:13" x14ac:dyDescent="0.35">
      <c r="M19783" s="38"/>
    </row>
    <row r="19784" spans="13:13" x14ac:dyDescent="0.35">
      <c r="M19784" s="38"/>
    </row>
    <row r="19785" spans="13:13" x14ac:dyDescent="0.35">
      <c r="M19785" s="38"/>
    </row>
    <row r="19786" spans="13:13" x14ac:dyDescent="0.35">
      <c r="M19786" s="38"/>
    </row>
    <row r="19787" spans="13:13" x14ac:dyDescent="0.35">
      <c r="M19787" s="38"/>
    </row>
    <row r="19788" spans="13:13" x14ac:dyDescent="0.35">
      <c r="M19788" s="38"/>
    </row>
    <row r="19789" spans="13:13" x14ac:dyDescent="0.35">
      <c r="M19789" s="38"/>
    </row>
    <row r="19790" spans="13:13" x14ac:dyDescent="0.35">
      <c r="M19790" s="38"/>
    </row>
    <row r="19791" spans="13:13" x14ac:dyDescent="0.35">
      <c r="M19791" s="38"/>
    </row>
    <row r="19792" spans="13:13" x14ac:dyDescent="0.35">
      <c r="M19792" s="38"/>
    </row>
    <row r="19793" spans="13:13" x14ac:dyDescent="0.35">
      <c r="M19793" s="38"/>
    </row>
    <row r="19794" spans="13:13" x14ac:dyDescent="0.35">
      <c r="M19794" s="38"/>
    </row>
    <row r="19795" spans="13:13" x14ac:dyDescent="0.35">
      <c r="M19795" s="38"/>
    </row>
    <row r="19796" spans="13:13" x14ac:dyDescent="0.35">
      <c r="M19796" s="38"/>
    </row>
    <row r="19797" spans="13:13" x14ac:dyDescent="0.35">
      <c r="M19797" s="38"/>
    </row>
    <row r="19798" spans="13:13" x14ac:dyDescent="0.35">
      <c r="M19798" s="38"/>
    </row>
    <row r="19799" spans="13:13" x14ac:dyDescent="0.35">
      <c r="M19799" s="38"/>
    </row>
    <row r="19800" spans="13:13" x14ac:dyDescent="0.35">
      <c r="M19800" s="38"/>
    </row>
    <row r="19801" spans="13:13" x14ac:dyDescent="0.35">
      <c r="M19801" s="38"/>
    </row>
    <row r="19802" spans="13:13" x14ac:dyDescent="0.35">
      <c r="M19802" s="38"/>
    </row>
    <row r="19803" spans="13:13" x14ac:dyDescent="0.35">
      <c r="M19803" s="38"/>
    </row>
    <row r="19804" spans="13:13" x14ac:dyDescent="0.35">
      <c r="M19804" s="38"/>
    </row>
    <row r="19805" spans="13:13" x14ac:dyDescent="0.35">
      <c r="M19805" s="38"/>
    </row>
    <row r="19806" spans="13:13" x14ac:dyDescent="0.35">
      <c r="M19806" s="38"/>
    </row>
    <row r="19807" spans="13:13" x14ac:dyDescent="0.35">
      <c r="M19807" s="38"/>
    </row>
    <row r="19808" spans="13:13" x14ac:dyDescent="0.35">
      <c r="M19808" s="38"/>
    </row>
    <row r="19809" spans="13:13" x14ac:dyDescent="0.35">
      <c r="M19809" s="38"/>
    </row>
    <row r="19810" spans="13:13" x14ac:dyDescent="0.35">
      <c r="M19810" s="38"/>
    </row>
    <row r="19811" spans="13:13" x14ac:dyDescent="0.35">
      <c r="M19811" s="38"/>
    </row>
    <row r="19812" spans="13:13" x14ac:dyDescent="0.35">
      <c r="M19812" s="38"/>
    </row>
    <row r="19813" spans="13:13" x14ac:dyDescent="0.35">
      <c r="M19813" s="38"/>
    </row>
    <row r="19814" spans="13:13" x14ac:dyDescent="0.35">
      <c r="M19814" s="38"/>
    </row>
    <row r="19815" spans="13:13" x14ac:dyDescent="0.35">
      <c r="M19815" s="38"/>
    </row>
    <row r="19816" spans="13:13" x14ac:dyDescent="0.35">
      <c r="M19816" s="38"/>
    </row>
    <row r="19817" spans="13:13" x14ac:dyDescent="0.35">
      <c r="M19817" s="38"/>
    </row>
    <row r="19818" spans="13:13" x14ac:dyDescent="0.35">
      <c r="M19818" s="38"/>
    </row>
    <row r="19819" spans="13:13" x14ac:dyDescent="0.35">
      <c r="M19819" s="38"/>
    </row>
    <row r="19820" spans="13:13" x14ac:dyDescent="0.35">
      <c r="M19820" s="38"/>
    </row>
    <row r="19821" spans="13:13" x14ac:dyDescent="0.35">
      <c r="M19821" s="38"/>
    </row>
    <row r="19822" spans="13:13" x14ac:dyDescent="0.35">
      <c r="M19822" s="38"/>
    </row>
    <row r="19823" spans="13:13" x14ac:dyDescent="0.35">
      <c r="M19823" s="38"/>
    </row>
    <row r="19824" spans="13:13" x14ac:dyDescent="0.35">
      <c r="M19824" s="38"/>
    </row>
    <row r="19825" spans="13:13" x14ac:dyDescent="0.35">
      <c r="M19825" s="38"/>
    </row>
    <row r="19826" spans="13:13" x14ac:dyDescent="0.35">
      <c r="M19826" s="38"/>
    </row>
    <row r="19827" spans="13:13" x14ac:dyDescent="0.35">
      <c r="M19827" s="38"/>
    </row>
    <row r="19828" spans="13:13" x14ac:dyDescent="0.35">
      <c r="M19828" s="38"/>
    </row>
    <row r="19829" spans="13:13" x14ac:dyDescent="0.35">
      <c r="M19829" s="38"/>
    </row>
    <row r="19830" spans="13:13" x14ac:dyDescent="0.35">
      <c r="M19830" s="38"/>
    </row>
    <row r="19831" spans="13:13" x14ac:dyDescent="0.35">
      <c r="M19831" s="38"/>
    </row>
    <row r="19832" spans="13:13" x14ac:dyDescent="0.35">
      <c r="M19832" s="38"/>
    </row>
    <row r="19833" spans="13:13" x14ac:dyDescent="0.35">
      <c r="M19833" s="38"/>
    </row>
    <row r="19834" spans="13:13" x14ac:dyDescent="0.35">
      <c r="M19834" s="38"/>
    </row>
    <row r="19835" spans="13:13" x14ac:dyDescent="0.35">
      <c r="M19835" s="38"/>
    </row>
    <row r="19836" spans="13:13" x14ac:dyDescent="0.35">
      <c r="M19836" s="38"/>
    </row>
    <row r="19837" spans="13:13" x14ac:dyDescent="0.35">
      <c r="M19837" s="38"/>
    </row>
    <row r="19838" spans="13:13" x14ac:dyDescent="0.35">
      <c r="M19838" s="38"/>
    </row>
    <row r="19839" spans="13:13" x14ac:dyDescent="0.35">
      <c r="M19839" s="38"/>
    </row>
    <row r="19840" spans="13:13" x14ac:dyDescent="0.35">
      <c r="M19840" s="38"/>
    </row>
    <row r="19841" spans="13:13" x14ac:dyDescent="0.35">
      <c r="M19841" s="38"/>
    </row>
    <row r="19842" spans="13:13" x14ac:dyDescent="0.35">
      <c r="M19842" s="38"/>
    </row>
    <row r="19843" spans="13:13" x14ac:dyDescent="0.35">
      <c r="M19843" s="38"/>
    </row>
    <row r="19844" spans="13:13" x14ac:dyDescent="0.35">
      <c r="M19844" s="38"/>
    </row>
    <row r="19845" spans="13:13" x14ac:dyDescent="0.35">
      <c r="M19845" s="38"/>
    </row>
    <row r="19846" spans="13:13" x14ac:dyDescent="0.35">
      <c r="M19846" s="38"/>
    </row>
    <row r="19847" spans="13:13" x14ac:dyDescent="0.35">
      <c r="M19847" s="38"/>
    </row>
    <row r="19848" spans="13:13" x14ac:dyDescent="0.35">
      <c r="M19848" s="38"/>
    </row>
    <row r="19849" spans="13:13" x14ac:dyDescent="0.35">
      <c r="M19849" s="38"/>
    </row>
    <row r="19850" spans="13:13" x14ac:dyDescent="0.35">
      <c r="M19850" s="38"/>
    </row>
    <row r="19851" spans="13:13" x14ac:dyDescent="0.35">
      <c r="M19851" s="38"/>
    </row>
    <row r="19852" spans="13:13" x14ac:dyDescent="0.35">
      <c r="M19852" s="38"/>
    </row>
    <row r="19853" spans="13:13" x14ac:dyDescent="0.35">
      <c r="M19853" s="38"/>
    </row>
    <row r="19854" spans="13:13" x14ac:dyDescent="0.35">
      <c r="M19854" s="38"/>
    </row>
    <row r="19855" spans="13:13" x14ac:dyDescent="0.35">
      <c r="M19855" s="38"/>
    </row>
    <row r="19856" spans="13:13" x14ac:dyDescent="0.35">
      <c r="M19856" s="38"/>
    </row>
    <row r="19857" spans="13:13" x14ac:dyDescent="0.35">
      <c r="M19857" s="38"/>
    </row>
    <row r="19858" spans="13:13" x14ac:dyDescent="0.35">
      <c r="M19858" s="38"/>
    </row>
    <row r="19859" spans="13:13" x14ac:dyDescent="0.35">
      <c r="M19859" s="38"/>
    </row>
    <row r="19860" spans="13:13" x14ac:dyDescent="0.35">
      <c r="M19860" s="38"/>
    </row>
    <row r="19861" spans="13:13" x14ac:dyDescent="0.35">
      <c r="M19861" s="38"/>
    </row>
    <row r="19862" spans="13:13" x14ac:dyDescent="0.35">
      <c r="M19862" s="38"/>
    </row>
    <row r="19863" spans="13:13" x14ac:dyDescent="0.35">
      <c r="M19863" s="38"/>
    </row>
    <row r="19864" spans="13:13" x14ac:dyDescent="0.35">
      <c r="M19864" s="38"/>
    </row>
    <row r="19865" spans="13:13" x14ac:dyDescent="0.35">
      <c r="M19865" s="38"/>
    </row>
    <row r="19866" spans="13:13" x14ac:dyDescent="0.35">
      <c r="M19866" s="38"/>
    </row>
    <row r="19867" spans="13:13" x14ac:dyDescent="0.35">
      <c r="M19867" s="38"/>
    </row>
    <row r="19868" spans="13:13" x14ac:dyDescent="0.35">
      <c r="M19868" s="38"/>
    </row>
    <row r="19869" spans="13:13" x14ac:dyDescent="0.35">
      <c r="M19869" s="38"/>
    </row>
    <row r="19870" spans="13:13" x14ac:dyDescent="0.35">
      <c r="M19870" s="38"/>
    </row>
    <row r="19871" spans="13:13" x14ac:dyDescent="0.35">
      <c r="M19871" s="38"/>
    </row>
    <row r="19872" spans="13:13" x14ac:dyDescent="0.35">
      <c r="M19872" s="38"/>
    </row>
    <row r="19873" spans="13:13" x14ac:dyDescent="0.35">
      <c r="M19873" s="38"/>
    </row>
    <row r="19874" spans="13:13" x14ac:dyDescent="0.35">
      <c r="M19874" s="38"/>
    </row>
    <row r="19875" spans="13:13" x14ac:dyDescent="0.35">
      <c r="M19875" s="38"/>
    </row>
    <row r="19876" spans="13:13" x14ac:dyDescent="0.35">
      <c r="M19876" s="38"/>
    </row>
    <row r="19877" spans="13:13" x14ac:dyDescent="0.35">
      <c r="M19877" s="38"/>
    </row>
    <row r="19878" spans="13:13" x14ac:dyDescent="0.35">
      <c r="M19878" s="38"/>
    </row>
    <row r="19879" spans="13:13" x14ac:dyDescent="0.35">
      <c r="M19879" s="38"/>
    </row>
    <row r="19880" spans="13:13" x14ac:dyDescent="0.35">
      <c r="M19880" s="38"/>
    </row>
    <row r="19881" spans="13:13" x14ac:dyDescent="0.35">
      <c r="M19881" s="38"/>
    </row>
    <row r="19882" spans="13:13" x14ac:dyDescent="0.35">
      <c r="M19882" s="38"/>
    </row>
    <row r="19883" spans="13:13" x14ac:dyDescent="0.35">
      <c r="M19883" s="38"/>
    </row>
    <row r="19884" spans="13:13" x14ac:dyDescent="0.35">
      <c r="M19884" s="38"/>
    </row>
    <row r="19885" spans="13:13" x14ac:dyDescent="0.35">
      <c r="M19885" s="38"/>
    </row>
    <row r="19886" spans="13:13" x14ac:dyDescent="0.35">
      <c r="M19886" s="38"/>
    </row>
    <row r="19887" spans="13:13" x14ac:dyDescent="0.35">
      <c r="M19887" s="38"/>
    </row>
    <row r="19888" spans="13:13" x14ac:dyDescent="0.35">
      <c r="M19888" s="38"/>
    </row>
    <row r="19889" spans="13:13" x14ac:dyDescent="0.35">
      <c r="M19889" s="38"/>
    </row>
    <row r="19890" spans="13:13" x14ac:dyDescent="0.35">
      <c r="M19890" s="38"/>
    </row>
    <row r="19891" spans="13:13" x14ac:dyDescent="0.35">
      <c r="M19891" s="38"/>
    </row>
    <row r="19892" spans="13:13" x14ac:dyDescent="0.35">
      <c r="M19892" s="38"/>
    </row>
    <row r="19893" spans="13:13" x14ac:dyDescent="0.35">
      <c r="M19893" s="38"/>
    </row>
    <row r="19894" spans="13:13" x14ac:dyDescent="0.35">
      <c r="M19894" s="38"/>
    </row>
    <row r="19895" spans="13:13" x14ac:dyDescent="0.35">
      <c r="M19895" s="38"/>
    </row>
    <row r="19896" spans="13:13" x14ac:dyDescent="0.35">
      <c r="M19896" s="38"/>
    </row>
    <row r="19897" spans="13:13" x14ac:dyDescent="0.35">
      <c r="M19897" s="38"/>
    </row>
    <row r="19898" spans="13:13" x14ac:dyDescent="0.35">
      <c r="M19898" s="38"/>
    </row>
    <row r="19899" spans="13:13" x14ac:dyDescent="0.35">
      <c r="M19899" s="38"/>
    </row>
    <row r="19900" spans="13:13" x14ac:dyDescent="0.35">
      <c r="M19900" s="38"/>
    </row>
    <row r="19901" spans="13:13" x14ac:dyDescent="0.35">
      <c r="M19901" s="38"/>
    </row>
    <row r="19902" spans="13:13" x14ac:dyDescent="0.35">
      <c r="M19902" s="38"/>
    </row>
    <row r="19903" spans="13:13" x14ac:dyDescent="0.35">
      <c r="M19903" s="38"/>
    </row>
    <row r="19904" spans="13:13" x14ac:dyDescent="0.35">
      <c r="M19904" s="38"/>
    </row>
    <row r="19905" spans="13:13" x14ac:dyDescent="0.35">
      <c r="M19905" s="38"/>
    </row>
    <row r="19906" spans="13:13" x14ac:dyDescent="0.35">
      <c r="M19906" s="38"/>
    </row>
    <row r="19907" spans="13:13" x14ac:dyDescent="0.35">
      <c r="M19907" s="38"/>
    </row>
    <row r="19908" spans="13:13" x14ac:dyDescent="0.35">
      <c r="M19908" s="38"/>
    </row>
    <row r="19909" spans="13:13" x14ac:dyDescent="0.35">
      <c r="M19909" s="38"/>
    </row>
    <row r="19910" spans="13:13" x14ac:dyDescent="0.35">
      <c r="M19910" s="38"/>
    </row>
    <row r="19911" spans="13:13" x14ac:dyDescent="0.35">
      <c r="M19911" s="38"/>
    </row>
    <row r="19912" spans="13:13" x14ac:dyDescent="0.35">
      <c r="M19912" s="38"/>
    </row>
    <row r="19913" spans="13:13" x14ac:dyDescent="0.35">
      <c r="M19913" s="38"/>
    </row>
    <row r="19914" spans="13:13" x14ac:dyDescent="0.35">
      <c r="M19914" s="38"/>
    </row>
    <row r="19915" spans="13:13" x14ac:dyDescent="0.35">
      <c r="M19915" s="38"/>
    </row>
    <row r="19916" spans="13:13" x14ac:dyDescent="0.35">
      <c r="M19916" s="38"/>
    </row>
    <row r="19917" spans="13:13" x14ac:dyDescent="0.35">
      <c r="M19917" s="38"/>
    </row>
    <row r="19918" spans="13:13" x14ac:dyDescent="0.35">
      <c r="M19918" s="38"/>
    </row>
    <row r="19919" spans="13:13" x14ac:dyDescent="0.35">
      <c r="M19919" s="38"/>
    </row>
    <row r="19920" spans="13:13" x14ac:dyDescent="0.35">
      <c r="M19920" s="38"/>
    </row>
    <row r="19921" spans="13:13" x14ac:dyDescent="0.35">
      <c r="M19921" s="38"/>
    </row>
    <row r="19922" spans="13:13" x14ac:dyDescent="0.35">
      <c r="M19922" s="38"/>
    </row>
    <row r="19923" spans="13:13" x14ac:dyDescent="0.35">
      <c r="M19923" s="38"/>
    </row>
    <row r="19924" spans="13:13" x14ac:dyDescent="0.35">
      <c r="M19924" s="38"/>
    </row>
    <row r="19925" spans="13:13" x14ac:dyDescent="0.35">
      <c r="M19925" s="38"/>
    </row>
    <row r="19926" spans="13:13" x14ac:dyDescent="0.35">
      <c r="M19926" s="38"/>
    </row>
    <row r="19927" spans="13:13" x14ac:dyDescent="0.35">
      <c r="M19927" s="38"/>
    </row>
    <row r="19928" spans="13:13" x14ac:dyDescent="0.35">
      <c r="M19928" s="38"/>
    </row>
    <row r="19929" spans="13:13" x14ac:dyDescent="0.35">
      <c r="M19929" s="38"/>
    </row>
    <row r="19930" spans="13:13" x14ac:dyDescent="0.35">
      <c r="M19930" s="38"/>
    </row>
    <row r="19931" spans="13:13" x14ac:dyDescent="0.35">
      <c r="M19931" s="38"/>
    </row>
    <row r="19932" spans="13:13" x14ac:dyDescent="0.35">
      <c r="M19932" s="38"/>
    </row>
    <row r="19933" spans="13:13" x14ac:dyDescent="0.35">
      <c r="M19933" s="38"/>
    </row>
    <row r="19934" spans="13:13" x14ac:dyDescent="0.35">
      <c r="M19934" s="38"/>
    </row>
    <row r="19935" spans="13:13" x14ac:dyDescent="0.35">
      <c r="M19935" s="38"/>
    </row>
    <row r="19936" spans="13:13" x14ac:dyDescent="0.35">
      <c r="M19936" s="38"/>
    </row>
    <row r="19937" spans="13:13" x14ac:dyDescent="0.35">
      <c r="M19937" s="38"/>
    </row>
    <row r="19938" spans="13:13" x14ac:dyDescent="0.35">
      <c r="M19938" s="38"/>
    </row>
    <row r="19939" spans="13:13" x14ac:dyDescent="0.35">
      <c r="M19939" s="38"/>
    </row>
    <row r="19940" spans="13:13" x14ac:dyDescent="0.35">
      <c r="M19940" s="38"/>
    </row>
    <row r="19941" spans="13:13" x14ac:dyDescent="0.35">
      <c r="M19941" s="38"/>
    </row>
    <row r="19942" spans="13:13" x14ac:dyDescent="0.35">
      <c r="M19942" s="38"/>
    </row>
    <row r="19943" spans="13:13" x14ac:dyDescent="0.35">
      <c r="M19943" s="38"/>
    </row>
    <row r="19944" spans="13:13" x14ac:dyDescent="0.35">
      <c r="M19944" s="38"/>
    </row>
    <row r="19945" spans="13:13" x14ac:dyDescent="0.35">
      <c r="M19945" s="38"/>
    </row>
    <row r="19946" spans="13:13" x14ac:dyDescent="0.35">
      <c r="M19946" s="38"/>
    </row>
    <row r="19947" spans="13:13" x14ac:dyDescent="0.35">
      <c r="M19947" s="38"/>
    </row>
    <row r="19948" spans="13:13" x14ac:dyDescent="0.35">
      <c r="M19948" s="38"/>
    </row>
    <row r="19949" spans="13:13" x14ac:dyDescent="0.35">
      <c r="M19949" s="38"/>
    </row>
    <row r="19950" spans="13:13" x14ac:dyDescent="0.35">
      <c r="M19950" s="38"/>
    </row>
    <row r="19951" spans="13:13" x14ac:dyDescent="0.35">
      <c r="M19951" s="38"/>
    </row>
    <row r="19952" spans="13:13" x14ac:dyDescent="0.35">
      <c r="M19952" s="38"/>
    </row>
    <row r="19953" spans="13:13" x14ac:dyDescent="0.35">
      <c r="M19953" s="38"/>
    </row>
    <row r="19954" spans="13:13" x14ac:dyDescent="0.35">
      <c r="M19954" s="38"/>
    </row>
    <row r="19955" spans="13:13" x14ac:dyDescent="0.35">
      <c r="M19955" s="38"/>
    </row>
    <row r="19956" spans="13:13" x14ac:dyDescent="0.35">
      <c r="M19956" s="38"/>
    </row>
    <row r="19957" spans="13:13" x14ac:dyDescent="0.35">
      <c r="M19957" s="38"/>
    </row>
    <row r="19958" spans="13:13" x14ac:dyDescent="0.35">
      <c r="M19958" s="38"/>
    </row>
    <row r="19959" spans="13:13" x14ac:dyDescent="0.35">
      <c r="M19959" s="38"/>
    </row>
    <row r="19960" spans="13:13" x14ac:dyDescent="0.35">
      <c r="M19960" s="38"/>
    </row>
    <row r="19961" spans="13:13" x14ac:dyDescent="0.35">
      <c r="M19961" s="38"/>
    </row>
    <row r="19962" spans="13:13" x14ac:dyDescent="0.35">
      <c r="M19962" s="38"/>
    </row>
    <row r="19963" spans="13:13" x14ac:dyDescent="0.35">
      <c r="M19963" s="38"/>
    </row>
    <row r="19964" spans="13:13" x14ac:dyDescent="0.35">
      <c r="M19964" s="38"/>
    </row>
    <row r="19965" spans="13:13" x14ac:dyDescent="0.35">
      <c r="M19965" s="38"/>
    </row>
    <row r="19966" spans="13:13" x14ac:dyDescent="0.35">
      <c r="M19966" s="38"/>
    </row>
    <row r="19967" spans="13:13" x14ac:dyDescent="0.35">
      <c r="M19967" s="38"/>
    </row>
    <row r="19968" spans="13:13" x14ac:dyDescent="0.35">
      <c r="M19968" s="38"/>
    </row>
    <row r="19969" spans="13:13" x14ac:dyDescent="0.35">
      <c r="M19969" s="38"/>
    </row>
    <row r="19970" spans="13:13" x14ac:dyDescent="0.35">
      <c r="M19970" s="38"/>
    </row>
    <row r="19971" spans="13:13" x14ac:dyDescent="0.35">
      <c r="M19971" s="38"/>
    </row>
    <row r="19972" spans="13:13" x14ac:dyDescent="0.35">
      <c r="M19972" s="38"/>
    </row>
    <row r="19973" spans="13:13" x14ac:dyDescent="0.35">
      <c r="M19973" s="38"/>
    </row>
    <row r="19974" spans="13:13" x14ac:dyDescent="0.35">
      <c r="M19974" s="38"/>
    </row>
    <row r="19975" spans="13:13" x14ac:dyDescent="0.35">
      <c r="M19975" s="38"/>
    </row>
    <row r="19976" spans="13:13" x14ac:dyDescent="0.35">
      <c r="M19976" s="38"/>
    </row>
    <row r="19977" spans="13:13" x14ac:dyDescent="0.35">
      <c r="M19977" s="38"/>
    </row>
    <row r="19978" spans="13:13" x14ac:dyDescent="0.35">
      <c r="M19978" s="38"/>
    </row>
    <row r="19979" spans="13:13" x14ac:dyDescent="0.35">
      <c r="M19979" s="38"/>
    </row>
    <row r="19980" spans="13:13" x14ac:dyDescent="0.35">
      <c r="M19980" s="38"/>
    </row>
    <row r="19981" spans="13:13" x14ac:dyDescent="0.35">
      <c r="M19981" s="38"/>
    </row>
    <row r="19982" spans="13:13" x14ac:dyDescent="0.35">
      <c r="M19982" s="38"/>
    </row>
    <row r="19983" spans="13:13" x14ac:dyDescent="0.35">
      <c r="M19983" s="38"/>
    </row>
    <row r="19984" spans="13:13" x14ac:dyDescent="0.35">
      <c r="M19984" s="38"/>
    </row>
    <row r="19985" spans="13:13" x14ac:dyDescent="0.35">
      <c r="M19985" s="38"/>
    </row>
    <row r="19986" spans="13:13" x14ac:dyDescent="0.35">
      <c r="M19986" s="38"/>
    </row>
    <row r="19987" spans="13:13" x14ac:dyDescent="0.35">
      <c r="M19987" s="38"/>
    </row>
    <row r="19988" spans="13:13" x14ac:dyDescent="0.35">
      <c r="M19988" s="38"/>
    </row>
    <row r="19989" spans="13:13" x14ac:dyDescent="0.35">
      <c r="M19989" s="38"/>
    </row>
    <row r="19990" spans="13:13" x14ac:dyDescent="0.35">
      <c r="M19990" s="38"/>
    </row>
    <row r="19991" spans="13:13" x14ac:dyDescent="0.35">
      <c r="M19991" s="38"/>
    </row>
  </sheetData>
  <sortState ref="M3:M19990">
    <sortCondition ref="M3"/>
  </sortState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workbookViewId="0">
      <selection activeCell="G4" sqref="G4"/>
    </sheetView>
  </sheetViews>
  <sheetFormatPr baseColWidth="10" defaultRowHeight="14.5" x14ac:dyDescent="0.35"/>
  <cols>
    <col min="1" max="1" width="11.54296875" customWidth="1"/>
    <col min="3" max="3" width="13.81640625" style="11" customWidth="1"/>
    <col min="4" max="9" width="10.90625" style="11"/>
  </cols>
  <sheetData>
    <row r="1" spans="1:9" x14ac:dyDescent="0.35">
      <c r="A1" s="2" t="s">
        <v>163</v>
      </c>
      <c r="B1" s="1"/>
    </row>
    <row r="2" spans="1:9" ht="16.5" x14ac:dyDescent="0.45">
      <c r="A2" s="2" t="s">
        <v>166</v>
      </c>
      <c r="B2" s="1"/>
    </row>
    <row r="3" spans="1:9" x14ac:dyDescent="0.35">
      <c r="A3" s="1"/>
      <c r="B3" s="1"/>
      <c r="D3" s="33"/>
      <c r="E3" s="27" t="s">
        <v>164</v>
      </c>
      <c r="F3" s="33"/>
    </row>
    <row r="4" spans="1:9" x14ac:dyDescent="0.35">
      <c r="A4" s="1"/>
      <c r="B4" s="1"/>
      <c r="C4" s="4" t="s">
        <v>128</v>
      </c>
      <c r="D4" s="4" t="s">
        <v>21</v>
      </c>
      <c r="E4" s="4" t="s">
        <v>50</v>
      </c>
      <c r="F4" s="4" t="s">
        <v>25</v>
      </c>
    </row>
    <row r="5" spans="1:9" x14ac:dyDescent="0.35">
      <c r="C5" s="11">
        <v>2.5</v>
      </c>
      <c r="D5" s="11">
        <v>0</v>
      </c>
      <c r="E5" s="11">
        <v>0</v>
      </c>
      <c r="F5" s="11">
        <v>0</v>
      </c>
      <c r="G5"/>
      <c r="H5"/>
      <c r="I5"/>
    </row>
    <row r="6" spans="1:9" x14ac:dyDescent="0.35">
      <c r="C6" s="11">
        <v>7.5</v>
      </c>
      <c r="D6" s="11">
        <v>3.998758421178774E-3</v>
      </c>
      <c r="E6" s="11">
        <v>3.4977541399116375E-3</v>
      </c>
      <c r="F6" s="11">
        <v>4.0031017971001144E-3</v>
      </c>
      <c r="G6"/>
      <c r="H6"/>
      <c r="I6"/>
    </row>
    <row r="7" spans="1:9" x14ac:dyDescent="0.35">
      <c r="C7" s="11">
        <v>12.5</v>
      </c>
      <c r="D7" s="11">
        <v>8.4665163514088607E-3</v>
      </c>
      <c r="E7" s="11">
        <v>7.4105089621673967E-3</v>
      </c>
      <c r="F7" s="11">
        <v>8.5132013354238915E-3</v>
      </c>
      <c r="G7"/>
      <c r="H7"/>
      <c r="I7"/>
    </row>
    <row r="8" spans="1:9" x14ac:dyDescent="0.35">
      <c r="C8" s="11">
        <v>17.5</v>
      </c>
      <c r="D8" s="11">
        <v>1.3639273543645721E-2</v>
      </c>
      <c r="E8" s="11">
        <v>1.1933264787386804E-2</v>
      </c>
      <c r="F8" s="11">
        <v>1.3738297688293859E-2</v>
      </c>
      <c r="G8"/>
      <c r="H8"/>
      <c r="I8"/>
    </row>
    <row r="9" spans="1:9" x14ac:dyDescent="0.35">
      <c r="C9" s="11">
        <v>22.5</v>
      </c>
      <c r="D9" s="11">
        <v>5.6850990916699054E-2</v>
      </c>
      <c r="E9" s="11">
        <v>5.362008171775548E-2</v>
      </c>
      <c r="F9" s="11">
        <v>5.9811212055964999E-2</v>
      </c>
      <c r="G9"/>
      <c r="H9"/>
      <c r="I9"/>
    </row>
    <row r="10" spans="1:9" x14ac:dyDescent="0.35">
      <c r="C10" s="11">
        <v>27.5</v>
      </c>
      <c r="D10" s="11">
        <v>0.11696869059257012</v>
      </c>
      <c r="E10" s="11">
        <v>0.10610891640880175</v>
      </c>
      <c r="F10" s="11">
        <v>0.11763507407081417</v>
      </c>
      <c r="G10"/>
      <c r="H10"/>
      <c r="I10"/>
    </row>
    <row r="11" spans="1:9" x14ac:dyDescent="0.35">
      <c r="C11" s="11">
        <v>32.5</v>
      </c>
      <c r="D11" s="11">
        <v>0.24283232144560041</v>
      </c>
      <c r="E11" s="11">
        <v>0.21596084541624772</v>
      </c>
      <c r="F11" s="11">
        <v>0.23891665336884127</v>
      </c>
      <c r="G11"/>
      <c r="H11"/>
      <c r="I11"/>
    </row>
    <row r="12" spans="1:9" x14ac:dyDescent="0.35">
      <c r="C12" s="11">
        <v>37.5</v>
      </c>
      <c r="D12" s="11">
        <v>0.3870109331265088</v>
      </c>
      <c r="E12" s="11">
        <v>0.34412080452575677</v>
      </c>
      <c r="F12" s="11">
        <v>0.38276113214463864</v>
      </c>
      <c r="G12"/>
      <c r="H12"/>
      <c r="I12"/>
    </row>
    <row r="13" spans="1:9" x14ac:dyDescent="0.35">
      <c r="C13" s="11">
        <v>42.5</v>
      </c>
      <c r="D13" s="11">
        <v>0.50395157332012575</v>
      </c>
      <c r="E13" s="11">
        <v>0.4490907255062051</v>
      </c>
      <c r="F13" s="11">
        <v>0.5002827281941431</v>
      </c>
      <c r="G13"/>
      <c r="H13"/>
      <c r="I13"/>
    </row>
    <row r="14" spans="1:9" x14ac:dyDescent="0.35">
      <c r="C14" s="11">
        <v>47.5</v>
      </c>
      <c r="D14" s="11">
        <v>0.60920422574872823</v>
      </c>
      <c r="E14" s="11">
        <v>0.54266962775754046</v>
      </c>
      <c r="F14" s="11">
        <v>0.60582237762561619</v>
      </c>
      <c r="G14"/>
      <c r="H14"/>
      <c r="I14"/>
    </row>
    <row r="15" spans="1:9" x14ac:dyDescent="0.35">
      <c r="C15" s="11">
        <v>52.5</v>
      </c>
      <c r="D15" s="11">
        <v>0.702194891013179</v>
      </c>
      <c r="E15" s="11">
        <v>0.62811151662999842</v>
      </c>
      <c r="F15" s="11">
        <v>0.69749108885489308</v>
      </c>
      <c r="G15"/>
      <c r="H15"/>
      <c r="I15"/>
    </row>
    <row r="16" spans="1:9" x14ac:dyDescent="0.35">
      <c r="C16" s="11">
        <v>57.5</v>
      </c>
      <c r="D16" s="11">
        <v>0.77593157643269572</v>
      </c>
      <c r="E16" s="11">
        <v>0.70053538409822558</v>
      </c>
      <c r="F16" s="11">
        <v>0.76706689851246512</v>
      </c>
      <c r="G16"/>
      <c r="H16"/>
      <c r="I16"/>
    </row>
    <row r="17" spans="3:9" x14ac:dyDescent="0.35">
      <c r="C17" s="11">
        <v>62.5</v>
      </c>
      <c r="D17" s="11">
        <v>0.83088328151632995</v>
      </c>
      <c r="E17" s="11">
        <v>0.7587192281530063</v>
      </c>
      <c r="F17" s="11">
        <v>0.82536075843337964</v>
      </c>
      <c r="G17"/>
      <c r="H17"/>
      <c r="I17"/>
    </row>
    <row r="18" spans="3:9" x14ac:dyDescent="0.35">
      <c r="C18" s="11">
        <v>67.5</v>
      </c>
      <c r="D18" s="11">
        <v>0.88160899102373635</v>
      </c>
      <c r="E18" s="11">
        <v>0.80958006016729056</v>
      </c>
      <c r="F18" s="11">
        <v>0.87895463929364082</v>
      </c>
      <c r="G18"/>
      <c r="H18"/>
      <c r="I18"/>
    </row>
    <row r="19" spans="3:9" x14ac:dyDescent="0.35">
      <c r="C19" s="11">
        <v>72.5</v>
      </c>
      <c r="D19" s="11">
        <v>0.9238807093807806</v>
      </c>
      <c r="E19" s="11">
        <v>0.85736188711907468</v>
      </c>
      <c r="F19" s="11">
        <v>0.92361755994311601</v>
      </c>
      <c r="G19"/>
      <c r="H19"/>
      <c r="I19"/>
    </row>
    <row r="20" spans="3:9" x14ac:dyDescent="0.35">
      <c r="C20" s="11">
        <v>77.5</v>
      </c>
      <c r="D20" s="11">
        <v>0.94736844740089554</v>
      </c>
      <c r="E20" s="11">
        <v>0.89601769906586493</v>
      </c>
      <c r="F20" s="11">
        <v>0.94806757064514757</v>
      </c>
      <c r="G20"/>
      <c r="H20"/>
      <c r="I20"/>
    </row>
    <row r="21" spans="3:9" x14ac:dyDescent="0.35">
      <c r="C21" s="11">
        <v>82.5</v>
      </c>
      <c r="D21" s="11">
        <v>0.96616019033677814</v>
      </c>
      <c r="E21" s="11">
        <v>0.92775749964134935</v>
      </c>
      <c r="F21" s="11">
        <v>0.96640660857278504</v>
      </c>
      <c r="G21"/>
      <c r="H21"/>
      <c r="I21"/>
    </row>
    <row r="22" spans="3:9" x14ac:dyDescent="0.35">
      <c r="C22" s="11">
        <v>87.5</v>
      </c>
      <c r="D22" s="11">
        <v>0.97790694064735895</v>
      </c>
      <c r="E22" s="11">
        <v>0.95420829152064568</v>
      </c>
      <c r="F22" s="11">
        <v>0.97722468000783247</v>
      </c>
      <c r="G22"/>
      <c r="H22"/>
      <c r="I22"/>
    </row>
    <row r="23" spans="3:9" x14ac:dyDescent="0.35">
      <c r="C23" s="11">
        <v>92.5</v>
      </c>
      <c r="D23" s="11">
        <v>0.98354869734864714</v>
      </c>
      <c r="E23" s="11">
        <v>0.97097706748077139</v>
      </c>
      <c r="F23" s="11">
        <v>0.98240277657009589</v>
      </c>
      <c r="G23"/>
      <c r="H23"/>
      <c r="I23"/>
    </row>
    <row r="24" spans="3:9" x14ac:dyDescent="0.35">
      <c r="C24" s="11">
        <v>97.5</v>
      </c>
      <c r="D24" s="11">
        <v>0.98801645527887727</v>
      </c>
      <c r="E24" s="11">
        <v>0.97968983019520017</v>
      </c>
      <c r="F24" s="11">
        <v>0.98706387543568752</v>
      </c>
      <c r="G24"/>
      <c r="H24"/>
      <c r="I24"/>
    </row>
    <row r="25" spans="3:9" x14ac:dyDescent="0.35">
      <c r="C25" s="11">
        <v>102.5</v>
      </c>
      <c r="D25" s="11">
        <v>0.99150321423601706</v>
      </c>
      <c r="E25" s="11">
        <v>0.98417158595300724</v>
      </c>
      <c r="F25" s="11">
        <v>0.99102397742436044</v>
      </c>
      <c r="G25"/>
      <c r="H25"/>
      <c r="I25"/>
    </row>
    <row r="26" spans="3:9" x14ac:dyDescent="0.35">
      <c r="C26" s="11">
        <v>107.5</v>
      </c>
      <c r="D26" s="11">
        <v>0.99408297414260349</v>
      </c>
      <c r="E26" s="11">
        <v>0.98818534094132748</v>
      </c>
      <c r="F26" s="11">
        <v>0.99407708345388168</v>
      </c>
      <c r="G26"/>
      <c r="H26"/>
      <c r="I26"/>
    </row>
    <row r="27" spans="3:9" x14ac:dyDescent="0.35">
      <c r="C27" s="11">
        <v>112.5</v>
      </c>
      <c r="D27" s="11">
        <v>0.99580373494839014</v>
      </c>
      <c r="E27" s="11">
        <v>0.9912430943577899</v>
      </c>
      <c r="F27" s="11">
        <v>0.99575319561818598</v>
      </c>
      <c r="G27"/>
      <c r="H27"/>
      <c r="I27"/>
    </row>
    <row r="28" spans="3:9" x14ac:dyDescent="0.35">
      <c r="C28" s="11">
        <v>117.5</v>
      </c>
      <c r="D28" s="11">
        <v>0.99680149651101246</v>
      </c>
      <c r="E28" s="11">
        <v>0.99369084677128872</v>
      </c>
      <c r="F28" s="11">
        <v>0.99680431056697794</v>
      </c>
      <c r="G28"/>
      <c r="H28"/>
      <c r="I28"/>
    </row>
    <row r="29" spans="3:9" x14ac:dyDescent="0.35">
      <c r="C29" s="11">
        <v>122.5</v>
      </c>
      <c r="D29" s="11">
        <v>0.99727825861901698</v>
      </c>
      <c r="E29" s="11">
        <v>0.99564259836926294</v>
      </c>
      <c r="F29" s="11">
        <v>0.99730542796611898</v>
      </c>
      <c r="G29"/>
      <c r="H29"/>
      <c r="I29"/>
    </row>
    <row r="30" spans="3:9" x14ac:dyDescent="0.35">
      <c r="C30" s="11">
        <v>127.5</v>
      </c>
      <c r="D30" s="11">
        <v>0.99770802077622101</v>
      </c>
      <c r="E30" s="11">
        <v>0.99695934892316851</v>
      </c>
      <c r="F30" s="11">
        <v>0.99775954557465341</v>
      </c>
      <c r="G30"/>
      <c r="H30"/>
      <c r="I30"/>
    </row>
    <row r="31" spans="3:9" x14ac:dyDescent="0.35">
      <c r="C31" s="11">
        <v>132.5</v>
      </c>
      <c r="D31" s="11">
        <v>0.99811378295854825</v>
      </c>
      <c r="E31" s="11">
        <v>0.99757609832613214</v>
      </c>
      <c r="F31" s="11">
        <v>0.99814266349950564</v>
      </c>
      <c r="G31"/>
      <c r="H31"/>
      <c r="I31"/>
    </row>
    <row r="32" spans="3:9" x14ac:dyDescent="0.35">
      <c r="C32" s="11">
        <v>137.5</v>
      </c>
      <c r="D32" s="11">
        <v>0.99835554531255055</v>
      </c>
      <c r="E32" s="11">
        <v>0.99798984739532259</v>
      </c>
      <c r="F32" s="11">
        <v>0.998408781945614</v>
      </c>
      <c r="G32"/>
      <c r="H32"/>
      <c r="I32"/>
    </row>
    <row r="33" spans="3:9" x14ac:dyDescent="0.35">
      <c r="C33" s="11">
        <v>142.5</v>
      </c>
      <c r="D33" s="11">
        <v>0.99855530771051837</v>
      </c>
      <c r="E33" s="11">
        <v>0.99838259642998484</v>
      </c>
      <c r="F33" s="11">
        <v>0.99860390070804017</v>
      </c>
      <c r="G33"/>
      <c r="H33"/>
      <c r="I33"/>
    </row>
    <row r="34" spans="3:9" x14ac:dyDescent="0.35">
      <c r="C34" s="11">
        <v>147.5</v>
      </c>
      <c r="D34" s="11">
        <v>0.9987120701534985</v>
      </c>
      <c r="E34" s="11">
        <v>0.99871434536435066</v>
      </c>
      <c r="F34" s="11">
        <v>0.99877601957293549</v>
      </c>
      <c r="G34"/>
      <c r="H34"/>
      <c r="I34"/>
    </row>
    <row r="35" spans="3:9" x14ac:dyDescent="0.35">
      <c r="C35" s="11">
        <v>152.5</v>
      </c>
      <c r="D35" s="11">
        <v>0.99886483260066583</v>
      </c>
      <c r="E35" s="11">
        <v>0.99893309411292164</v>
      </c>
      <c r="F35" s="11">
        <v>0.99892413854475504</v>
      </c>
      <c r="G35"/>
      <c r="H35"/>
      <c r="I35"/>
    </row>
    <row r="36" spans="3:9" x14ac:dyDescent="0.35">
      <c r="C36" s="11">
        <v>157.5</v>
      </c>
      <c r="D36" s="11">
        <v>0.99901759504783316</v>
      </c>
      <c r="E36" s="11">
        <v>0.99911084279408024</v>
      </c>
      <c r="F36" s="11">
        <v>0.99907225751657458</v>
      </c>
      <c r="G36"/>
      <c r="H36"/>
      <c r="I36"/>
    </row>
    <row r="37" spans="3:9" x14ac:dyDescent="0.35">
      <c r="C37" s="11">
        <v>162.5</v>
      </c>
      <c r="D37" s="11">
        <v>0.9991653575002345</v>
      </c>
      <c r="E37" s="11">
        <v>0.99925159141440345</v>
      </c>
      <c r="F37" s="11">
        <v>0.99919737659086327</v>
      </c>
      <c r="G37"/>
      <c r="H37"/>
      <c r="I37"/>
    </row>
    <row r="38" spans="3:9" x14ac:dyDescent="0.35">
      <c r="C38" s="11">
        <v>167.5</v>
      </c>
      <c r="D38" s="11">
        <v>0.99930811995786983</v>
      </c>
      <c r="E38" s="11">
        <v>0.99938434002157295</v>
      </c>
      <c r="F38" s="11">
        <v>0.99932249566515197</v>
      </c>
      <c r="G38"/>
      <c r="H38"/>
      <c r="I38"/>
    </row>
    <row r="39" spans="3:9" x14ac:dyDescent="0.35">
      <c r="C39" s="11">
        <v>172.5</v>
      </c>
      <c r="D39" s="11">
        <v>0.99944588242073917</v>
      </c>
      <c r="E39" s="11">
        <v>0.9995130886221657</v>
      </c>
      <c r="F39" s="11">
        <v>0.99944261476171659</v>
      </c>
      <c r="G39"/>
      <c r="H39"/>
      <c r="I39"/>
    </row>
    <row r="40" spans="3:9" x14ac:dyDescent="0.35">
      <c r="C40" s="11">
        <v>177.5</v>
      </c>
      <c r="D40" s="11">
        <v>0.99956964489826372</v>
      </c>
      <c r="E40" s="11">
        <v>0.99962183718987441</v>
      </c>
      <c r="F40" s="11">
        <v>0.99955773388055713</v>
      </c>
      <c r="G40"/>
      <c r="H40"/>
      <c r="I40"/>
    </row>
    <row r="41" spans="3:9" x14ac:dyDescent="0.35">
      <c r="C41" s="11">
        <v>182.5</v>
      </c>
      <c r="D41" s="11">
        <v>0.99967502639502948</v>
      </c>
      <c r="E41" s="11">
        <v>0.99971808973703713</v>
      </c>
      <c r="F41" s="11">
        <v>0.99966356604077289</v>
      </c>
      <c r="G41"/>
      <c r="H41"/>
      <c r="I41"/>
    </row>
    <row r="42" spans="3:9" x14ac:dyDescent="0.35">
      <c r="C42" s="11">
        <v>187.5</v>
      </c>
      <c r="D42" s="11">
        <v>0.99977101590162676</v>
      </c>
      <c r="E42" s="11">
        <v>0.9998102732775096</v>
      </c>
      <c r="F42" s="11">
        <v>0.99975529626381565</v>
      </c>
      <c r="G42"/>
      <c r="H42"/>
      <c r="I42"/>
    </row>
    <row r="43" spans="3:9" x14ac:dyDescent="0.35">
      <c r="C43" s="11">
        <v>192.5</v>
      </c>
      <c r="D43" s="11">
        <v>0.99984352443280389</v>
      </c>
      <c r="E43" s="11">
        <v>0.99987804677784708</v>
      </c>
      <c r="F43" s="11">
        <v>0.99983292454968531</v>
      </c>
      <c r="G43"/>
      <c r="H43"/>
      <c r="I43"/>
    </row>
    <row r="44" spans="3:9" x14ac:dyDescent="0.35">
      <c r="C44" s="11">
        <v>197.5</v>
      </c>
      <c r="D44" s="11">
        <v>0.99990194497872831</v>
      </c>
      <c r="E44" s="11">
        <v>0.99993361525811708</v>
      </c>
      <c r="F44" s="11">
        <v>0.99989645089838197</v>
      </c>
      <c r="G44"/>
      <c r="H44"/>
      <c r="I44"/>
    </row>
    <row r="45" spans="3:9" x14ac:dyDescent="0.35">
      <c r="C45" s="11">
        <v>202.5</v>
      </c>
      <c r="D45" s="11">
        <v>0.99995566952956849</v>
      </c>
      <c r="E45" s="11">
        <v>0.99997291071163097</v>
      </c>
      <c r="F45" s="11">
        <v>0.99995057628896178</v>
      </c>
      <c r="G45"/>
      <c r="H45"/>
      <c r="I45"/>
    </row>
    <row r="46" spans="3:9" x14ac:dyDescent="0.35">
      <c r="C46" s="11">
        <v>207.5</v>
      </c>
      <c r="D46" s="11">
        <v>1.0000000010902412</v>
      </c>
      <c r="E46" s="11">
        <v>1.0000000011450774</v>
      </c>
      <c r="F46" s="11">
        <v>1.0000000007004854</v>
      </c>
      <c r="G46"/>
      <c r="H46"/>
      <c r="I46"/>
    </row>
    <row r="47" spans="3:9" x14ac:dyDescent="0.35">
      <c r="G47"/>
      <c r="H47"/>
      <c r="I47"/>
    </row>
    <row r="48" spans="3:9" x14ac:dyDescent="0.35">
      <c r="G48"/>
      <c r="H48"/>
      <c r="I48"/>
    </row>
    <row r="49" spans="7:9" x14ac:dyDescent="0.35">
      <c r="G49"/>
      <c r="H49"/>
      <c r="I49"/>
    </row>
    <row r="50" spans="7:9" x14ac:dyDescent="0.35">
      <c r="G50"/>
      <c r="H50"/>
      <c r="I50"/>
    </row>
    <row r="51" spans="7:9" x14ac:dyDescent="0.35">
      <c r="G51"/>
      <c r="H51"/>
      <c r="I51"/>
    </row>
    <row r="52" spans="7:9" x14ac:dyDescent="0.35">
      <c r="G52"/>
      <c r="H52"/>
      <c r="I52"/>
    </row>
    <row r="53" spans="7:9" x14ac:dyDescent="0.35">
      <c r="G53"/>
      <c r="H53"/>
      <c r="I53"/>
    </row>
    <row r="54" spans="7:9" x14ac:dyDescent="0.35">
      <c r="G54"/>
      <c r="H54"/>
      <c r="I54"/>
    </row>
    <row r="55" spans="7:9" x14ac:dyDescent="0.35">
      <c r="G55"/>
      <c r="H55"/>
      <c r="I55"/>
    </row>
    <row r="56" spans="7:9" x14ac:dyDescent="0.35">
      <c r="G56"/>
      <c r="H56"/>
      <c r="I56"/>
    </row>
    <row r="57" spans="7:9" x14ac:dyDescent="0.35">
      <c r="G57"/>
      <c r="H57"/>
      <c r="I57"/>
    </row>
    <row r="58" spans="7:9" x14ac:dyDescent="0.35">
      <c r="G58"/>
      <c r="H58"/>
      <c r="I58"/>
    </row>
    <row r="59" spans="7:9" x14ac:dyDescent="0.35">
      <c r="G59"/>
      <c r="H59"/>
      <c r="I59"/>
    </row>
    <row r="60" spans="7:9" x14ac:dyDescent="0.35">
      <c r="G60"/>
      <c r="H60"/>
      <c r="I60"/>
    </row>
    <row r="61" spans="7:9" x14ac:dyDescent="0.35">
      <c r="G61"/>
      <c r="H61"/>
      <c r="I61"/>
    </row>
    <row r="62" spans="7:9" x14ac:dyDescent="0.35">
      <c r="G62"/>
      <c r="H62"/>
      <c r="I6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8"/>
  <sheetViews>
    <sheetView workbookViewId="0">
      <selection activeCell="L13" sqref="L13"/>
    </sheetView>
  </sheetViews>
  <sheetFormatPr baseColWidth="10" defaultRowHeight="14.5" x14ac:dyDescent="0.35"/>
  <cols>
    <col min="1" max="1" width="12.08984375" style="11" customWidth="1"/>
    <col min="2" max="2" width="8.54296875" style="11" customWidth="1"/>
    <col min="3" max="3" width="8.7265625" style="11" customWidth="1"/>
    <col min="4" max="4" width="6.7265625" style="11" customWidth="1"/>
    <col min="5" max="5" width="9.6328125" style="11" customWidth="1"/>
    <col min="6" max="6" width="10.90625" style="11"/>
    <col min="7" max="7" width="8.26953125" style="11" customWidth="1"/>
    <col min="8" max="8" width="7.6328125" style="11" customWidth="1"/>
    <col min="9" max="9" width="6.81640625" style="11" customWidth="1"/>
    <col min="10" max="10" width="9.6328125" style="11" customWidth="1"/>
    <col min="13" max="13" width="10.90625" style="11"/>
    <col min="14" max="14" width="11.81640625" style="11" bestFit="1" customWidth="1"/>
    <col min="15" max="15" width="10.90625" style="11"/>
    <col min="17" max="20" width="10.90625" style="11"/>
    <col min="22" max="23" width="10.90625" style="11"/>
    <col min="25" max="25" width="10.90625" style="11"/>
  </cols>
  <sheetData>
    <row r="1" spans="1:25" x14ac:dyDescent="0.35">
      <c r="A1" s="26" t="s">
        <v>120</v>
      </c>
    </row>
    <row r="2" spans="1:25" s="1" customFormat="1" x14ac:dyDescent="0.35">
      <c r="A2" s="26"/>
      <c r="B2" s="11"/>
      <c r="C2" s="11"/>
      <c r="D2" s="11"/>
      <c r="E2" s="11"/>
      <c r="F2" s="11"/>
      <c r="G2" s="11"/>
      <c r="H2" s="11"/>
      <c r="I2" s="11"/>
      <c r="J2" s="11"/>
      <c r="M2" s="11"/>
      <c r="N2" s="11"/>
      <c r="O2" s="11"/>
      <c r="Q2" s="11"/>
      <c r="R2" s="11"/>
      <c r="S2" s="11"/>
      <c r="T2" s="11"/>
      <c r="V2" s="11"/>
      <c r="W2" s="11"/>
      <c r="Y2" s="11"/>
    </row>
    <row r="3" spans="1:25" ht="16.5" x14ac:dyDescent="0.35">
      <c r="B3" s="35" t="s">
        <v>114</v>
      </c>
      <c r="G3" s="35" t="s">
        <v>116</v>
      </c>
      <c r="L3" s="34" t="s">
        <v>117</v>
      </c>
      <c r="Q3" s="34" t="s">
        <v>118</v>
      </c>
      <c r="V3" s="35" t="s">
        <v>119</v>
      </c>
    </row>
    <row r="4" spans="1:25" x14ac:dyDescent="0.35">
      <c r="B4" s="4" t="s">
        <v>113</v>
      </c>
      <c r="C4" s="4" t="s">
        <v>60</v>
      </c>
      <c r="D4" s="4" t="s">
        <v>22</v>
      </c>
      <c r="E4" s="4" t="s">
        <v>59</v>
      </c>
      <c r="G4" s="4" t="s">
        <v>113</v>
      </c>
      <c r="H4" s="4" t="s">
        <v>60</v>
      </c>
      <c r="I4" s="4" t="s">
        <v>22</v>
      </c>
      <c r="J4" s="4" t="s">
        <v>59</v>
      </c>
      <c r="L4" s="4" t="s">
        <v>113</v>
      </c>
      <c r="M4" s="4" t="s">
        <v>60</v>
      </c>
      <c r="N4" s="4" t="s">
        <v>22</v>
      </c>
      <c r="O4" s="4" t="s">
        <v>59</v>
      </c>
      <c r="Q4" s="4" t="s">
        <v>113</v>
      </c>
      <c r="R4" s="4" t="s">
        <v>60</v>
      </c>
      <c r="S4" s="4" t="s">
        <v>22</v>
      </c>
      <c r="T4" s="4" t="s">
        <v>59</v>
      </c>
      <c r="V4" s="4" t="s">
        <v>113</v>
      </c>
      <c r="W4" s="4" t="s">
        <v>60</v>
      </c>
      <c r="X4" s="4" t="s">
        <v>22</v>
      </c>
      <c r="Y4" s="4" t="s">
        <v>59</v>
      </c>
    </row>
    <row r="5" spans="1:25" x14ac:dyDescent="0.35">
      <c r="B5" s="11">
        <v>0.48730000000000001</v>
      </c>
      <c r="C5" s="11">
        <v>0.25780000000000003</v>
      </c>
      <c r="D5" s="11">
        <v>0.25159999999999999</v>
      </c>
      <c r="E5" s="11">
        <v>0.2989</v>
      </c>
      <c r="G5" s="11">
        <v>3</v>
      </c>
      <c r="H5" s="11">
        <v>3</v>
      </c>
      <c r="I5" s="11">
        <v>2</v>
      </c>
      <c r="J5" s="11">
        <v>1</v>
      </c>
      <c r="L5" s="11">
        <v>0.36732300000000001</v>
      </c>
      <c r="M5" s="11">
        <v>0.20060700000000001</v>
      </c>
      <c r="N5" s="11">
        <v>0.300539</v>
      </c>
      <c r="O5" s="11">
        <v>0.370805</v>
      </c>
      <c r="Q5" s="11">
        <v>88.176000000000002</v>
      </c>
      <c r="R5" s="11">
        <v>74.626999999999995</v>
      </c>
      <c r="S5" s="11">
        <v>57.573</v>
      </c>
      <c r="T5" s="11">
        <v>68.203999999999994</v>
      </c>
      <c r="V5" s="11">
        <v>9</v>
      </c>
      <c r="W5" s="11">
        <v>2</v>
      </c>
      <c r="X5" s="11">
        <v>2</v>
      </c>
      <c r="Y5" s="11">
        <v>1</v>
      </c>
    </row>
    <row r="6" spans="1:25" x14ac:dyDescent="0.35">
      <c r="B6" s="11">
        <v>0.43610000000000004</v>
      </c>
      <c r="C6" s="11">
        <v>0.38639999999999997</v>
      </c>
      <c r="D6" s="11">
        <v>0.26539999999999997</v>
      </c>
      <c r="E6" s="11">
        <v>0.35980000000000001</v>
      </c>
      <c r="G6" s="11">
        <v>1</v>
      </c>
      <c r="H6" s="11">
        <v>1</v>
      </c>
      <c r="I6" s="11">
        <v>1</v>
      </c>
      <c r="J6" s="11">
        <v>1</v>
      </c>
      <c r="L6" s="11">
        <v>0.73513300000000004</v>
      </c>
      <c r="M6" s="11">
        <v>0.17358199999999999</v>
      </c>
      <c r="N6" s="11">
        <v>0.25408999999999998</v>
      </c>
      <c r="O6" s="11">
        <v>0.282474</v>
      </c>
      <c r="Q6" s="11">
        <v>91.055000000000007</v>
      </c>
      <c r="R6" s="11">
        <v>74.927999999999997</v>
      </c>
      <c r="S6" s="11">
        <v>66.221999999999994</v>
      </c>
      <c r="T6" s="11">
        <v>77.634</v>
      </c>
      <c r="V6" s="11">
        <v>5</v>
      </c>
      <c r="W6" s="11">
        <v>0</v>
      </c>
      <c r="X6" s="11">
        <v>2</v>
      </c>
      <c r="Y6" s="11">
        <v>0</v>
      </c>
    </row>
    <row r="7" spans="1:25" x14ac:dyDescent="0.35">
      <c r="B7" s="11">
        <v>0.36889999999999995</v>
      </c>
      <c r="C7" s="11">
        <v>0.39380000000000004</v>
      </c>
      <c r="D7" s="11">
        <v>0.3125</v>
      </c>
      <c r="E7" s="11">
        <v>0.27729999999999999</v>
      </c>
      <c r="G7" s="11">
        <v>1</v>
      </c>
      <c r="H7" s="11">
        <v>1</v>
      </c>
      <c r="I7" s="11">
        <v>1</v>
      </c>
      <c r="J7" s="11">
        <v>1</v>
      </c>
      <c r="L7" s="11">
        <v>0.48010900000000001</v>
      </c>
      <c r="M7" s="11">
        <v>0.30055500000000002</v>
      </c>
      <c r="N7" s="11">
        <v>0.26586700000000002</v>
      </c>
      <c r="O7" s="11">
        <v>0.32397199999999998</v>
      </c>
      <c r="Q7" s="11">
        <v>79.382999999999996</v>
      </c>
      <c r="R7" s="11">
        <v>61.582000000000001</v>
      </c>
      <c r="S7" s="11">
        <v>64.016999999999996</v>
      </c>
      <c r="T7" s="11">
        <v>76.534000000000006</v>
      </c>
      <c r="V7" s="11">
        <v>3</v>
      </c>
      <c r="W7" s="11">
        <v>1</v>
      </c>
      <c r="X7" s="11">
        <v>7</v>
      </c>
      <c r="Y7" s="11">
        <v>2</v>
      </c>
    </row>
    <row r="8" spans="1:25" x14ac:dyDescent="0.35">
      <c r="B8" s="11">
        <v>0.26119999999999999</v>
      </c>
      <c r="C8" s="11">
        <v>0.2586</v>
      </c>
      <c r="D8" s="11">
        <v>0.23280000000000001</v>
      </c>
      <c r="E8" s="11">
        <v>0.27989999999999998</v>
      </c>
      <c r="G8" s="11">
        <v>1</v>
      </c>
      <c r="H8" s="11">
        <v>1</v>
      </c>
      <c r="I8" s="11">
        <v>1</v>
      </c>
      <c r="J8" s="11">
        <v>1</v>
      </c>
      <c r="L8" s="11">
        <v>0.51279300000000005</v>
      </c>
      <c r="M8" s="11">
        <v>0.31400899999999998</v>
      </c>
      <c r="N8" s="11">
        <v>0.26997100000000002</v>
      </c>
      <c r="O8" s="11">
        <v>0.16603399999999999</v>
      </c>
      <c r="Q8" s="11">
        <v>68.903000000000006</v>
      </c>
      <c r="R8" s="11">
        <v>75.888999999999996</v>
      </c>
      <c r="S8" s="11">
        <v>73.296000000000006</v>
      </c>
      <c r="T8" s="11">
        <v>60.662999999999997</v>
      </c>
      <c r="V8" s="11">
        <v>0</v>
      </c>
      <c r="W8" s="11">
        <v>1</v>
      </c>
      <c r="X8" s="11">
        <v>1</v>
      </c>
      <c r="Y8" s="11">
        <v>1</v>
      </c>
    </row>
    <row r="9" spans="1:25" x14ac:dyDescent="0.35">
      <c r="B9" s="11">
        <v>0.29610000000000003</v>
      </c>
      <c r="C9" s="11">
        <v>0.17749999999999999</v>
      </c>
      <c r="D9" s="11">
        <v>0.26900000000000002</v>
      </c>
      <c r="E9" s="11">
        <v>0.3019</v>
      </c>
      <c r="G9" s="11">
        <v>2</v>
      </c>
      <c r="H9" s="11">
        <v>1</v>
      </c>
      <c r="I9" s="11">
        <v>2</v>
      </c>
      <c r="J9" s="11">
        <v>1</v>
      </c>
      <c r="L9" s="11">
        <v>0.32412400000000002</v>
      </c>
      <c r="M9" s="11">
        <v>0.151226</v>
      </c>
      <c r="N9" s="11">
        <v>0.31833</v>
      </c>
      <c r="O9" s="11">
        <v>0.23061300000000001</v>
      </c>
      <c r="Q9" s="11">
        <v>68.057000000000002</v>
      </c>
      <c r="R9" s="11">
        <v>67.674999999999997</v>
      </c>
      <c r="S9" s="11">
        <v>77.253</v>
      </c>
      <c r="T9" s="11">
        <v>62.225999999999999</v>
      </c>
      <c r="V9" s="11">
        <v>7</v>
      </c>
      <c r="W9" s="11">
        <v>1</v>
      </c>
      <c r="X9" s="11">
        <v>0</v>
      </c>
      <c r="Y9" s="11">
        <v>1</v>
      </c>
    </row>
    <row r="10" spans="1:25" x14ac:dyDescent="0.35">
      <c r="B10" s="11">
        <v>0.25319999999999998</v>
      </c>
      <c r="C10" s="11">
        <v>0.27339999999999998</v>
      </c>
      <c r="D10" s="11">
        <v>0.56579999999999997</v>
      </c>
      <c r="E10" s="11">
        <v>0.27789999999999998</v>
      </c>
      <c r="G10" s="11">
        <v>1</v>
      </c>
      <c r="H10" s="11">
        <v>1</v>
      </c>
      <c r="I10" s="11">
        <v>2</v>
      </c>
      <c r="J10" s="11">
        <v>1</v>
      </c>
      <c r="L10" s="11">
        <v>0.22497</v>
      </c>
      <c r="M10" s="11">
        <v>0.32517499999999999</v>
      </c>
      <c r="N10" s="11">
        <v>0.15266299999999999</v>
      </c>
      <c r="O10" s="11">
        <v>0.37518800000000002</v>
      </c>
      <c r="Q10" s="11">
        <v>77.861000000000004</v>
      </c>
      <c r="R10" s="11">
        <v>74.599999999999994</v>
      </c>
      <c r="S10" s="11">
        <v>83.661000000000001</v>
      </c>
      <c r="T10" s="11">
        <v>62.09</v>
      </c>
      <c r="V10" s="11">
        <v>6</v>
      </c>
      <c r="W10" s="11">
        <v>1</v>
      </c>
      <c r="X10" s="11">
        <v>1</v>
      </c>
      <c r="Y10" s="11">
        <v>1</v>
      </c>
    </row>
    <row r="11" spans="1:25" x14ac:dyDescent="0.35">
      <c r="B11" s="11">
        <v>0.3105</v>
      </c>
      <c r="C11" s="11">
        <v>0.28170000000000001</v>
      </c>
      <c r="D11" s="11">
        <v>0.40039999999999998</v>
      </c>
      <c r="E11" s="11">
        <v>0.29480000000000001</v>
      </c>
      <c r="G11" s="11">
        <v>1</v>
      </c>
      <c r="H11" s="11">
        <v>1</v>
      </c>
      <c r="I11" s="11">
        <v>2</v>
      </c>
      <c r="J11" s="11">
        <v>1</v>
      </c>
      <c r="L11" s="11">
        <v>0.42082799999999998</v>
      </c>
      <c r="M11" s="11">
        <v>0.274976</v>
      </c>
      <c r="N11" s="11">
        <v>0.188307</v>
      </c>
      <c r="O11" s="11">
        <v>0.19064300000000001</v>
      </c>
      <c r="Q11" s="11">
        <v>81.222999999999999</v>
      </c>
      <c r="R11" s="11">
        <v>79.096999999999994</v>
      </c>
      <c r="S11" s="11">
        <v>53.811999999999998</v>
      </c>
      <c r="T11" s="11">
        <v>55.908000000000001</v>
      </c>
      <c r="V11" s="11">
        <v>0</v>
      </c>
      <c r="W11" s="11">
        <v>2</v>
      </c>
      <c r="X11" s="11">
        <v>0</v>
      </c>
      <c r="Y11" s="11">
        <v>1</v>
      </c>
    </row>
    <row r="12" spans="1:25" x14ac:dyDescent="0.35">
      <c r="B12" s="11">
        <v>0.3211</v>
      </c>
      <c r="C12" s="11">
        <v>0.36499999999999999</v>
      </c>
      <c r="D12" s="11">
        <v>0.183</v>
      </c>
      <c r="E12" s="11">
        <v>0.13669999999999999</v>
      </c>
      <c r="G12" s="11">
        <v>3</v>
      </c>
      <c r="H12" s="11">
        <v>1</v>
      </c>
      <c r="I12" s="11">
        <v>1</v>
      </c>
      <c r="J12" s="11">
        <v>1</v>
      </c>
      <c r="L12" s="11">
        <v>0.20109399999999999</v>
      </c>
      <c r="M12" s="11">
        <v>0.51538200000000001</v>
      </c>
      <c r="N12" s="11">
        <v>0.214754</v>
      </c>
      <c r="O12" s="11">
        <v>0.64419000000000004</v>
      </c>
      <c r="Q12" s="11">
        <v>86.962000000000003</v>
      </c>
      <c r="R12" s="11">
        <v>69.677999999999997</v>
      </c>
      <c r="S12" s="11">
        <v>57.844000000000001</v>
      </c>
      <c r="T12" s="11">
        <v>67.03</v>
      </c>
      <c r="V12" s="11">
        <v>1</v>
      </c>
      <c r="W12" s="11">
        <v>11</v>
      </c>
      <c r="X12" s="11">
        <v>2</v>
      </c>
      <c r="Y12" s="11">
        <v>1</v>
      </c>
    </row>
    <row r="13" spans="1:25" x14ac:dyDescent="0.35">
      <c r="B13" s="11">
        <v>0.15140000000000001</v>
      </c>
      <c r="C13" s="11">
        <v>0.16869999999999999</v>
      </c>
      <c r="D13" s="11">
        <v>0.15619999999999998</v>
      </c>
      <c r="E13" s="11">
        <v>0.31160000000000004</v>
      </c>
      <c r="G13" s="11">
        <v>2</v>
      </c>
      <c r="H13" s="11">
        <v>1</v>
      </c>
      <c r="I13" s="11">
        <v>2</v>
      </c>
      <c r="J13" s="11">
        <v>1</v>
      </c>
      <c r="L13" s="11">
        <v>0.90096699999999996</v>
      </c>
      <c r="M13" s="11">
        <v>0.28583500000000001</v>
      </c>
      <c r="N13" s="11">
        <v>0.29095399999999999</v>
      </c>
      <c r="O13" s="11">
        <v>0.39630799999999999</v>
      </c>
      <c r="Q13" s="11">
        <v>83.706000000000003</v>
      </c>
      <c r="R13" s="11">
        <v>77.302000000000007</v>
      </c>
      <c r="S13" s="11">
        <v>73.31</v>
      </c>
      <c r="T13" s="11">
        <v>64.018000000000001</v>
      </c>
      <c r="V13" s="11">
        <v>2</v>
      </c>
      <c r="W13" s="11">
        <v>5</v>
      </c>
      <c r="X13" s="11">
        <v>2</v>
      </c>
      <c r="Y13" s="11">
        <v>0</v>
      </c>
    </row>
    <row r="14" spans="1:25" x14ac:dyDescent="0.35">
      <c r="B14" s="11">
        <v>0.16769999999999999</v>
      </c>
      <c r="C14" s="11">
        <v>0.5696</v>
      </c>
      <c r="D14" s="11">
        <v>0.112</v>
      </c>
      <c r="E14" s="11">
        <v>0.34079999999999999</v>
      </c>
      <c r="G14" s="11">
        <v>1</v>
      </c>
      <c r="H14" s="11">
        <v>1</v>
      </c>
      <c r="I14" s="11">
        <v>1</v>
      </c>
      <c r="J14" s="11">
        <v>2</v>
      </c>
      <c r="L14" s="11">
        <v>0.155919</v>
      </c>
      <c r="M14" s="11">
        <v>0.26480300000000001</v>
      </c>
      <c r="N14" s="11">
        <v>0.27615800000000001</v>
      </c>
      <c r="O14" s="11">
        <v>0.34984999999999999</v>
      </c>
      <c r="Q14" s="11">
        <v>72.751999999999995</v>
      </c>
      <c r="R14" s="11">
        <v>76.555000000000007</v>
      </c>
      <c r="S14" s="11">
        <v>57.139000000000003</v>
      </c>
      <c r="T14" s="11">
        <v>62.969000000000001</v>
      </c>
      <c r="V14" s="11">
        <v>4</v>
      </c>
      <c r="W14" s="11">
        <v>2</v>
      </c>
      <c r="X14" s="11">
        <v>3</v>
      </c>
      <c r="Y14" s="11">
        <v>1</v>
      </c>
    </row>
    <row r="15" spans="1:25" x14ac:dyDescent="0.35">
      <c r="B15" s="11">
        <v>0.16040000000000001</v>
      </c>
      <c r="C15" s="11">
        <v>0.3422</v>
      </c>
      <c r="D15" s="11">
        <v>0.21049999999999999</v>
      </c>
      <c r="E15" s="11">
        <v>0.25180000000000002</v>
      </c>
      <c r="G15" s="11">
        <v>2</v>
      </c>
      <c r="H15" s="11">
        <v>1</v>
      </c>
      <c r="I15" s="11">
        <v>1</v>
      </c>
      <c r="J15" s="11">
        <v>1</v>
      </c>
      <c r="L15" s="11">
        <v>0.60590599999999994</v>
      </c>
      <c r="M15" s="11">
        <v>0.221308</v>
      </c>
      <c r="N15" s="11">
        <v>0.25438100000000002</v>
      </c>
      <c r="O15" s="11">
        <v>0.141399</v>
      </c>
      <c r="Q15" s="11">
        <v>84.242000000000004</v>
      </c>
      <c r="R15" s="11">
        <v>82.903000000000006</v>
      </c>
      <c r="S15" s="11">
        <v>71.843000000000004</v>
      </c>
      <c r="T15" s="11">
        <v>54.393000000000001</v>
      </c>
      <c r="V15" s="11">
        <v>2</v>
      </c>
      <c r="W15" s="11">
        <v>6</v>
      </c>
      <c r="X15" s="11">
        <v>1</v>
      </c>
      <c r="Y15" s="11">
        <v>6</v>
      </c>
    </row>
    <row r="16" spans="1:25" x14ac:dyDescent="0.35">
      <c r="B16" s="11">
        <v>0.4083</v>
      </c>
      <c r="C16" s="11">
        <v>0.36299999999999999</v>
      </c>
      <c r="D16" s="11">
        <v>0.25040000000000001</v>
      </c>
      <c r="E16" s="11">
        <v>0.33200000000000002</v>
      </c>
      <c r="G16" s="11">
        <v>2</v>
      </c>
      <c r="H16" s="11">
        <v>1</v>
      </c>
      <c r="I16" s="11">
        <v>1</v>
      </c>
      <c r="J16" s="11">
        <v>1</v>
      </c>
      <c r="L16" s="11">
        <v>0.26715899999999998</v>
      </c>
      <c r="M16" s="11">
        <v>0.14693800000000001</v>
      </c>
      <c r="N16" s="11">
        <v>0.14310500000000001</v>
      </c>
      <c r="O16" s="11">
        <v>0.4204</v>
      </c>
      <c r="Q16" s="11">
        <v>67.013000000000005</v>
      </c>
      <c r="R16" s="11">
        <v>71.680000000000007</v>
      </c>
      <c r="S16" s="11">
        <v>59.957999999999998</v>
      </c>
      <c r="T16" s="11">
        <v>61.514000000000003</v>
      </c>
      <c r="V16" s="11">
        <v>2</v>
      </c>
      <c r="W16" s="11">
        <v>1</v>
      </c>
      <c r="X16" s="11">
        <v>3</v>
      </c>
      <c r="Y16" s="11">
        <v>1</v>
      </c>
    </row>
    <row r="17" spans="2:25" x14ac:dyDescent="0.35">
      <c r="B17" s="11">
        <v>0.26039999999999996</v>
      </c>
      <c r="C17" s="11">
        <v>0.34839999999999999</v>
      </c>
      <c r="D17" s="11">
        <v>0.38380000000000003</v>
      </c>
      <c r="E17" s="11">
        <v>0.42310000000000003</v>
      </c>
      <c r="G17" s="11">
        <v>2</v>
      </c>
      <c r="H17" s="11">
        <v>1</v>
      </c>
      <c r="I17" s="11">
        <v>1</v>
      </c>
      <c r="J17" s="11">
        <v>1</v>
      </c>
      <c r="L17" s="11">
        <v>0.43744499999999997</v>
      </c>
      <c r="M17" s="11">
        <v>0.38227699999999998</v>
      </c>
      <c r="N17" s="11">
        <v>0.20257600000000001</v>
      </c>
      <c r="O17" s="11">
        <v>0.47181600000000001</v>
      </c>
      <c r="Q17" s="11">
        <v>90.751999999999995</v>
      </c>
      <c r="R17" s="11">
        <v>71.835999999999999</v>
      </c>
      <c r="S17" s="11">
        <v>55.6</v>
      </c>
      <c r="T17" s="11">
        <v>85.850999999999999</v>
      </c>
      <c r="V17" s="11">
        <v>0</v>
      </c>
      <c r="W17" s="11">
        <v>2</v>
      </c>
      <c r="X17" s="11">
        <v>1</v>
      </c>
      <c r="Y17" s="11">
        <v>6</v>
      </c>
    </row>
    <row r="18" spans="2:25" x14ac:dyDescent="0.35">
      <c r="B18" s="11">
        <v>0.12990000000000002</v>
      </c>
      <c r="C18" s="11">
        <v>0.30019999999999997</v>
      </c>
      <c r="D18" s="11">
        <v>0.2863</v>
      </c>
      <c r="E18" s="11">
        <v>0.221</v>
      </c>
      <c r="G18" s="11">
        <v>1</v>
      </c>
      <c r="H18" s="11">
        <v>1</v>
      </c>
      <c r="I18" s="11">
        <v>1</v>
      </c>
      <c r="J18" s="11">
        <v>1</v>
      </c>
      <c r="L18" s="11">
        <v>0.28829900000000003</v>
      </c>
      <c r="M18" s="11">
        <v>0.24460899999999999</v>
      </c>
      <c r="N18" s="11">
        <v>0.21868499999999999</v>
      </c>
      <c r="O18" s="11">
        <v>0.32684999999999997</v>
      </c>
      <c r="Q18" s="11">
        <v>80.491</v>
      </c>
      <c r="R18" s="11">
        <v>54.161999999999999</v>
      </c>
      <c r="S18" s="11">
        <v>76.206000000000003</v>
      </c>
      <c r="T18" s="11">
        <v>76.024000000000001</v>
      </c>
      <c r="V18" s="11">
        <v>8</v>
      </c>
      <c r="W18" s="11">
        <v>2</v>
      </c>
      <c r="X18" s="11">
        <v>0</v>
      </c>
      <c r="Y18" s="11">
        <v>6</v>
      </c>
    </row>
    <row r="19" spans="2:25" x14ac:dyDescent="0.35">
      <c r="B19" s="11">
        <v>0.43639999999999995</v>
      </c>
      <c r="C19" s="11">
        <v>0.24030000000000001</v>
      </c>
      <c r="D19" s="11">
        <v>8.7999999999999995E-2</v>
      </c>
      <c r="E19" s="11">
        <v>0.24640000000000001</v>
      </c>
      <c r="G19" s="11">
        <v>1</v>
      </c>
      <c r="H19" s="11">
        <v>1</v>
      </c>
      <c r="I19" s="11">
        <v>2</v>
      </c>
      <c r="J19" s="11">
        <v>1</v>
      </c>
      <c r="L19" s="11">
        <v>0.23460700000000001</v>
      </c>
      <c r="M19" s="11">
        <v>0.61003499999999999</v>
      </c>
      <c r="N19" s="11">
        <v>0.22712099999999999</v>
      </c>
      <c r="O19" s="11">
        <v>0.113604</v>
      </c>
      <c r="Q19" s="11">
        <v>69.709999999999994</v>
      </c>
      <c r="R19" s="11">
        <v>82.129000000000005</v>
      </c>
      <c r="S19" s="11">
        <v>62.970999999999997</v>
      </c>
      <c r="T19" s="11">
        <v>52.893000000000001</v>
      </c>
      <c r="V19" s="11">
        <v>7</v>
      </c>
      <c r="W19" s="11">
        <v>3</v>
      </c>
      <c r="X19" s="11">
        <v>3</v>
      </c>
      <c r="Y19" s="11">
        <v>4</v>
      </c>
    </row>
    <row r="20" spans="2:25" x14ac:dyDescent="0.35">
      <c r="B20" s="11">
        <v>0.2268</v>
      </c>
      <c r="C20" s="11">
        <v>0.11840000000000001</v>
      </c>
      <c r="D20" s="11">
        <v>0.16069999999999998</v>
      </c>
      <c r="E20" s="11">
        <v>0.2253</v>
      </c>
      <c r="G20" s="11">
        <v>2</v>
      </c>
      <c r="H20" s="11">
        <v>2</v>
      </c>
      <c r="I20" s="11">
        <v>1</v>
      </c>
      <c r="J20" s="11">
        <v>1</v>
      </c>
      <c r="L20" s="11">
        <v>0.397343</v>
      </c>
      <c r="M20" s="11">
        <v>0.15099499999999999</v>
      </c>
      <c r="N20" s="11">
        <v>0.17247999999999999</v>
      </c>
      <c r="O20" s="11">
        <v>0.14253099999999999</v>
      </c>
      <c r="Q20" s="11">
        <v>38.497999999999998</v>
      </c>
      <c r="R20" s="11">
        <v>74.385999999999996</v>
      </c>
      <c r="S20" s="11">
        <v>86.16</v>
      </c>
      <c r="T20" s="11">
        <v>61.174999999999997</v>
      </c>
      <c r="V20" s="11">
        <v>4</v>
      </c>
      <c r="W20" s="11">
        <v>3</v>
      </c>
      <c r="X20" s="11">
        <v>2</v>
      </c>
      <c r="Y20" s="11">
        <v>0</v>
      </c>
    </row>
    <row r="21" spans="2:25" x14ac:dyDescent="0.35">
      <c r="B21" s="11">
        <v>0.31560000000000005</v>
      </c>
      <c r="C21" s="11">
        <v>0.24390000000000001</v>
      </c>
      <c r="D21" s="11">
        <v>0.15159999999999998</v>
      </c>
      <c r="E21" s="11">
        <v>0.17369999999999999</v>
      </c>
      <c r="G21" s="11">
        <v>1</v>
      </c>
      <c r="H21" s="11">
        <v>1</v>
      </c>
      <c r="I21" s="11">
        <v>1</v>
      </c>
      <c r="J21" s="11">
        <v>1</v>
      </c>
      <c r="L21" s="11">
        <v>0.55238600000000004</v>
      </c>
      <c r="M21" s="11">
        <v>0.146537</v>
      </c>
      <c r="N21" s="11">
        <v>0.34231499999999998</v>
      </c>
      <c r="O21" s="11">
        <v>0.14191599999999999</v>
      </c>
      <c r="Q21" s="11">
        <v>44.74</v>
      </c>
      <c r="R21" s="11">
        <v>46.988999999999997</v>
      </c>
      <c r="S21" s="11">
        <v>51.454000000000001</v>
      </c>
      <c r="T21" s="11">
        <v>66.471999999999994</v>
      </c>
      <c r="V21" s="11">
        <v>4</v>
      </c>
      <c r="W21" s="11">
        <v>7</v>
      </c>
      <c r="X21" s="11">
        <v>3</v>
      </c>
      <c r="Y21" s="11">
        <v>1</v>
      </c>
    </row>
    <row r="22" spans="2:25" x14ac:dyDescent="0.35">
      <c r="B22" s="11">
        <v>0.18659999999999999</v>
      </c>
      <c r="C22" s="11">
        <v>0.13150000000000001</v>
      </c>
      <c r="D22" s="11">
        <v>0.13730000000000001</v>
      </c>
      <c r="E22" s="11">
        <v>0.21249999999999999</v>
      </c>
      <c r="G22" s="11">
        <v>3</v>
      </c>
      <c r="H22" s="11">
        <v>1</v>
      </c>
      <c r="I22" s="11">
        <v>2</v>
      </c>
      <c r="J22" s="11">
        <v>1</v>
      </c>
      <c r="L22" s="11">
        <v>0.232986</v>
      </c>
      <c r="M22" s="11">
        <v>0.17388100000000001</v>
      </c>
      <c r="N22" s="11">
        <v>0.20503299999999999</v>
      </c>
      <c r="O22" s="11">
        <v>0.69211500000000004</v>
      </c>
      <c r="Q22" s="11">
        <v>37.011000000000003</v>
      </c>
      <c r="R22" s="11">
        <v>75.453999999999994</v>
      </c>
      <c r="S22" s="11">
        <v>83.956000000000003</v>
      </c>
      <c r="T22" s="11">
        <v>57.244</v>
      </c>
      <c r="V22" s="11">
        <v>4</v>
      </c>
      <c r="W22" s="11">
        <v>6</v>
      </c>
      <c r="X22" s="11">
        <v>3</v>
      </c>
      <c r="Y22" s="11">
        <v>2</v>
      </c>
    </row>
    <row r="23" spans="2:25" x14ac:dyDescent="0.35">
      <c r="B23" s="11">
        <v>0.3095</v>
      </c>
      <c r="C23" s="11">
        <v>0.12429999999999999</v>
      </c>
      <c r="D23" s="11">
        <v>0.25069999999999998</v>
      </c>
      <c r="E23" s="11">
        <v>0.33050000000000002</v>
      </c>
      <c r="G23" s="11">
        <v>2</v>
      </c>
      <c r="H23" s="11">
        <v>1</v>
      </c>
      <c r="I23" s="11">
        <v>2</v>
      </c>
      <c r="J23" s="11">
        <v>2</v>
      </c>
      <c r="L23" s="11">
        <v>0.16114100000000001</v>
      </c>
      <c r="M23" s="11">
        <v>0.27654000000000001</v>
      </c>
      <c r="N23" s="11">
        <v>0.52628600000000003</v>
      </c>
      <c r="O23" s="11">
        <v>0.34898099999999999</v>
      </c>
      <c r="Q23" s="11">
        <v>51.850999999999999</v>
      </c>
      <c r="R23" s="11">
        <v>70.653000000000006</v>
      </c>
      <c r="S23" s="11">
        <v>68.906999999999996</v>
      </c>
      <c r="T23" s="11">
        <v>67.816000000000003</v>
      </c>
      <c r="V23" s="11">
        <v>3</v>
      </c>
      <c r="W23" s="11">
        <v>5</v>
      </c>
      <c r="X23" s="11">
        <v>2</v>
      </c>
      <c r="Y23" s="11">
        <v>2</v>
      </c>
    </row>
    <row r="24" spans="2:25" x14ac:dyDescent="0.35">
      <c r="B24" s="11">
        <v>0.32239999999999996</v>
      </c>
      <c r="C24" s="11">
        <v>0.1731</v>
      </c>
      <c r="D24" s="11">
        <v>0.22390000000000002</v>
      </c>
      <c r="E24" s="11">
        <v>0.24230000000000002</v>
      </c>
      <c r="G24" s="11">
        <v>1</v>
      </c>
      <c r="H24" s="11">
        <v>1</v>
      </c>
      <c r="I24" s="11">
        <v>2</v>
      </c>
      <c r="J24" s="11">
        <v>1</v>
      </c>
      <c r="L24" s="11">
        <v>0.187164</v>
      </c>
      <c r="M24" s="11">
        <v>0.15419099999999999</v>
      </c>
      <c r="N24" s="11">
        <v>0.278721</v>
      </c>
      <c r="O24" s="11">
        <v>0.62568299999999999</v>
      </c>
      <c r="Q24" s="11">
        <v>44.960999999999999</v>
      </c>
      <c r="R24" s="11">
        <v>73.385999999999996</v>
      </c>
      <c r="S24" s="11">
        <v>60.442999999999998</v>
      </c>
      <c r="T24" s="11">
        <v>62.689</v>
      </c>
      <c r="V24" s="11">
        <v>1</v>
      </c>
      <c r="W24" s="11">
        <v>2</v>
      </c>
      <c r="X24" s="11">
        <v>4</v>
      </c>
      <c r="Y24" s="11">
        <v>2</v>
      </c>
    </row>
    <row r="25" spans="2:25" x14ac:dyDescent="0.35">
      <c r="B25" s="11">
        <v>8.1500000000000003E-2</v>
      </c>
      <c r="C25" s="11">
        <v>0.22440000000000002</v>
      </c>
      <c r="D25" s="11">
        <v>0.3281</v>
      </c>
      <c r="E25" s="11">
        <v>0.41099999999999998</v>
      </c>
      <c r="G25" s="11">
        <v>1</v>
      </c>
      <c r="H25" s="11">
        <v>1</v>
      </c>
      <c r="I25" s="11">
        <v>1</v>
      </c>
      <c r="J25" s="11">
        <v>1</v>
      </c>
      <c r="L25" s="11">
        <v>0.33066099999999998</v>
      </c>
      <c r="M25" s="11">
        <v>0.16942399999999999</v>
      </c>
      <c r="N25" s="11">
        <v>0.61616599999999999</v>
      </c>
      <c r="O25" s="11">
        <v>0.48343599999999998</v>
      </c>
      <c r="Q25" s="11">
        <v>42.134999999999998</v>
      </c>
      <c r="R25" s="11">
        <v>57.814</v>
      </c>
      <c r="S25" s="11">
        <v>65.405000000000001</v>
      </c>
      <c r="T25" s="11">
        <v>70.275999999999996</v>
      </c>
      <c r="V25" s="11">
        <v>3</v>
      </c>
      <c r="W25" s="11">
        <v>3</v>
      </c>
      <c r="X25" s="11">
        <v>2</v>
      </c>
      <c r="Y25" s="11">
        <v>2</v>
      </c>
    </row>
    <row r="26" spans="2:25" x14ac:dyDescent="0.35">
      <c r="B26" s="11">
        <v>0.3145</v>
      </c>
      <c r="C26" s="11">
        <v>0.15380000000000002</v>
      </c>
      <c r="D26" s="11">
        <v>0.22059999999999999</v>
      </c>
      <c r="E26" s="11">
        <v>0.1792</v>
      </c>
      <c r="G26" s="11">
        <v>2</v>
      </c>
      <c r="H26" s="11">
        <v>1</v>
      </c>
      <c r="I26" s="11">
        <v>1</v>
      </c>
      <c r="J26" s="11">
        <v>1</v>
      </c>
      <c r="L26" s="11">
        <v>0.55859099999999995</v>
      </c>
      <c r="M26" s="11">
        <v>0.14360700000000001</v>
      </c>
      <c r="N26" s="11">
        <v>0.238676</v>
      </c>
      <c r="O26" s="11">
        <v>0.37285099999999999</v>
      </c>
      <c r="Q26" s="11">
        <v>66.268000000000001</v>
      </c>
      <c r="R26" s="11">
        <v>64.251000000000005</v>
      </c>
      <c r="S26" s="11">
        <v>81.376999999999995</v>
      </c>
      <c r="T26" s="11">
        <v>73.617999999999995</v>
      </c>
      <c r="V26" s="11">
        <v>2</v>
      </c>
      <c r="W26" s="11">
        <v>3</v>
      </c>
      <c r="X26" s="11">
        <v>3</v>
      </c>
      <c r="Y26" s="11">
        <v>3</v>
      </c>
    </row>
    <row r="27" spans="2:25" x14ac:dyDescent="0.35">
      <c r="B27" s="11">
        <v>0.36060000000000003</v>
      </c>
      <c r="C27" s="11">
        <v>0.2525</v>
      </c>
      <c r="D27" s="11">
        <v>0.30019999999999997</v>
      </c>
      <c r="E27" s="11">
        <v>0.27810000000000001</v>
      </c>
      <c r="G27" s="11">
        <v>1</v>
      </c>
      <c r="H27" s="11">
        <v>1</v>
      </c>
      <c r="I27" s="11">
        <v>1</v>
      </c>
      <c r="J27" s="11">
        <v>1</v>
      </c>
      <c r="L27" s="11">
        <v>0.34394599999999997</v>
      </c>
      <c r="M27" s="11">
        <v>0.222803</v>
      </c>
      <c r="N27" s="11">
        <v>0.36187799999999998</v>
      </c>
      <c r="O27" s="11">
        <v>0.34045900000000001</v>
      </c>
      <c r="Q27" s="11">
        <v>79.3</v>
      </c>
      <c r="R27" s="11">
        <v>62.585000000000001</v>
      </c>
      <c r="S27" s="11">
        <v>71.364999999999995</v>
      </c>
      <c r="T27" s="11">
        <v>86.706000000000003</v>
      </c>
      <c r="V27" s="11">
        <v>6</v>
      </c>
      <c r="W27" s="11">
        <v>2</v>
      </c>
      <c r="X27" s="11">
        <v>3</v>
      </c>
      <c r="Y27" s="11">
        <v>0</v>
      </c>
    </row>
    <row r="28" spans="2:25" x14ac:dyDescent="0.35">
      <c r="B28" s="11">
        <v>0.26250000000000001</v>
      </c>
      <c r="C28" s="11">
        <v>0.20599999999999999</v>
      </c>
      <c r="D28" s="11">
        <v>0.32980000000000004</v>
      </c>
      <c r="E28" s="11">
        <v>0.25259999999999999</v>
      </c>
      <c r="G28" s="11">
        <v>1</v>
      </c>
      <c r="H28" s="11">
        <v>1</v>
      </c>
      <c r="I28" s="11">
        <v>1</v>
      </c>
      <c r="J28" s="11">
        <v>1</v>
      </c>
      <c r="L28" s="11">
        <v>0.43263400000000002</v>
      </c>
      <c r="M28" s="11">
        <v>0.45436700000000002</v>
      </c>
      <c r="N28" s="11">
        <v>0.309226</v>
      </c>
      <c r="O28" s="11">
        <v>0.40102900000000002</v>
      </c>
      <c r="Q28" s="11">
        <v>50.795999999999999</v>
      </c>
      <c r="R28" s="11">
        <v>57.8</v>
      </c>
      <c r="S28" s="11">
        <v>71.418000000000006</v>
      </c>
      <c r="T28" s="11">
        <v>68.753</v>
      </c>
      <c r="V28" s="11">
        <v>1</v>
      </c>
      <c r="W28" s="11">
        <v>1</v>
      </c>
      <c r="X28" s="11">
        <v>3</v>
      </c>
      <c r="Y28" s="11">
        <v>1</v>
      </c>
    </row>
    <row r="29" spans="2:25" x14ac:dyDescent="0.35">
      <c r="B29" s="11">
        <v>0.24259999999999998</v>
      </c>
      <c r="C29" s="11">
        <v>0.2072</v>
      </c>
      <c r="D29" s="11">
        <v>0.15969999999999998</v>
      </c>
      <c r="E29" s="11">
        <v>0.42380000000000001</v>
      </c>
      <c r="G29" s="11">
        <v>1</v>
      </c>
      <c r="H29" s="11">
        <v>1</v>
      </c>
      <c r="I29" s="11">
        <v>1</v>
      </c>
      <c r="J29" s="11">
        <v>1</v>
      </c>
      <c r="L29" s="11">
        <v>0.79370200000000002</v>
      </c>
      <c r="M29" s="11">
        <v>0.18953700000000001</v>
      </c>
      <c r="N29" s="11">
        <v>0.134322</v>
      </c>
      <c r="O29" s="11">
        <v>0.41217300000000001</v>
      </c>
      <c r="Q29" s="11">
        <v>43.720999999999997</v>
      </c>
      <c r="R29" s="11">
        <v>55.994</v>
      </c>
      <c r="S29" s="11">
        <v>62.21</v>
      </c>
      <c r="T29" s="11">
        <v>59.427999999999997</v>
      </c>
      <c r="V29" s="11">
        <v>0</v>
      </c>
      <c r="W29" s="11">
        <v>3</v>
      </c>
      <c r="X29" s="11">
        <v>2</v>
      </c>
      <c r="Y29" s="11">
        <v>2</v>
      </c>
    </row>
    <row r="30" spans="2:25" x14ac:dyDescent="0.35">
      <c r="B30" s="11">
        <v>0.32430000000000003</v>
      </c>
      <c r="C30" s="11">
        <v>0.13450000000000001</v>
      </c>
      <c r="D30" s="11">
        <v>0.19119999999999998</v>
      </c>
      <c r="E30" s="11">
        <v>0.28649999999999998</v>
      </c>
      <c r="G30" s="11">
        <v>2</v>
      </c>
      <c r="H30" s="11">
        <v>1</v>
      </c>
      <c r="I30" s="11">
        <v>1</v>
      </c>
      <c r="J30" s="11">
        <v>2</v>
      </c>
      <c r="L30" s="11">
        <v>0.25639000000000001</v>
      </c>
      <c r="M30" s="11">
        <v>0.24801100000000001</v>
      </c>
      <c r="N30" s="11">
        <v>0.12595600000000001</v>
      </c>
      <c r="O30" s="11">
        <v>0.55459899999999995</v>
      </c>
      <c r="Q30" s="11">
        <v>41.027999999999999</v>
      </c>
      <c r="R30" s="11">
        <v>54.484999999999999</v>
      </c>
      <c r="S30" s="11">
        <v>76.015000000000001</v>
      </c>
      <c r="T30" s="11">
        <v>78.739000000000004</v>
      </c>
      <c r="V30" s="11">
        <v>0</v>
      </c>
      <c r="W30" s="11">
        <v>0</v>
      </c>
      <c r="X30" s="11">
        <v>0</v>
      </c>
      <c r="Y30" s="11">
        <v>1</v>
      </c>
    </row>
    <row r="31" spans="2:25" x14ac:dyDescent="0.35">
      <c r="B31" s="11">
        <v>0.15490000000000001</v>
      </c>
      <c r="C31" s="11">
        <v>0.31069999999999998</v>
      </c>
      <c r="D31" s="11">
        <v>0.26689999999999997</v>
      </c>
      <c r="E31" s="11">
        <v>0.40060000000000001</v>
      </c>
      <c r="G31" s="11">
        <v>1</v>
      </c>
      <c r="H31" s="11">
        <v>1</v>
      </c>
      <c r="I31" s="11">
        <v>1</v>
      </c>
      <c r="J31" s="11">
        <v>1</v>
      </c>
      <c r="L31" s="11">
        <v>0.22076200000000001</v>
      </c>
      <c r="M31" s="11">
        <v>0.30743399999999999</v>
      </c>
      <c r="N31" s="11">
        <v>0.25392399999999998</v>
      </c>
      <c r="O31" s="11">
        <v>0.309859</v>
      </c>
      <c r="Q31" s="11">
        <v>71.715000000000003</v>
      </c>
      <c r="R31" s="11">
        <v>59.564</v>
      </c>
      <c r="S31" s="11">
        <v>73.606999999999999</v>
      </c>
      <c r="T31" s="11">
        <v>81.78</v>
      </c>
      <c r="V31" s="11">
        <v>2</v>
      </c>
      <c r="W31" s="11">
        <v>2</v>
      </c>
      <c r="X31" s="11">
        <v>6</v>
      </c>
      <c r="Y31" s="11">
        <v>1</v>
      </c>
    </row>
    <row r="32" spans="2:25" x14ac:dyDescent="0.35">
      <c r="B32" s="11">
        <v>0.20150000000000001</v>
      </c>
      <c r="C32" s="11">
        <v>0.33339999999999997</v>
      </c>
      <c r="D32" s="11">
        <v>0.4178</v>
      </c>
      <c r="E32" s="11">
        <v>0.18969999999999998</v>
      </c>
      <c r="G32" s="11">
        <v>1</v>
      </c>
      <c r="H32" s="11">
        <v>1</v>
      </c>
      <c r="I32" s="11">
        <v>1</v>
      </c>
      <c r="J32" s="11">
        <v>1</v>
      </c>
      <c r="L32" s="11">
        <v>0.43187599999999998</v>
      </c>
      <c r="M32" s="11">
        <v>0.16928499999999999</v>
      </c>
      <c r="N32" s="11">
        <v>0.137013</v>
      </c>
      <c r="O32" s="11">
        <v>0.200488</v>
      </c>
      <c r="Q32" s="11">
        <v>73.123000000000005</v>
      </c>
      <c r="R32" s="11">
        <v>70.581999999999994</v>
      </c>
      <c r="S32" s="11">
        <v>64.605999999999995</v>
      </c>
      <c r="T32" s="11">
        <v>89.552999999999997</v>
      </c>
      <c r="V32" s="11">
        <v>1</v>
      </c>
      <c r="W32" s="11">
        <v>2</v>
      </c>
      <c r="X32" s="11">
        <v>4</v>
      </c>
      <c r="Y32" s="11">
        <v>2</v>
      </c>
    </row>
    <row r="33" spans="2:25" x14ac:dyDescent="0.35">
      <c r="B33" s="11">
        <v>0.3014</v>
      </c>
      <c r="C33" s="11">
        <v>0.45180000000000003</v>
      </c>
      <c r="D33" s="11">
        <v>0.33</v>
      </c>
      <c r="E33" s="11">
        <v>0.35810000000000003</v>
      </c>
      <c r="G33" s="11">
        <v>2</v>
      </c>
      <c r="H33" s="11">
        <v>1</v>
      </c>
      <c r="I33" s="11">
        <v>1</v>
      </c>
      <c r="J33" s="11">
        <v>1</v>
      </c>
      <c r="L33" s="11">
        <v>0.25936799999999999</v>
      </c>
      <c r="M33" s="11">
        <v>0.15638299999999999</v>
      </c>
      <c r="N33" s="11">
        <v>0.17858299999999999</v>
      </c>
      <c r="O33" s="11">
        <v>0.49429200000000001</v>
      </c>
      <c r="Q33" s="11">
        <v>98.197000000000003</v>
      </c>
      <c r="R33" s="11">
        <v>88.391999999999996</v>
      </c>
      <c r="S33" s="11">
        <v>73.38</v>
      </c>
      <c r="T33" s="11">
        <v>70.734999999999999</v>
      </c>
      <c r="V33" s="11">
        <v>0</v>
      </c>
      <c r="W33" s="11">
        <v>2</v>
      </c>
      <c r="X33" s="11">
        <v>2</v>
      </c>
      <c r="Y33" s="11">
        <v>1</v>
      </c>
    </row>
    <row r="34" spans="2:25" x14ac:dyDescent="0.35">
      <c r="B34" s="11">
        <v>0.45950000000000002</v>
      </c>
      <c r="C34" s="11">
        <v>0.21709999999999999</v>
      </c>
      <c r="D34" s="11">
        <v>0.17980000000000002</v>
      </c>
      <c r="E34" s="11">
        <v>0.27810000000000001</v>
      </c>
      <c r="G34" s="11">
        <v>1</v>
      </c>
      <c r="H34" s="11">
        <v>1</v>
      </c>
      <c r="I34" s="11">
        <v>1</v>
      </c>
      <c r="J34" s="11">
        <v>1</v>
      </c>
      <c r="L34" s="11">
        <v>0.434008</v>
      </c>
      <c r="M34" s="11">
        <v>0.28865499999999999</v>
      </c>
      <c r="N34" s="11">
        <v>0.45543099999999997</v>
      </c>
      <c r="O34" s="11">
        <v>0.45560299999999998</v>
      </c>
      <c r="Q34" s="11">
        <v>81.185000000000002</v>
      </c>
      <c r="R34" s="11">
        <v>68.808999999999997</v>
      </c>
      <c r="S34" s="11">
        <v>75.481999999999999</v>
      </c>
      <c r="T34" s="11">
        <v>54.488999999999997</v>
      </c>
      <c r="V34" s="11">
        <v>0</v>
      </c>
      <c r="W34" s="11">
        <v>2</v>
      </c>
      <c r="X34" s="11">
        <v>8</v>
      </c>
      <c r="Y34" s="11">
        <v>2</v>
      </c>
    </row>
    <row r="35" spans="2:25" x14ac:dyDescent="0.35">
      <c r="B35" s="11">
        <v>0.2462</v>
      </c>
      <c r="C35" s="11">
        <v>0.27</v>
      </c>
      <c r="D35" s="11">
        <v>0.40620000000000001</v>
      </c>
      <c r="E35" s="11">
        <v>0.21459999999999999</v>
      </c>
      <c r="G35" s="11">
        <v>1</v>
      </c>
      <c r="H35" s="11">
        <v>1</v>
      </c>
      <c r="I35" s="11">
        <v>1</v>
      </c>
      <c r="J35" s="11">
        <v>1</v>
      </c>
      <c r="L35" s="11">
        <v>0.32949699999999998</v>
      </c>
      <c r="M35" s="11">
        <v>0.12008199999999999</v>
      </c>
      <c r="N35" s="11">
        <v>0.18691199999999999</v>
      </c>
      <c r="O35" s="11">
        <v>0.39455000000000001</v>
      </c>
      <c r="Q35" s="11">
        <v>69.686999999999998</v>
      </c>
      <c r="R35" s="11">
        <v>79.796000000000006</v>
      </c>
      <c r="S35" s="11">
        <v>64.445999999999998</v>
      </c>
      <c r="T35" s="11">
        <v>87.543999999999997</v>
      </c>
      <c r="V35" s="11">
        <v>3</v>
      </c>
      <c r="W35" s="11">
        <v>0</v>
      </c>
      <c r="X35" s="11">
        <v>4</v>
      </c>
      <c r="Y35" s="11">
        <v>1</v>
      </c>
    </row>
    <row r="36" spans="2:25" x14ac:dyDescent="0.35">
      <c r="B36" s="11">
        <v>0.31760000000000005</v>
      </c>
      <c r="C36" s="11">
        <v>0.23230000000000001</v>
      </c>
      <c r="D36" s="11">
        <v>0.19040000000000001</v>
      </c>
      <c r="E36" s="11">
        <v>0.32280000000000003</v>
      </c>
      <c r="G36" s="11">
        <v>1</v>
      </c>
      <c r="H36" s="11">
        <v>1</v>
      </c>
      <c r="I36" s="11">
        <v>1</v>
      </c>
      <c r="J36" s="11">
        <v>1</v>
      </c>
      <c r="L36" s="11">
        <v>0.54491699999999998</v>
      </c>
      <c r="M36" s="11">
        <v>0.13847200000000001</v>
      </c>
      <c r="N36" s="11">
        <v>0.192547</v>
      </c>
      <c r="O36" s="11">
        <v>0.74610200000000004</v>
      </c>
      <c r="Q36" s="11">
        <v>75.774000000000001</v>
      </c>
      <c r="R36" s="11">
        <v>73.831999999999994</v>
      </c>
      <c r="S36" s="11">
        <v>51.628</v>
      </c>
      <c r="T36" s="11">
        <v>85.510999999999996</v>
      </c>
      <c r="V36" s="11">
        <v>0</v>
      </c>
      <c r="W36" s="11">
        <v>2</v>
      </c>
      <c r="X36" s="11">
        <v>3</v>
      </c>
      <c r="Y36" s="11">
        <v>0</v>
      </c>
    </row>
    <row r="37" spans="2:25" x14ac:dyDescent="0.35">
      <c r="B37" s="11">
        <v>0.41830000000000001</v>
      </c>
      <c r="C37" s="11">
        <v>0.111</v>
      </c>
      <c r="D37" s="11">
        <v>0.27489999999999998</v>
      </c>
      <c r="E37" s="11">
        <v>0.2359</v>
      </c>
      <c r="G37" s="11">
        <v>2</v>
      </c>
      <c r="H37" s="11">
        <v>1</v>
      </c>
      <c r="I37" s="11">
        <v>1</v>
      </c>
      <c r="J37" s="11">
        <v>1</v>
      </c>
      <c r="L37" s="11">
        <v>0.20616000000000001</v>
      </c>
      <c r="M37" s="11">
        <v>0.60800799999999999</v>
      </c>
      <c r="N37" s="11">
        <v>0.18901699999999999</v>
      </c>
      <c r="O37" s="11">
        <v>0.16367999999999999</v>
      </c>
      <c r="Q37" s="11">
        <v>79.944000000000003</v>
      </c>
      <c r="R37" s="11">
        <v>57.198999999999998</v>
      </c>
      <c r="S37" s="11">
        <v>64</v>
      </c>
      <c r="T37" s="11">
        <v>82.564999999999998</v>
      </c>
      <c r="V37" s="11">
        <v>0</v>
      </c>
      <c r="W37" s="11">
        <v>1</v>
      </c>
      <c r="X37" s="11">
        <v>1</v>
      </c>
      <c r="Y37" s="11">
        <v>3</v>
      </c>
    </row>
    <row r="38" spans="2:25" x14ac:dyDescent="0.35">
      <c r="B38" s="11">
        <v>0.105</v>
      </c>
      <c r="C38" s="11">
        <v>0.3584</v>
      </c>
      <c r="D38" s="11">
        <v>0.317</v>
      </c>
      <c r="E38" s="11">
        <v>0.2301</v>
      </c>
      <c r="G38" s="11">
        <v>1</v>
      </c>
      <c r="H38" s="11">
        <v>3</v>
      </c>
      <c r="I38" s="11">
        <v>1</v>
      </c>
      <c r="J38" s="11">
        <v>2</v>
      </c>
      <c r="L38" s="11">
        <v>0.42457600000000001</v>
      </c>
      <c r="M38" s="11">
        <v>0.51860600000000001</v>
      </c>
      <c r="N38" s="11">
        <v>0.275312</v>
      </c>
      <c r="O38" s="11">
        <v>0.60297999999999996</v>
      </c>
      <c r="Q38" s="11">
        <v>70.849999999999994</v>
      </c>
      <c r="R38" s="11">
        <v>68.661000000000001</v>
      </c>
      <c r="S38" s="11">
        <v>66.867000000000004</v>
      </c>
      <c r="T38" s="11">
        <v>73.084000000000003</v>
      </c>
      <c r="V38" s="11">
        <v>0</v>
      </c>
      <c r="W38" s="11">
        <v>0</v>
      </c>
      <c r="X38" s="11">
        <v>8</v>
      </c>
      <c r="Y38" s="11">
        <v>3</v>
      </c>
    </row>
    <row r="39" spans="2:25" x14ac:dyDescent="0.35">
      <c r="B39" s="11">
        <v>0.40720000000000001</v>
      </c>
      <c r="C39" s="11">
        <v>0.3145</v>
      </c>
      <c r="D39" s="11">
        <v>0.24659999999999999</v>
      </c>
      <c r="E39" s="11">
        <v>0.50409999999999999</v>
      </c>
      <c r="G39" s="11">
        <v>1</v>
      </c>
      <c r="H39" s="11">
        <v>1</v>
      </c>
      <c r="I39" s="11">
        <v>1</v>
      </c>
      <c r="J39" s="11">
        <v>1</v>
      </c>
      <c r="L39" s="11">
        <v>0.36721799999999999</v>
      </c>
      <c r="M39" s="11">
        <v>0.728298</v>
      </c>
      <c r="N39" s="11">
        <v>0.60970000000000002</v>
      </c>
      <c r="O39" s="11">
        <v>0.58024500000000001</v>
      </c>
      <c r="Q39" s="11">
        <v>59.314</v>
      </c>
      <c r="R39" s="11">
        <v>83.638999999999996</v>
      </c>
      <c r="S39" s="11">
        <v>83.162999999999997</v>
      </c>
      <c r="T39" s="11">
        <v>64.608999999999995</v>
      </c>
      <c r="V39" s="11">
        <v>0</v>
      </c>
      <c r="W39" s="11">
        <v>0</v>
      </c>
      <c r="X39" s="11">
        <v>5</v>
      </c>
      <c r="Y39" s="11">
        <v>2</v>
      </c>
    </row>
    <row r="40" spans="2:25" x14ac:dyDescent="0.35">
      <c r="B40" s="11">
        <v>0.1928</v>
      </c>
      <c r="C40" s="11">
        <v>0.1699</v>
      </c>
      <c r="D40" s="11">
        <v>0.16490000000000002</v>
      </c>
      <c r="E40" s="11">
        <v>0.29239999999999999</v>
      </c>
      <c r="G40" s="11">
        <v>1</v>
      </c>
      <c r="H40" s="11">
        <v>1</v>
      </c>
      <c r="I40" s="11">
        <v>1</v>
      </c>
      <c r="J40" s="11">
        <v>1</v>
      </c>
      <c r="L40" s="11">
        <v>0.31262699999999999</v>
      </c>
      <c r="M40" s="11">
        <v>0.16972799999999999</v>
      </c>
      <c r="N40" s="11">
        <v>0.18529899999999999</v>
      </c>
      <c r="O40" s="11">
        <v>0.223917</v>
      </c>
      <c r="Q40" s="11">
        <v>63.05</v>
      </c>
      <c r="R40" s="11">
        <v>99.064999999999998</v>
      </c>
      <c r="S40" s="11">
        <v>66.203000000000003</v>
      </c>
      <c r="T40" s="11">
        <v>62.072000000000003</v>
      </c>
      <c r="V40" s="11">
        <v>1</v>
      </c>
      <c r="W40" s="11">
        <v>0</v>
      </c>
      <c r="X40" s="11">
        <v>4</v>
      </c>
      <c r="Y40" s="11">
        <v>4</v>
      </c>
    </row>
    <row r="41" spans="2:25" x14ac:dyDescent="0.35">
      <c r="B41" s="11">
        <v>0.51390000000000002</v>
      </c>
      <c r="C41" s="11">
        <v>0.41060000000000002</v>
      </c>
      <c r="D41" s="11">
        <v>0.4002</v>
      </c>
      <c r="E41" s="11">
        <v>0.25040000000000001</v>
      </c>
      <c r="G41" s="11">
        <v>2</v>
      </c>
      <c r="H41" s="11">
        <v>1</v>
      </c>
      <c r="I41" s="11">
        <v>1</v>
      </c>
      <c r="J41" s="11">
        <v>1</v>
      </c>
      <c r="L41" s="11">
        <v>0.71912900000000002</v>
      </c>
      <c r="M41" s="11">
        <v>0.31916899999999998</v>
      </c>
      <c r="N41" s="11">
        <v>0.56614200000000003</v>
      </c>
      <c r="O41" s="11">
        <v>0.370836</v>
      </c>
      <c r="Q41" s="11">
        <v>78.087000000000003</v>
      </c>
      <c r="R41" s="11">
        <v>83.406000000000006</v>
      </c>
      <c r="S41" s="11">
        <v>65.944999999999993</v>
      </c>
      <c r="T41" s="11">
        <v>64.034999999999997</v>
      </c>
      <c r="V41" s="11">
        <v>4</v>
      </c>
      <c r="W41" s="11">
        <v>0</v>
      </c>
      <c r="X41" s="11">
        <v>1</v>
      </c>
      <c r="Y41" s="11">
        <v>0</v>
      </c>
    </row>
    <row r="42" spans="2:25" x14ac:dyDescent="0.35">
      <c r="B42" s="11">
        <v>0.31460000000000005</v>
      </c>
      <c r="C42" s="11">
        <v>0.42160000000000003</v>
      </c>
      <c r="D42" s="11">
        <v>0.13350000000000001</v>
      </c>
      <c r="E42" s="11">
        <v>0.20119999999999999</v>
      </c>
      <c r="G42" s="11">
        <v>2</v>
      </c>
      <c r="H42" s="11">
        <v>1</v>
      </c>
      <c r="I42" s="11">
        <v>1</v>
      </c>
      <c r="J42" s="11">
        <v>1</v>
      </c>
      <c r="L42" s="11">
        <v>0.156751</v>
      </c>
      <c r="M42" s="11">
        <v>0.68193499999999996</v>
      </c>
      <c r="N42" s="11">
        <v>0.36346699999999998</v>
      </c>
      <c r="O42" s="11">
        <v>0.64851099999999995</v>
      </c>
      <c r="Q42" s="11">
        <v>72.849000000000004</v>
      </c>
      <c r="R42" s="11">
        <v>56.545000000000002</v>
      </c>
      <c r="S42" s="11">
        <v>61.944000000000003</v>
      </c>
      <c r="T42" s="11">
        <v>77.628</v>
      </c>
      <c r="V42" s="11">
        <v>2</v>
      </c>
      <c r="W42" s="11">
        <v>1</v>
      </c>
      <c r="X42" s="11">
        <v>1</v>
      </c>
      <c r="Y42" s="11">
        <v>3</v>
      </c>
    </row>
    <row r="43" spans="2:25" x14ac:dyDescent="0.35">
      <c r="B43" s="11">
        <v>0.3251</v>
      </c>
      <c r="C43" s="11">
        <v>0.40529999999999999</v>
      </c>
      <c r="D43" s="11">
        <v>0.29849999999999999</v>
      </c>
      <c r="E43" s="11">
        <v>0.2797</v>
      </c>
      <c r="G43" s="11">
        <v>1</v>
      </c>
      <c r="H43" s="11">
        <v>1</v>
      </c>
      <c r="I43" s="11">
        <v>1</v>
      </c>
      <c r="J43" s="11">
        <v>1</v>
      </c>
      <c r="L43" s="11">
        <v>0.181091</v>
      </c>
      <c r="M43" s="11">
        <v>0.180924</v>
      </c>
      <c r="N43" s="11">
        <v>0.58992800000000001</v>
      </c>
      <c r="O43" s="11">
        <v>0.41032200000000002</v>
      </c>
      <c r="Q43" s="11">
        <v>94.491</v>
      </c>
      <c r="R43" s="11">
        <v>54.676000000000002</v>
      </c>
      <c r="S43" s="11">
        <v>64.546000000000006</v>
      </c>
      <c r="T43" s="11">
        <v>64.194000000000003</v>
      </c>
      <c r="V43" s="11">
        <v>0</v>
      </c>
      <c r="W43" s="11">
        <v>0</v>
      </c>
      <c r="X43" s="11">
        <v>2</v>
      </c>
      <c r="Y43" s="11">
        <v>0</v>
      </c>
    </row>
    <row r="44" spans="2:25" x14ac:dyDescent="0.35">
      <c r="B44" s="11">
        <v>0.38839999999999997</v>
      </c>
      <c r="C44" s="11">
        <v>0.55159999999999998</v>
      </c>
      <c r="D44" s="11">
        <v>0.17830000000000001</v>
      </c>
      <c r="E44" s="11">
        <v>0.22669999999999998</v>
      </c>
      <c r="G44" s="11">
        <v>1</v>
      </c>
      <c r="H44" s="11">
        <v>1</v>
      </c>
      <c r="I44" s="11">
        <v>1</v>
      </c>
      <c r="J44" s="11">
        <v>2</v>
      </c>
      <c r="L44" s="11">
        <v>0.36666900000000002</v>
      </c>
      <c r="M44" s="11">
        <v>0.34715299999999999</v>
      </c>
      <c r="N44" s="11">
        <v>0.41820499999999999</v>
      </c>
      <c r="O44" s="11">
        <v>0.37075599999999997</v>
      </c>
      <c r="Q44" s="11">
        <v>91.977000000000004</v>
      </c>
      <c r="R44" s="11">
        <v>75.063000000000002</v>
      </c>
      <c r="S44" s="11">
        <v>66.853999999999999</v>
      </c>
      <c r="T44" s="11">
        <v>64.891999999999996</v>
      </c>
      <c r="V44" s="11">
        <v>9</v>
      </c>
      <c r="W44" s="11">
        <v>0</v>
      </c>
      <c r="X44" s="11">
        <v>3</v>
      </c>
      <c r="Y44" s="11">
        <v>1</v>
      </c>
    </row>
    <row r="45" spans="2:25" x14ac:dyDescent="0.35">
      <c r="B45" s="11">
        <v>0.37780000000000002</v>
      </c>
      <c r="C45" s="11">
        <v>0.30739999999999995</v>
      </c>
      <c r="D45" s="11">
        <v>0.35539999999999999</v>
      </c>
      <c r="E45" s="11">
        <v>0.2102</v>
      </c>
      <c r="G45" s="11">
        <v>1</v>
      </c>
      <c r="H45" s="11">
        <v>1</v>
      </c>
      <c r="I45" s="11">
        <v>1</v>
      </c>
      <c r="J45" s="11">
        <v>1</v>
      </c>
      <c r="L45" s="11">
        <v>0.27653100000000003</v>
      </c>
      <c r="M45" s="11">
        <v>0.27847300000000003</v>
      </c>
      <c r="N45" s="11">
        <v>0.47529100000000002</v>
      </c>
      <c r="O45" s="11">
        <v>0.24655299999999999</v>
      </c>
      <c r="Q45" s="11">
        <v>75.426000000000002</v>
      </c>
      <c r="R45" s="11">
        <v>80.06</v>
      </c>
      <c r="T45" s="11">
        <v>77.179000000000002</v>
      </c>
      <c r="V45" s="11">
        <v>2</v>
      </c>
      <c r="W45" s="11">
        <v>3</v>
      </c>
      <c r="X45" s="11">
        <v>11</v>
      </c>
      <c r="Y45" s="11">
        <v>0</v>
      </c>
    </row>
    <row r="46" spans="2:25" x14ac:dyDescent="0.35">
      <c r="B46" s="11">
        <v>0.1341</v>
      </c>
      <c r="C46" s="11">
        <v>9.0400000000000008E-2</v>
      </c>
      <c r="D46" s="11">
        <v>0.1658</v>
      </c>
      <c r="E46" s="11">
        <v>0.38139999999999996</v>
      </c>
      <c r="G46" s="11">
        <v>2</v>
      </c>
      <c r="H46" s="11">
        <v>3</v>
      </c>
      <c r="I46" s="11">
        <v>1</v>
      </c>
      <c r="J46" s="11">
        <v>2</v>
      </c>
      <c r="L46" s="11">
        <v>0.36644700000000002</v>
      </c>
      <c r="M46" s="11">
        <v>0.22616900000000001</v>
      </c>
      <c r="N46" s="11">
        <v>0.57592299999999996</v>
      </c>
      <c r="O46" s="11">
        <v>0.440863</v>
      </c>
      <c r="Q46" s="11">
        <v>65.236999999999995</v>
      </c>
      <c r="R46" s="11">
        <v>82.028000000000006</v>
      </c>
      <c r="T46" s="11">
        <v>81.683000000000007</v>
      </c>
      <c r="V46" s="11">
        <v>1</v>
      </c>
      <c r="W46" s="11">
        <v>2</v>
      </c>
      <c r="X46" s="11">
        <v>4</v>
      </c>
      <c r="Y46" s="11">
        <v>1</v>
      </c>
    </row>
    <row r="47" spans="2:25" x14ac:dyDescent="0.35">
      <c r="B47" s="11">
        <v>0.42880000000000001</v>
      </c>
      <c r="C47" s="11">
        <v>0.1032</v>
      </c>
      <c r="D47" s="11">
        <v>0.2369</v>
      </c>
      <c r="E47" s="11">
        <v>0.3241</v>
      </c>
      <c r="G47" s="11">
        <v>1</v>
      </c>
      <c r="H47" s="11">
        <v>1</v>
      </c>
      <c r="I47" s="11">
        <v>1</v>
      </c>
      <c r="J47" s="11">
        <v>2</v>
      </c>
      <c r="L47" s="11">
        <v>0.104611</v>
      </c>
      <c r="M47" s="11">
        <v>0.21305199999999999</v>
      </c>
      <c r="N47" s="11">
        <v>0.28439500000000001</v>
      </c>
      <c r="O47" s="11">
        <v>0.59425099999999997</v>
      </c>
      <c r="Q47" s="11">
        <v>53.353999999999999</v>
      </c>
      <c r="R47" s="11">
        <v>90.337000000000003</v>
      </c>
      <c r="T47" s="11">
        <v>78.903999999999996</v>
      </c>
      <c r="V47" s="11">
        <v>1</v>
      </c>
      <c r="W47" s="11">
        <v>0</v>
      </c>
      <c r="X47" s="11">
        <v>1</v>
      </c>
      <c r="Y47" s="11">
        <v>1</v>
      </c>
    </row>
    <row r="48" spans="2:25" x14ac:dyDescent="0.35">
      <c r="B48" s="11">
        <v>0.26139999999999997</v>
      </c>
      <c r="C48" s="11">
        <v>0.23050000000000001</v>
      </c>
      <c r="D48" s="11">
        <v>0.22109999999999999</v>
      </c>
      <c r="E48" s="11">
        <v>0.13469999999999999</v>
      </c>
      <c r="G48" s="11">
        <v>1</v>
      </c>
      <c r="H48" s="11">
        <v>1</v>
      </c>
      <c r="I48" s="11">
        <v>2</v>
      </c>
      <c r="J48" s="11">
        <v>1</v>
      </c>
      <c r="L48" s="11">
        <v>0.61458100000000004</v>
      </c>
      <c r="M48" s="11">
        <v>0.14896899999999999</v>
      </c>
      <c r="N48" s="11">
        <v>0.14897299999999999</v>
      </c>
      <c r="O48" s="11">
        <v>0.35295500000000002</v>
      </c>
      <c r="Q48" s="11">
        <v>67.891000000000005</v>
      </c>
      <c r="R48" s="11">
        <v>70.694000000000003</v>
      </c>
      <c r="T48" s="11">
        <v>83.466999999999999</v>
      </c>
      <c r="V48" s="11">
        <v>5</v>
      </c>
      <c r="W48" s="11">
        <v>0</v>
      </c>
      <c r="X48" s="11">
        <v>4</v>
      </c>
      <c r="Y48" s="11">
        <v>2</v>
      </c>
    </row>
    <row r="49" spans="2:25" x14ac:dyDescent="0.35">
      <c r="B49" s="11">
        <v>0.34570000000000001</v>
      </c>
      <c r="C49" s="11">
        <v>0.1726</v>
      </c>
      <c r="D49" s="11">
        <v>0.24980000000000002</v>
      </c>
      <c r="E49" s="11">
        <v>0.25780000000000003</v>
      </c>
      <c r="G49" s="11">
        <v>1</v>
      </c>
      <c r="H49" s="11">
        <v>1</v>
      </c>
      <c r="I49" s="11">
        <v>3</v>
      </c>
      <c r="J49" s="11">
        <v>1</v>
      </c>
      <c r="L49" s="11">
        <v>0.443801</v>
      </c>
      <c r="M49" s="11">
        <v>0.67379699999999998</v>
      </c>
      <c r="N49" s="11">
        <v>0.21079800000000001</v>
      </c>
      <c r="O49" s="11">
        <v>0.67782900000000001</v>
      </c>
      <c r="Q49" s="11">
        <v>87.138000000000005</v>
      </c>
      <c r="R49" s="11">
        <v>58.636000000000003</v>
      </c>
      <c r="T49" s="11">
        <v>85.585999999999999</v>
      </c>
      <c r="V49" s="11">
        <v>1</v>
      </c>
      <c r="W49" s="11">
        <v>0</v>
      </c>
      <c r="X49" s="11">
        <v>3</v>
      </c>
      <c r="Y49" s="11">
        <v>6</v>
      </c>
    </row>
    <row r="50" spans="2:25" x14ac:dyDescent="0.35">
      <c r="B50" s="11">
        <v>0.22550000000000001</v>
      </c>
      <c r="C50" s="11">
        <v>0.2029</v>
      </c>
      <c r="D50" s="11">
        <v>0.1628</v>
      </c>
      <c r="E50" s="11">
        <v>0.1416</v>
      </c>
      <c r="G50" s="11">
        <v>1</v>
      </c>
      <c r="H50" s="11">
        <v>3</v>
      </c>
      <c r="I50" s="11">
        <v>2</v>
      </c>
      <c r="J50" s="11">
        <v>1</v>
      </c>
      <c r="L50" s="11">
        <v>0.79858700000000005</v>
      </c>
      <c r="M50" s="11">
        <v>0.373527</v>
      </c>
      <c r="N50" s="11">
        <v>0.45286900000000002</v>
      </c>
      <c r="O50" s="11">
        <v>0.40540599999999999</v>
      </c>
      <c r="Q50" s="11">
        <v>67.820999999999998</v>
      </c>
      <c r="R50" s="11">
        <v>52.506</v>
      </c>
      <c r="V50" s="11">
        <v>1</v>
      </c>
      <c r="W50" s="11">
        <v>1</v>
      </c>
      <c r="X50" s="11">
        <v>2</v>
      </c>
      <c r="Y50" s="11">
        <v>1</v>
      </c>
    </row>
    <row r="51" spans="2:25" x14ac:dyDescent="0.35">
      <c r="B51" s="11">
        <v>0.3049</v>
      </c>
      <c r="C51" s="11">
        <v>0.17930000000000001</v>
      </c>
      <c r="D51" s="11">
        <v>0.40410000000000001</v>
      </c>
      <c r="E51" s="11">
        <v>0.1668</v>
      </c>
      <c r="G51" s="11">
        <v>1</v>
      </c>
      <c r="H51" s="11">
        <v>2</v>
      </c>
      <c r="I51" s="11">
        <v>1</v>
      </c>
      <c r="J51" s="11">
        <v>1</v>
      </c>
      <c r="L51" s="11">
        <v>0.45014399999999999</v>
      </c>
      <c r="M51" s="11">
        <v>1.131089</v>
      </c>
      <c r="N51" s="11">
        <v>0.69728100000000004</v>
      </c>
      <c r="O51" s="11">
        <v>0.75896300000000005</v>
      </c>
      <c r="Q51" s="11">
        <v>81.876000000000005</v>
      </c>
      <c r="R51" s="11">
        <v>55.301000000000002</v>
      </c>
      <c r="V51" s="11">
        <v>1</v>
      </c>
      <c r="W51" s="11">
        <v>0</v>
      </c>
      <c r="X51" s="11">
        <v>3</v>
      </c>
      <c r="Y51" s="11">
        <v>1</v>
      </c>
    </row>
    <row r="52" spans="2:25" x14ac:dyDescent="0.35">
      <c r="B52" s="11">
        <v>0.32900000000000001</v>
      </c>
      <c r="C52" s="11">
        <v>8.8800000000000004E-2</v>
      </c>
      <c r="D52" s="11">
        <v>0.3322</v>
      </c>
      <c r="E52" s="11">
        <v>0.25719999999999998</v>
      </c>
      <c r="G52" s="11">
        <v>1</v>
      </c>
      <c r="H52" s="11">
        <v>2</v>
      </c>
      <c r="I52" s="11">
        <v>2</v>
      </c>
      <c r="J52" s="11">
        <v>1</v>
      </c>
      <c r="L52" s="11">
        <v>0.150588</v>
      </c>
      <c r="M52" s="11">
        <v>0.67996500000000004</v>
      </c>
      <c r="N52" s="11">
        <v>0.45868799999999998</v>
      </c>
      <c r="O52" s="11">
        <v>0.22292300000000001</v>
      </c>
      <c r="Q52" s="11">
        <v>67.135999999999996</v>
      </c>
      <c r="R52" s="11">
        <v>70.328999999999994</v>
      </c>
      <c r="V52" s="11">
        <v>1</v>
      </c>
      <c r="W52" s="11">
        <v>4</v>
      </c>
      <c r="X52" s="11">
        <v>3</v>
      </c>
      <c r="Y52" s="11">
        <v>2</v>
      </c>
    </row>
    <row r="53" spans="2:25" x14ac:dyDescent="0.35">
      <c r="B53" s="11">
        <v>0.18090000000000001</v>
      </c>
      <c r="C53" s="11">
        <v>0.22750000000000001</v>
      </c>
      <c r="D53" s="11">
        <v>0.36549999999999999</v>
      </c>
      <c r="E53" s="11">
        <v>0.39760000000000001</v>
      </c>
      <c r="G53" s="11">
        <v>1</v>
      </c>
      <c r="H53" s="11">
        <v>1</v>
      </c>
      <c r="I53" s="11">
        <v>1</v>
      </c>
      <c r="J53" s="11">
        <v>2</v>
      </c>
      <c r="L53" s="11">
        <v>0.287634</v>
      </c>
      <c r="M53" s="11">
        <v>0.136296</v>
      </c>
      <c r="N53" s="11">
        <v>0.67888899999999996</v>
      </c>
      <c r="O53" s="11">
        <v>0.32493499999999997</v>
      </c>
      <c r="Q53" s="11">
        <v>68.262</v>
      </c>
      <c r="R53" s="11">
        <v>80.111999999999995</v>
      </c>
      <c r="V53" s="11">
        <v>5</v>
      </c>
      <c r="W53" s="11">
        <v>1</v>
      </c>
      <c r="X53" s="11">
        <v>0</v>
      </c>
      <c r="Y53" s="11">
        <v>2</v>
      </c>
    </row>
    <row r="54" spans="2:25" x14ac:dyDescent="0.35">
      <c r="B54" s="11">
        <v>0.23910000000000001</v>
      </c>
      <c r="C54" s="11">
        <v>0.35589999999999999</v>
      </c>
      <c r="D54" s="11">
        <v>0.27339999999999998</v>
      </c>
      <c r="E54" s="11">
        <v>0.19600000000000001</v>
      </c>
      <c r="G54" s="11">
        <v>1</v>
      </c>
      <c r="H54" s="11">
        <v>1</v>
      </c>
      <c r="I54" s="11">
        <v>1</v>
      </c>
      <c r="J54" s="11">
        <v>1</v>
      </c>
      <c r="L54" s="11">
        <v>0.22953200000000001</v>
      </c>
      <c r="M54" s="11">
        <v>0.194471</v>
      </c>
      <c r="N54" s="11">
        <v>0.26743400000000001</v>
      </c>
      <c r="O54" s="11">
        <v>0.38501099999999999</v>
      </c>
      <c r="Q54" s="11">
        <v>97.903000000000006</v>
      </c>
      <c r="R54" s="11">
        <v>64.796000000000006</v>
      </c>
      <c r="V54" s="11">
        <v>5</v>
      </c>
      <c r="W54" s="11">
        <v>0</v>
      </c>
      <c r="X54" s="11">
        <v>1</v>
      </c>
      <c r="Y54" s="11">
        <v>1</v>
      </c>
    </row>
    <row r="55" spans="2:25" x14ac:dyDescent="0.35">
      <c r="B55" s="11">
        <v>0.42880000000000001</v>
      </c>
      <c r="C55" s="11">
        <v>0.104</v>
      </c>
      <c r="D55" s="11">
        <v>0.1522</v>
      </c>
      <c r="E55" s="11">
        <v>0.34200000000000003</v>
      </c>
      <c r="G55" s="11">
        <v>1</v>
      </c>
      <c r="H55" s="11">
        <v>2</v>
      </c>
      <c r="I55" s="11">
        <v>2</v>
      </c>
      <c r="J55" s="11">
        <v>1</v>
      </c>
      <c r="L55" s="11">
        <v>0.32501400000000003</v>
      </c>
      <c r="M55" s="11">
        <v>0.46607100000000001</v>
      </c>
      <c r="N55" s="11">
        <v>0.178898</v>
      </c>
      <c r="O55" s="11">
        <v>0.33236599999999999</v>
      </c>
      <c r="R55" s="11">
        <v>63.139000000000003</v>
      </c>
      <c r="V55" s="11">
        <v>0</v>
      </c>
      <c r="W55" s="11">
        <v>8</v>
      </c>
      <c r="X55" s="11">
        <v>7</v>
      </c>
      <c r="Y55" s="11">
        <v>3</v>
      </c>
    </row>
    <row r="56" spans="2:25" x14ac:dyDescent="0.35">
      <c r="B56" s="11">
        <v>0.29660000000000003</v>
      </c>
      <c r="C56" s="11">
        <v>0.28970000000000001</v>
      </c>
      <c r="D56" s="11">
        <v>0.20799999999999999</v>
      </c>
      <c r="E56" s="11">
        <v>0.35449999999999998</v>
      </c>
      <c r="G56" s="11">
        <v>1</v>
      </c>
      <c r="H56" s="11">
        <v>1</v>
      </c>
      <c r="I56" s="11">
        <v>2</v>
      </c>
      <c r="J56" s="11">
        <v>2</v>
      </c>
      <c r="L56" s="11">
        <v>0.36995400000000001</v>
      </c>
      <c r="M56" s="11">
        <v>0.73307699999999998</v>
      </c>
      <c r="N56" s="11">
        <v>0.30361100000000002</v>
      </c>
      <c r="O56" s="11">
        <v>0.23266500000000001</v>
      </c>
      <c r="R56" s="11">
        <v>70.927000000000007</v>
      </c>
      <c r="V56" s="11">
        <v>1</v>
      </c>
      <c r="W56" s="11">
        <v>1</v>
      </c>
      <c r="X56" s="11">
        <v>5</v>
      </c>
      <c r="Y56" s="11">
        <v>3</v>
      </c>
    </row>
    <row r="57" spans="2:25" x14ac:dyDescent="0.35">
      <c r="B57" s="11">
        <v>0.3569</v>
      </c>
      <c r="C57" s="11">
        <v>0.16490000000000002</v>
      </c>
      <c r="D57" s="11">
        <v>0.1525</v>
      </c>
      <c r="E57" s="11">
        <v>0.27379999999999999</v>
      </c>
      <c r="G57" s="11">
        <v>1</v>
      </c>
      <c r="H57" s="11">
        <v>1</v>
      </c>
      <c r="I57" s="11">
        <v>2</v>
      </c>
      <c r="J57" s="11">
        <v>1</v>
      </c>
      <c r="L57" s="11">
        <v>0.45467400000000002</v>
      </c>
      <c r="M57" s="11">
        <v>0.235043</v>
      </c>
      <c r="N57" s="11">
        <v>0.18007200000000001</v>
      </c>
      <c r="O57" s="11">
        <v>0.61479399999999995</v>
      </c>
      <c r="R57" s="11">
        <v>87.778999999999996</v>
      </c>
      <c r="V57" s="11">
        <v>1</v>
      </c>
      <c r="W57" s="11">
        <v>0</v>
      </c>
      <c r="X57" s="11">
        <v>2</v>
      </c>
      <c r="Y57" s="11">
        <v>6</v>
      </c>
    </row>
    <row r="58" spans="2:25" x14ac:dyDescent="0.35">
      <c r="B58" s="11">
        <v>0.27960000000000002</v>
      </c>
      <c r="C58" s="11">
        <v>0.16769999999999999</v>
      </c>
      <c r="D58" s="11">
        <v>0.16</v>
      </c>
      <c r="E58" s="11">
        <v>0.43160000000000004</v>
      </c>
      <c r="G58" s="11">
        <v>1</v>
      </c>
      <c r="H58" s="11">
        <v>2</v>
      </c>
      <c r="I58" s="11">
        <v>1</v>
      </c>
      <c r="J58" s="11">
        <v>1</v>
      </c>
      <c r="L58" s="11">
        <v>0.49859700000000001</v>
      </c>
      <c r="M58" s="11">
        <v>0.158305</v>
      </c>
      <c r="N58" s="11">
        <v>0.19218299999999999</v>
      </c>
      <c r="O58" s="11">
        <v>0.47161900000000001</v>
      </c>
      <c r="R58" s="11">
        <v>63.149000000000001</v>
      </c>
      <c r="V58" s="11">
        <v>1</v>
      </c>
      <c r="W58" s="11">
        <v>2</v>
      </c>
      <c r="X58" s="11">
        <v>0</v>
      </c>
      <c r="Y58" s="11">
        <v>2</v>
      </c>
    </row>
    <row r="59" spans="2:25" x14ac:dyDescent="0.35">
      <c r="B59" s="11">
        <v>0.19839999999999999</v>
      </c>
      <c r="C59" s="11">
        <v>0.3876</v>
      </c>
      <c r="D59" s="11">
        <v>0.22180000000000002</v>
      </c>
      <c r="E59" s="11">
        <v>0.22140000000000001</v>
      </c>
      <c r="G59" s="11">
        <v>1</v>
      </c>
      <c r="H59" s="11">
        <v>1</v>
      </c>
      <c r="I59" s="11">
        <v>2</v>
      </c>
      <c r="J59" s="11">
        <v>1</v>
      </c>
      <c r="L59" s="11">
        <v>0.915659</v>
      </c>
      <c r="M59" s="11">
        <v>0.16212099999999999</v>
      </c>
      <c r="N59" s="11">
        <v>0.304761</v>
      </c>
      <c r="O59" s="11">
        <v>0.26263300000000001</v>
      </c>
      <c r="R59" s="11">
        <v>79.542000000000002</v>
      </c>
      <c r="V59" s="11">
        <v>5</v>
      </c>
      <c r="W59" s="11">
        <v>1</v>
      </c>
      <c r="X59" s="11">
        <v>0</v>
      </c>
      <c r="Y59" s="11">
        <v>1</v>
      </c>
    </row>
    <row r="60" spans="2:25" x14ac:dyDescent="0.35">
      <c r="B60" s="11">
        <v>0.26910000000000001</v>
      </c>
      <c r="C60" s="11">
        <v>0.1452</v>
      </c>
      <c r="D60" s="11">
        <v>0.15130000000000002</v>
      </c>
      <c r="E60" s="11">
        <v>0.28920000000000001</v>
      </c>
      <c r="G60" s="11">
        <v>1</v>
      </c>
      <c r="H60" s="11">
        <v>1</v>
      </c>
      <c r="I60" s="11">
        <v>1</v>
      </c>
      <c r="J60" s="11">
        <v>2</v>
      </c>
      <c r="L60" s="11">
        <v>0.74456199999999995</v>
      </c>
      <c r="M60" s="11">
        <v>0.23308100000000001</v>
      </c>
      <c r="N60" s="11">
        <v>0.60546999999999995</v>
      </c>
      <c r="O60" s="11">
        <v>0.26733299999999999</v>
      </c>
      <c r="R60" s="11">
        <v>65.796999999999997</v>
      </c>
      <c r="V60" s="11">
        <v>3</v>
      </c>
      <c r="W60" s="11">
        <v>0</v>
      </c>
      <c r="X60" s="11">
        <v>5</v>
      </c>
      <c r="Y60" s="11">
        <v>3</v>
      </c>
    </row>
    <row r="61" spans="2:25" x14ac:dyDescent="0.35">
      <c r="B61" s="11">
        <v>0.2858</v>
      </c>
      <c r="C61" s="11">
        <v>0.41670000000000001</v>
      </c>
      <c r="D61" s="11">
        <v>0.1467</v>
      </c>
      <c r="E61" s="11">
        <v>0.38739999999999997</v>
      </c>
      <c r="G61" s="11">
        <v>1</v>
      </c>
      <c r="H61" s="11">
        <v>2</v>
      </c>
      <c r="I61" s="11">
        <v>1</v>
      </c>
      <c r="J61" s="11">
        <v>1</v>
      </c>
      <c r="L61" s="11">
        <v>0.60173200000000004</v>
      </c>
      <c r="M61" s="11">
        <v>0.17941099999999999</v>
      </c>
      <c r="N61" s="11">
        <v>0.413549</v>
      </c>
      <c r="O61" s="11">
        <v>0.397868</v>
      </c>
      <c r="R61" s="11">
        <v>70.33</v>
      </c>
      <c r="V61" s="11">
        <v>1</v>
      </c>
      <c r="W61" s="11">
        <v>1</v>
      </c>
      <c r="X61" s="11">
        <v>4</v>
      </c>
      <c r="Y61" s="11">
        <v>0</v>
      </c>
    </row>
    <row r="62" spans="2:25" x14ac:dyDescent="0.35">
      <c r="B62" s="11">
        <v>0.24490000000000001</v>
      </c>
      <c r="C62" s="11">
        <v>0.17859999999999998</v>
      </c>
      <c r="D62" s="11">
        <v>0.27189999999999998</v>
      </c>
      <c r="E62" s="11">
        <v>0.28510000000000002</v>
      </c>
      <c r="G62" s="11">
        <v>1</v>
      </c>
      <c r="H62" s="11">
        <v>2</v>
      </c>
      <c r="I62" s="11">
        <v>2</v>
      </c>
      <c r="J62" s="11">
        <v>1</v>
      </c>
      <c r="L62" s="11">
        <v>0.37887900000000002</v>
      </c>
      <c r="M62" s="11">
        <v>0.245674</v>
      </c>
      <c r="N62" s="11">
        <v>0.42465599999999998</v>
      </c>
      <c r="O62" s="11">
        <v>0.195604</v>
      </c>
      <c r="R62" s="11">
        <v>55.509</v>
      </c>
      <c r="V62" s="11">
        <v>0</v>
      </c>
      <c r="W62" s="11">
        <v>1</v>
      </c>
      <c r="X62" s="11">
        <v>5</v>
      </c>
      <c r="Y62" s="11">
        <v>5</v>
      </c>
    </row>
    <row r="63" spans="2:25" x14ac:dyDescent="0.35">
      <c r="B63" s="11">
        <v>0.32130000000000003</v>
      </c>
      <c r="C63" s="11">
        <v>5.8000000000000003E-2</v>
      </c>
      <c r="D63" s="11">
        <v>0.45639999999999997</v>
      </c>
      <c r="E63" s="11">
        <v>0.26219999999999999</v>
      </c>
      <c r="G63" s="11">
        <v>1</v>
      </c>
      <c r="H63" s="11">
        <v>2</v>
      </c>
      <c r="I63" s="11">
        <v>2</v>
      </c>
      <c r="J63" s="11">
        <v>2</v>
      </c>
      <c r="L63" s="11">
        <v>9.4520000000000007E-2</v>
      </c>
      <c r="M63" s="11">
        <v>0.562357</v>
      </c>
      <c r="N63" s="11">
        <v>0.19961999999999999</v>
      </c>
      <c r="O63" s="11">
        <v>0.31671700000000003</v>
      </c>
      <c r="V63" s="11">
        <v>2</v>
      </c>
      <c r="W63" s="11">
        <v>4</v>
      </c>
      <c r="X63" s="11">
        <v>0</v>
      </c>
      <c r="Y63" s="11">
        <v>11</v>
      </c>
    </row>
    <row r="64" spans="2:25" x14ac:dyDescent="0.35">
      <c r="B64" s="11">
        <v>0.32200000000000001</v>
      </c>
      <c r="C64" s="11">
        <v>0.20810000000000001</v>
      </c>
      <c r="D64" s="11">
        <v>0.1956</v>
      </c>
      <c r="E64" s="11">
        <v>0.17380000000000001</v>
      </c>
      <c r="G64" s="11">
        <v>1</v>
      </c>
      <c r="H64" s="11">
        <v>1</v>
      </c>
      <c r="I64" s="11">
        <v>1</v>
      </c>
      <c r="J64" s="11">
        <v>1</v>
      </c>
      <c r="L64" s="11">
        <v>0.23055</v>
      </c>
      <c r="M64" s="11">
        <v>0.29599500000000001</v>
      </c>
      <c r="N64" s="11">
        <v>0.27325100000000002</v>
      </c>
      <c r="O64" s="11">
        <v>0.38314399999999998</v>
      </c>
      <c r="V64" s="11">
        <v>2</v>
      </c>
      <c r="W64" s="11">
        <v>1</v>
      </c>
      <c r="X64" s="11">
        <v>0</v>
      </c>
      <c r="Y64" s="11">
        <v>4</v>
      </c>
    </row>
    <row r="65" spans="2:25" x14ac:dyDescent="0.35">
      <c r="B65" s="11">
        <v>0.17069999999999999</v>
      </c>
      <c r="C65" s="11">
        <v>0.307</v>
      </c>
      <c r="D65" s="11">
        <v>0.15940000000000001</v>
      </c>
      <c r="E65" s="11">
        <v>0.2114</v>
      </c>
      <c r="G65" s="11">
        <v>1</v>
      </c>
      <c r="H65" s="11">
        <v>2</v>
      </c>
      <c r="I65" s="11">
        <v>1</v>
      </c>
      <c r="J65" s="11">
        <v>3</v>
      </c>
      <c r="L65" s="11">
        <v>0.57790600000000003</v>
      </c>
      <c r="M65" s="11">
        <v>0.29659999999999997</v>
      </c>
      <c r="N65" s="11">
        <v>0.154471</v>
      </c>
      <c r="O65" s="11">
        <v>0.177314</v>
      </c>
      <c r="V65" s="11">
        <v>6</v>
      </c>
      <c r="W65" s="11">
        <v>1</v>
      </c>
      <c r="X65" s="11">
        <v>0</v>
      </c>
      <c r="Y65" s="11">
        <v>1</v>
      </c>
    </row>
    <row r="66" spans="2:25" x14ac:dyDescent="0.35">
      <c r="B66" s="11">
        <v>0.2387</v>
      </c>
      <c r="C66" s="11">
        <v>0.1696</v>
      </c>
      <c r="D66" s="11">
        <v>0.50119999999999998</v>
      </c>
      <c r="E66" s="11">
        <v>0.3332</v>
      </c>
      <c r="G66" s="11">
        <v>1</v>
      </c>
      <c r="H66" s="11">
        <v>1</v>
      </c>
      <c r="I66" s="11">
        <v>1</v>
      </c>
      <c r="J66" s="11">
        <v>1</v>
      </c>
      <c r="L66" s="11">
        <v>0.29512699999999997</v>
      </c>
      <c r="M66" s="11">
        <v>0.127106</v>
      </c>
      <c r="N66" s="11">
        <v>0.26895000000000002</v>
      </c>
      <c r="O66" s="11">
        <v>0.27472999999999997</v>
      </c>
      <c r="V66" s="11">
        <v>10</v>
      </c>
      <c r="W66" s="11">
        <v>2</v>
      </c>
      <c r="X66" s="11">
        <v>4</v>
      </c>
      <c r="Y66" s="11">
        <v>8</v>
      </c>
    </row>
    <row r="67" spans="2:25" x14ac:dyDescent="0.35">
      <c r="B67" s="11">
        <v>0.15909999999999999</v>
      </c>
      <c r="C67" s="11">
        <v>0.30069999999999997</v>
      </c>
      <c r="D67" s="11">
        <v>0.34520000000000001</v>
      </c>
      <c r="E67" s="11">
        <v>0.47239999999999999</v>
      </c>
      <c r="G67" s="11">
        <v>1</v>
      </c>
      <c r="H67" s="11">
        <v>1</v>
      </c>
      <c r="I67" s="11">
        <v>1</v>
      </c>
      <c r="J67" s="11">
        <v>1</v>
      </c>
      <c r="L67" s="11">
        <v>0.23493</v>
      </c>
      <c r="M67" s="11">
        <v>0.21359500000000001</v>
      </c>
      <c r="N67" s="11">
        <v>0.462642</v>
      </c>
      <c r="O67" s="11">
        <v>0.66540999999999995</v>
      </c>
      <c r="V67" s="11">
        <v>4</v>
      </c>
      <c r="W67" s="11">
        <v>0</v>
      </c>
      <c r="X67" s="11">
        <v>1</v>
      </c>
      <c r="Y67" s="11">
        <v>1</v>
      </c>
    </row>
    <row r="68" spans="2:25" x14ac:dyDescent="0.35">
      <c r="B68" s="11">
        <v>0.14000000000000001</v>
      </c>
      <c r="C68" s="11">
        <v>0.37410000000000004</v>
      </c>
      <c r="D68" s="11">
        <v>0.25739999999999996</v>
      </c>
      <c r="E68" s="11">
        <v>0.14000000000000001</v>
      </c>
      <c r="G68" s="11">
        <v>1</v>
      </c>
      <c r="H68" s="11">
        <v>1</v>
      </c>
      <c r="I68" s="11">
        <v>1</v>
      </c>
      <c r="J68" s="11">
        <v>1</v>
      </c>
      <c r="L68" s="11">
        <v>0.36559199999999997</v>
      </c>
      <c r="M68" s="11">
        <v>0.43154999999999999</v>
      </c>
      <c r="N68" s="11">
        <v>0.16598499999999999</v>
      </c>
      <c r="O68" s="11">
        <v>0.23536000000000001</v>
      </c>
      <c r="V68" s="11">
        <v>2</v>
      </c>
      <c r="W68" s="11">
        <v>1</v>
      </c>
      <c r="X68" s="11">
        <v>2</v>
      </c>
      <c r="Y68" s="11">
        <v>5</v>
      </c>
    </row>
    <row r="69" spans="2:25" x14ac:dyDescent="0.35">
      <c r="B69" s="11">
        <v>0.3488</v>
      </c>
      <c r="C69" s="11">
        <v>0.34210000000000002</v>
      </c>
      <c r="D69" s="11">
        <v>0.37360000000000004</v>
      </c>
      <c r="E69" s="11">
        <v>0.28520000000000001</v>
      </c>
      <c r="G69" s="11">
        <v>3</v>
      </c>
      <c r="H69" s="11">
        <v>2</v>
      </c>
      <c r="I69" s="11">
        <v>1</v>
      </c>
      <c r="J69" s="11">
        <v>1</v>
      </c>
      <c r="L69" s="11">
        <v>0.412356</v>
      </c>
      <c r="M69" s="11">
        <v>0.60911999999999999</v>
      </c>
      <c r="N69" s="11">
        <v>0.245143</v>
      </c>
      <c r="O69" s="11">
        <v>0.24390600000000001</v>
      </c>
      <c r="V69" s="11">
        <v>7</v>
      </c>
      <c r="W69" s="11">
        <v>2</v>
      </c>
      <c r="X69" s="11">
        <v>1</v>
      </c>
      <c r="Y69" s="11">
        <v>3</v>
      </c>
    </row>
    <row r="70" spans="2:25" x14ac:dyDescent="0.35">
      <c r="B70" s="11">
        <v>0.23200000000000001</v>
      </c>
      <c r="C70" s="11">
        <v>0.28260000000000002</v>
      </c>
      <c r="D70" s="11">
        <v>0.34799999999999998</v>
      </c>
      <c r="E70" s="11">
        <v>0.23960000000000001</v>
      </c>
      <c r="G70" s="11">
        <v>1</v>
      </c>
      <c r="H70" s="11">
        <v>1</v>
      </c>
      <c r="I70" s="11">
        <v>1</v>
      </c>
      <c r="J70" s="11">
        <v>1</v>
      </c>
      <c r="L70" s="11">
        <v>0.36890299999999998</v>
      </c>
      <c r="M70" s="11">
        <v>0.441633</v>
      </c>
      <c r="N70" s="11">
        <v>0.399453</v>
      </c>
      <c r="O70" s="11">
        <v>0.55080700000000005</v>
      </c>
      <c r="V70" s="11">
        <v>8</v>
      </c>
      <c r="W70" s="11">
        <v>4</v>
      </c>
      <c r="Y70" s="11">
        <v>7</v>
      </c>
    </row>
    <row r="71" spans="2:25" x14ac:dyDescent="0.35">
      <c r="B71" s="11">
        <v>0.30810000000000004</v>
      </c>
      <c r="C71" s="11">
        <v>0.40539999999999998</v>
      </c>
      <c r="D71" s="11">
        <v>0.1497</v>
      </c>
      <c r="E71" s="11">
        <v>0.42199999999999999</v>
      </c>
      <c r="G71" s="11">
        <v>1</v>
      </c>
      <c r="H71" s="11">
        <v>1</v>
      </c>
      <c r="I71" s="11">
        <v>1</v>
      </c>
      <c r="J71" s="11">
        <v>1</v>
      </c>
      <c r="L71" s="11">
        <v>0.256909</v>
      </c>
      <c r="M71" s="11">
        <v>0.391293</v>
      </c>
      <c r="N71" s="11">
        <v>0.22735900000000001</v>
      </c>
      <c r="O71" s="11">
        <v>7.9483999999999999E-2</v>
      </c>
      <c r="V71" s="11">
        <v>8</v>
      </c>
      <c r="W71" s="11">
        <v>2</v>
      </c>
      <c r="Y71" s="11">
        <v>4</v>
      </c>
    </row>
    <row r="72" spans="2:25" x14ac:dyDescent="0.35">
      <c r="B72" s="11">
        <v>0.22190000000000001</v>
      </c>
      <c r="C72" s="11">
        <v>0.25119999999999998</v>
      </c>
      <c r="D72" s="11">
        <v>0.31119999999999998</v>
      </c>
      <c r="E72" s="11">
        <v>0.43480000000000002</v>
      </c>
      <c r="G72" s="11">
        <v>1</v>
      </c>
      <c r="H72" s="11">
        <v>2</v>
      </c>
      <c r="I72" s="11">
        <v>2</v>
      </c>
      <c r="J72" s="11">
        <v>1</v>
      </c>
      <c r="L72" s="11">
        <v>0.39892899999999998</v>
      </c>
      <c r="M72" s="11">
        <v>0.15836700000000001</v>
      </c>
      <c r="N72" s="11">
        <v>0.22056899999999999</v>
      </c>
      <c r="O72" s="11">
        <v>9.5724000000000004E-2</v>
      </c>
      <c r="V72" s="11">
        <v>4</v>
      </c>
      <c r="W72" s="11">
        <v>1</v>
      </c>
    </row>
    <row r="73" spans="2:25" x14ac:dyDescent="0.35">
      <c r="B73" s="11">
        <v>0.25169999999999998</v>
      </c>
      <c r="C73" s="11">
        <v>0.18719999999999998</v>
      </c>
      <c r="D73" s="11">
        <v>0.2727</v>
      </c>
      <c r="E73" s="11">
        <v>0.2014</v>
      </c>
      <c r="G73" s="11">
        <v>1</v>
      </c>
      <c r="H73" s="11">
        <v>2</v>
      </c>
      <c r="I73" s="11">
        <v>1</v>
      </c>
      <c r="J73" s="11">
        <v>1</v>
      </c>
      <c r="L73" s="11">
        <v>0.37272</v>
      </c>
      <c r="M73" s="11">
        <v>0.49834400000000001</v>
      </c>
      <c r="N73" s="11">
        <v>0.14423</v>
      </c>
      <c r="O73" s="11">
        <v>0.34462100000000001</v>
      </c>
      <c r="V73" s="11">
        <v>2</v>
      </c>
      <c r="W73" s="11">
        <v>5</v>
      </c>
    </row>
    <row r="74" spans="2:25" x14ac:dyDescent="0.35">
      <c r="B74" s="11">
        <v>0.2417</v>
      </c>
      <c r="C74" s="11">
        <v>0.30019999999999997</v>
      </c>
      <c r="D74" s="11">
        <v>0.25830000000000003</v>
      </c>
      <c r="E74" s="11">
        <v>0.22869999999999999</v>
      </c>
      <c r="G74" s="11">
        <v>2</v>
      </c>
      <c r="H74" s="11">
        <v>1</v>
      </c>
      <c r="I74" s="11">
        <v>1</v>
      </c>
      <c r="J74" s="11">
        <v>1</v>
      </c>
      <c r="L74" s="11">
        <v>0.47977700000000001</v>
      </c>
      <c r="M74" s="11">
        <v>0.20435400000000001</v>
      </c>
      <c r="N74" s="11">
        <v>0.32866699999999999</v>
      </c>
      <c r="O74" s="11">
        <v>0.47403499999999998</v>
      </c>
      <c r="V74" s="11">
        <v>2</v>
      </c>
      <c r="W74" s="11">
        <v>0</v>
      </c>
    </row>
    <row r="75" spans="2:25" x14ac:dyDescent="0.35">
      <c r="B75" s="11">
        <v>0.251</v>
      </c>
      <c r="C75" s="11">
        <v>0.26189999999999997</v>
      </c>
      <c r="D75" s="11">
        <v>0.13109999999999999</v>
      </c>
      <c r="E75" s="11">
        <v>0.11359999999999999</v>
      </c>
      <c r="G75" s="11">
        <v>1</v>
      </c>
      <c r="H75" s="11">
        <v>1</v>
      </c>
      <c r="I75" s="11">
        <v>1</v>
      </c>
      <c r="J75" s="11">
        <v>1</v>
      </c>
      <c r="L75" s="11">
        <v>0.18756</v>
      </c>
      <c r="M75" s="11">
        <v>0.159501</v>
      </c>
      <c r="N75" s="11">
        <v>0.56420700000000001</v>
      </c>
      <c r="O75" s="11">
        <v>0.42535299999999998</v>
      </c>
      <c r="V75" s="11">
        <v>5</v>
      </c>
      <c r="W75" s="11">
        <v>3</v>
      </c>
    </row>
    <row r="76" spans="2:25" x14ac:dyDescent="0.35">
      <c r="B76" s="11">
        <v>0.2135</v>
      </c>
      <c r="C76" s="11">
        <v>0.2114</v>
      </c>
      <c r="D76" s="11">
        <v>0.125</v>
      </c>
      <c r="E76" s="11">
        <v>0.34639999999999999</v>
      </c>
      <c r="G76" s="11">
        <v>2</v>
      </c>
      <c r="H76" s="11">
        <v>2</v>
      </c>
      <c r="I76" s="11">
        <v>1</v>
      </c>
      <c r="J76" s="11">
        <v>1</v>
      </c>
      <c r="L76" s="11">
        <v>0.27912799999999999</v>
      </c>
      <c r="M76" s="11">
        <v>0.54973099999999997</v>
      </c>
      <c r="N76" s="11">
        <v>0.45937099999999997</v>
      </c>
      <c r="O76" s="11">
        <v>0.14471400000000001</v>
      </c>
      <c r="V76" s="11">
        <v>4</v>
      </c>
      <c r="W76" s="11">
        <v>0</v>
      </c>
    </row>
    <row r="77" spans="2:25" x14ac:dyDescent="0.35">
      <c r="B77" s="11">
        <v>0.35010000000000002</v>
      </c>
      <c r="C77" s="11">
        <v>0.17830000000000001</v>
      </c>
      <c r="D77" s="11">
        <v>0.19290000000000002</v>
      </c>
      <c r="E77" s="11">
        <v>0.30669999999999997</v>
      </c>
      <c r="G77" s="11">
        <v>2</v>
      </c>
      <c r="H77" s="11">
        <v>2</v>
      </c>
      <c r="I77" s="11">
        <v>1</v>
      </c>
      <c r="J77" s="11">
        <v>1</v>
      </c>
      <c r="L77" s="11">
        <v>0.126689</v>
      </c>
      <c r="M77" s="11">
        <v>0.16484299999999999</v>
      </c>
      <c r="N77" s="11">
        <v>0.24884899999999999</v>
      </c>
      <c r="O77" s="11">
        <v>0.21498</v>
      </c>
      <c r="V77" s="11">
        <v>6</v>
      </c>
      <c r="W77" s="11">
        <v>0</v>
      </c>
    </row>
    <row r="78" spans="2:25" x14ac:dyDescent="0.35">
      <c r="B78" s="11">
        <v>0.1434</v>
      </c>
      <c r="C78" s="11">
        <v>0.24149999999999999</v>
      </c>
      <c r="D78" s="11">
        <v>0.25009999999999999</v>
      </c>
      <c r="E78" s="11">
        <v>0.32780000000000004</v>
      </c>
      <c r="G78" s="11">
        <v>1</v>
      </c>
      <c r="H78" s="11">
        <v>1</v>
      </c>
      <c r="I78" s="11">
        <v>1</v>
      </c>
      <c r="J78" s="11">
        <v>1</v>
      </c>
      <c r="L78" s="11">
        <v>0.59772999999999998</v>
      </c>
      <c r="M78" s="11">
        <v>0.38590000000000002</v>
      </c>
      <c r="N78" s="11">
        <v>0.34508899999999998</v>
      </c>
      <c r="O78" s="11">
        <v>0.796346</v>
      </c>
      <c r="V78" s="11">
        <v>3</v>
      </c>
      <c r="W78" s="11">
        <v>1</v>
      </c>
    </row>
    <row r="79" spans="2:25" x14ac:dyDescent="0.35">
      <c r="B79" s="11">
        <v>0.1348</v>
      </c>
      <c r="C79" s="11">
        <v>0.1186</v>
      </c>
      <c r="D79" s="11">
        <v>0.17080000000000001</v>
      </c>
      <c r="E79" s="11">
        <v>0.43210000000000004</v>
      </c>
      <c r="G79" s="11">
        <v>1</v>
      </c>
      <c r="H79" s="11">
        <v>1</v>
      </c>
      <c r="I79" s="11">
        <v>1</v>
      </c>
      <c r="J79" s="11">
        <v>2</v>
      </c>
      <c r="L79" s="11">
        <v>0.241007</v>
      </c>
      <c r="M79" s="11">
        <v>0.167102</v>
      </c>
      <c r="N79" s="11">
        <v>0.48610100000000001</v>
      </c>
      <c r="O79" s="11">
        <v>0.19486400000000001</v>
      </c>
      <c r="V79" s="11">
        <v>5</v>
      </c>
      <c r="W79" s="11">
        <v>1</v>
      </c>
    </row>
    <row r="80" spans="2:25" x14ac:dyDescent="0.35">
      <c r="B80" s="11">
        <v>0.2094</v>
      </c>
      <c r="C80" s="11">
        <v>0.37030000000000002</v>
      </c>
      <c r="D80" s="11">
        <v>0.27200000000000002</v>
      </c>
      <c r="E80" s="11">
        <v>0.26169999999999999</v>
      </c>
      <c r="G80" s="11">
        <v>1</v>
      </c>
      <c r="H80" s="11">
        <v>1</v>
      </c>
      <c r="I80" s="11">
        <v>1</v>
      </c>
      <c r="J80" s="11">
        <v>1</v>
      </c>
      <c r="L80" s="11">
        <v>0.33791300000000002</v>
      </c>
      <c r="M80" s="11">
        <v>0.43371500000000002</v>
      </c>
      <c r="N80" s="11">
        <v>0.33028400000000002</v>
      </c>
      <c r="O80" s="11">
        <v>0.31192500000000001</v>
      </c>
      <c r="V80" s="11">
        <v>3</v>
      </c>
      <c r="W80" s="11">
        <v>12</v>
      </c>
    </row>
    <row r="81" spans="2:23" x14ac:dyDescent="0.35">
      <c r="B81" s="11">
        <v>0.2969</v>
      </c>
      <c r="C81" s="11">
        <v>0.1933</v>
      </c>
      <c r="D81" s="11">
        <v>0.16</v>
      </c>
      <c r="E81" s="11">
        <v>0.15940000000000001</v>
      </c>
      <c r="G81" s="11">
        <v>1</v>
      </c>
      <c r="H81" s="11">
        <v>1</v>
      </c>
      <c r="I81" s="11">
        <v>1</v>
      </c>
      <c r="J81" s="11">
        <v>1</v>
      </c>
      <c r="L81" s="11">
        <v>0.27755099999999999</v>
      </c>
      <c r="M81" s="11">
        <v>0.37095899999999998</v>
      </c>
      <c r="N81" s="11">
        <v>0.71877999999999997</v>
      </c>
      <c r="O81" s="11">
        <v>0.41472199999999998</v>
      </c>
      <c r="V81" s="11">
        <v>1</v>
      </c>
      <c r="W81" s="11">
        <v>7</v>
      </c>
    </row>
    <row r="82" spans="2:23" x14ac:dyDescent="0.35">
      <c r="B82" s="11">
        <v>0.26639999999999997</v>
      </c>
      <c r="C82" s="11">
        <v>0.153</v>
      </c>
      <c r="D82" s="11">
        <v>0.23830000000000001</v>
      </c>
      <c r="E82" s="11">
        <v>0.52</v>
      </c>
      <c r="G82" s="11">
        <v>1</v>
      </c>
      <c r="H82" s="11">
        <v>2</v>
      </c>
      <c r="I82" s="11">
        <v>2</v>
      </c>
      <c r="J82" s="11">
        <v>1</v>
      </c>
      <c r="L82" s="11">
        <v>0.31017</v>
      </c>
      <c r="M82" s="11">
        <v>0.45725500000000002</v>
      </c>
      <c r="N82" s="11">
        <v>0.30138399999999999</v>
      </c>
      <c r="O82" s="11">
        <v>0.17549699999999999</v>
      </c>
      <c r="V82" s="11">
        <v>1</v>
      </c>
      <c r="W82" s="11">
        <v>1</v>
      </c>
    </row>
    <row r="83" spans="2:23" x14ac:dyDescent="0.35">
      <c r="B83" s="11">
        <v>0.104</v>
      </c>
      <c r="C83" s="11">
        <v>0.193</v>
      </c>
      <c r="D83" s="11">
        <v>0.39629999999999999</v>
      </c>
      <c r="E83" s="11">
        <v>0.64549999999999996</v>
      </c>
      <c r="G83" s="11">
        <v>1</v>
      </c>
      <c r="H83" s="11">
        <v>1</v>
      </c>
      <c r="I83" s="11">
        <v>1</v>
      </c>
      <c r="J83" s="11">
        <v>1</v>
      </c>
      <c r="L83" s="11">
        <v>0.37117099999999997</v>
      </c>
      <c r="M83" s="11">
        <v>0.27868900000000002</v>
      </c>
      <c r="N83" s="11">
        <v>0.34109600000000001</v>
      </c>
      <c r="O83" s="11">
        <v>0.227018</v>
      </c>
      <c r="V83" s="11">
        <v>3</v>
      </c>
      <c r="W83" s="11">
        <v>4</v>
      </c>
    </row>
    <row r="84" spans="2:23" x14ac:dyDescent="0.35">
      <c r="B84" s="11">
        <v>0.24759999999999999</v>
      </c>
      <c r="C84" s="11">
        <v>0.114</v>
      </c>
      <c r="D84" s="11">
        <v>0.159</v>
      </c>
      <c r="E84" s="11">
        <v>0.249</v>
      </c>
      <c r="G84" s="11">
        <v>1</v>
      </c>
      <c r="H84" s="11">
        <v>1</v>
      </c>
      <c r="I84" s="11">
        <v>2</v>
      </c>
      <c r="J84" s="11">
        <v>1</v>
      </c>
      <c r="L84" s="11">
        <v>0.46251799999999998</v>
      </c>
      <c r="M84" s="11">
        <v>0.36521300000000001</v>
      </c>
      <c r="N84" s="11">
        <v>0.28366599999999997</v>
      </c>
      <c r="O84" s="11">
        <v>0.268428</v>
      </c>
      <c r="V84" s="11">
        <v>2</v>
      </c>
      <c r="W84" s="11">
        <v>1</v>
      </c>
    </row>
    <row r="85" spans="2:23" x14ac:dyDescent="0.35">
      <c r="B85" s="11">
        <v>0.21240000000000001</v>
      </c>
      <c r="C85" s="11">
        <v>0.24380000000000002</v>
      </c>
      <c r="D85" s="11">
        <v>0.14580000000000001</v>
      </c>
      <c r="E85" s="11">
        <v>0.23899999999999999</v>
      </c>
      <c r="G85" s="11">
        <v>2</v>
      </c>
      <c r="H85" s="11">
        <v>1</v>
      </c>
      <c r="I85" s="11">
        <v>3</v>
      </c>
      <c r="J85" s="11">
        <v>2</v>
      </c>
      <c r="L85" s="11">
        <v>0.19761300000000001</v>
      </c>
      <c r="M85" s="11">
        <v>0.81841299999999995</v>
      </c>
      <c r="N85" s="11">
        <v>0.38447700000000001</v>
      </c>
      <c r="O85" s="11">
        <v>0.46756500000000001</v>
      </c>
      <c r="V85" s="11">
        <v>3</v>
      </c>
      <c r="W85" s="11">
        <v>3</v>
      </c>
    </row>
    <row r="86" spans="2:23" x14ac:dyDescent="0.35">
      <c r="B86" s="11">
        <v>0.25130000000000002</v>
      </c>
      <c r="C86" s="11">
        <v>0.26539999999999997</v>
      </c>
      <c r="D86" s="11">
        <v>0.1363</v>
      </c>
      <c r="E86" s="11">
        <v>0.2848</v>
      </c>
      <c r="G86" s="11">
        <v>1</v>
      </c>
      <c r="H86" s="11">
        <v>2</v>
      </c>
      <c r="I86" s="11">
        <v>1</v>
      </c>
      <c r="J86" s="11">
        <v>1</v>
      </c>
      <c r="L86" s="11">
        <v>0.23851800000000001</v>
      </c>
      <c r="M86" s="11">
        <v>0.25324200000000002</v>
      </c>
      <c r="N86" s="11">
        <v>0.31379299999999999</v>
      </c>
      <c r="O86" s="11">
        <v>0.33807799999999999</v>
      </c>
      <c r="V86" s="11">
        <v>2</v>
      </c>
      <c r="W86" s="11">
        <v>9</v>
      </c>
    </row>
    <row r="87" spans="2:23" x14ac:dyDescent="0.35">
      <c r="B87" s="11">
        <v>0.2387</v>
      </c>
      <c r="C87" s="11">
        <v>0.20619999999999999</v>
      </c>
      <c r="D87" s="11">
        <v>0.1517</v>
      </c>
      <c r="E87" s="11">
        <v>0.31269999999999998</v>
      </c>
      <c r="G87" s="11">
        <v>1</v>
      </c>
      <c r="H87" s="11">
        <v>1</v>
      </c>
      <c r="I87" s="11">
        <v>1</v>
      </c>
      <c r="J87" s="11">
        <v>2</v>
      </c>
      <c r="L87" s="11">
        <v>0.68821500000000002</v>
      </c>
      <c r="M87" s="11">
        <v>0.41060000000000002</v>
      </c>
      <c r="N87" s="11">
        <v>0.31658700000000001</v>
      </c>
      <c r="O87" s="11">
        <v>0.183258</v>
      </c>
      <c r="V87" s="11">
        <v>3</v>
      </c>
      <c r="W87" s="11">
        <v>7</v>
      </c>
    </row>
    <row r="88" spans="2:23" x14ac:dyDescent="0.35">
      <c r="B88" s="11">
        <v>0.3286</v>
      </c>
      <c r="C88" s="11">
        <v>4.9200000000000001E-2</v>
      </c>
      <c r="D88" s="11">
        <v>0.2064</v>
      </c>
      <c r="E88" s="11">
        <v>0.49199999999999999</v>
      </c>
      <c r="G88" s="11">
        <v>2</v>
      </c>
      <c r="H88" s="11">
        <v>1</v>
      </c>
      <c r="I88" s="11">
        <v>1</v>
      </c>
      <c r="J88" s="11">
        <v>1</v>
      </c>
      <c r="L88" s="11">
        <v>0.31081900000000001</v>
      </c>
      <c r="M88" s="11">
        <v>0.18674299999999999</v>
      </c>
      <c r="N88" s="11">
        <v>0.33413900000000002</v>
      </c>
      <c r="O88" s="11">
        <v>0.23661599999999999</v>
      </c>
      <c r="V88" s="11">
        <v>1</v>
      </c>
      <c r="W88" s="11">
        <v>7</v>
      </c>
    </row>
    <row r="89" spans="2:23" x14ac:dyDescent="0.35">
      <c r="B89" s="11">
        <v>0.20069999999999999</v>
      </c>
      <c r="C89" s="11">
        <v>0.14280000000000001</v>
      </c>
      <c r="D89" s="11">
        <v>0.31110000000000004</v>
      </c>
      <c r="E89" s="11">
        <v>0.21390000000000001</v>
      </c>
      <c r="G89" s="11">
        <v>1</v>
      </c>
      <c r="H89" s="11">
        <v>1</v>
      </c>
      <c r="I89" s="11">
        <v>1</v>
      </c>
      <c r="J89" s="11">
        <v>1</v>
      </c>
      <c r="L89" s="11">
        <v>0.45408500000000002</v>
      </c>
      <c r="M89" s="11">
        <v>0.24912799999999999</v>
      </c>
      <c r="N89" s="11">
        <v>0.105111</v>
      </c>
      <c r="O89" s="11">
        <v>0.26567499999999999</v>
      </c>
      <c r="V89" s="11">
        <v>0</v>
      </c>
      <c r="W89" s="11">
        <v>1</v>
      </c>
    </row>
    <row r="90" spans="2:23" x14ac:dyDescent="0.35">
      <c r="B90" s="11">
        <v>0.2117</v>
      </c>
      <c r="C90" s="11">
        <v>0.1479</v>
      </c>
      <c r="D90" s="11">
        <v>0.2452</v>
      </c>
      <c r="E90" s="11">
        <v>0.23799999999999999</v>
      </c>
      <c r="G90" s="11">
        <v>1</v>
      </c>
      <c r="H90" s="11">
        <v>1</v>
      </c>
      <c r="I90" s="11">
        <v>1</v>
      </c>
      <c r="J90" s="11">
        <v>2</v>
      </c>
      <c r="L90" s="11">
        <v>0.14746300000000001</v>
      </c>
      <c r="M90" s="11">
        <v>0.19444900000000001</v>
      </c>
      <c r="N90" s="11">
        <v>0.218808</v>
      </c>
      <c r="O90" s="11">
        <v>0.58390799999999998</v>
      </c>
      <c r="V90" s="11">
        <v>1</v>
      </c>
      <c r="W90" s="11">
        <v>3</v>
      </c>
    </row>
    <row r="91" spans="2:23" x14ac:dyDescent="0.35">
      <c r="B91" s="11">
        <v>0.2026</v>
      </c>
      <c r="C91" s="11">
        <v>0.1147</v>
      </c>
      <c r="D91" s="11">
        <v>0.19889999999999999</v>
      </c>
      <c r="E91" s="11">
        <v>0.24109999999999998</v>
      </c>
      <c r="G91" s="11">
        <v>1</v>
      </c>
      <c r="H91" s="11">
        <v>3</v>
      </c>
      <c r="I91" s="11">
        <v>1</v>
      </c>
      <c r="J91" s="11">
        <v>1</v>
      </c>
      <c r="L91" s="11">
        <v>0.38295000000000001</v>
      </c>
      <c r="M91" s="11">
        <v>0.46270299999999998</v>
      </c>
      <c r="N91" s="11">
        <v>0.121993</v>
      </c>
      <c r="O91" s="11">
        <v>0.41644799999999998</v>
      </c>
      <c r="W91" s="11">
        <v>8</v>
      </c>
    </row>
    <row r="92" spans="2:23" x14ac:dyDescent="0.35">
      <c r="B92" s="11">
        <v>0.39169999999999999</v>
      </c>
      <c r="C92" s="11">
        <v>0.1129</v>
      </c>
      <c r="D92" s="11">
        <v>0.21730000000000002</v>
      </c>
      <c r="E92" s="11">
        <v>0.1721</v>
      </c>
      <c r="G92" s="11">
        <v>1</v>
      </c>
      <c r="H92" s="11">
        <v>1</v>
      </c>
      <c r="I92" s="11">
        <v>1</v>
      </c>
      <c r="J92" s="11">
        <v>1</v>
      </c>
      <c r="L92" s="11">
        <v>0.25251400000000002</v>
      </c>
      <c r="M92" s="11">
        <v>0.26170900000000002</v>
      </c>
      <c r="N92" s="11">
        <v>0.169515</v>
      </c>
      <c r="O92" s="11">
        <v>0.38122899999999998</v>
      </c>
      <c r="W92" s="11">
        <v>1</v>
      </c>
    </row>
    <row r="93" spans="2:23" x14ac:dyDescent="0.35">
      <c r="B93" s="11">
        <v>0.37030000000000002</v>
      </c>
      <c r="C93" s="11">
        <v>0.18230000000000002</v>
      </c>
      <c r="D93" s="11">
        <v>0.2298</v>
      </c>
      <c r="E93" s="11">
        <v>0.22719999999999999</v>
      </c>
      <c r="G93" s="11">
        <v>1</v>
      </c>
      <c r="H93" s="11">
        <v>1</v>
      </c>
      <c r="I93" s="11">
        <v>1</v>
      </c>
      <c r="J93" s="11">
        <v>1</v>
      </c>
      <c r="L93" s="11">
        <v>0.31498700000000002</v>
      </c>
      <c r="M93" s="11">
        <v>0.195302</v>
      </c>
      <c r="N93" s="11">
        <v>0.21576500000000001</v>
      </c>
      <c r="O93" s="11">
        <v>0.504359</v>
      </c>
      <c r="W93" s="11">
        <v>1</v>
      </c>
    </row>
    <row r="94" spans="2:23" x14ac:dyDescent="0.35">
      <c r="B94" s="11">
        <v>0.4894</v>
      </c>
      <c r="C94" s="11">
        <v>0.21919999999999998</v>
      </c>
      <c r="D94" s="11">
        <v>0.1273</v>
      </c>
      <c r="E94" s="11">
        <v>0.4299</v>
      </c>
      <c r="G94" s="11">
        <v>1</v>
      </c>
      <c r="H94" s="11">
        <v>2</v>
      </c>
      <c r="I94" s="11">
        <v>1</v>
      </c>
      <c r="J94" s="11">
        <v>2</v>
      </c>
      <c r="L94" s="11">
        <v>0.21724299999999999</v>
      </c>
      <c r="M94" s="11">
        <v>0.24213399999999999</v>
      </c>
      <c r="N94" s="11">
        <v>0.14160600000000001</v>
      </c>
      <c r="O94" s="11">
        <v>0.172124</v>
      </c>
      <c r="W94" s="11">
        <v>2</v>
      </c>
    </row>
    <row r="95" spans="2:23" x14ac:dyDescent="0.35">
      <c r="B95" s="11">
        <v>0.1701</v>
      </c>
      <c r="C95" s="11">
        <v>0.10479999999999999</v>
      </c>
      <c r="D95" s="11">
        <v>0.1124</v>
      </c>
      <c r="E95" s="11">
        <v>0.21759999999999999</v>
      </c>
      <c r="G95" s="11">
        <v>1</v>
      </c>
      <c r="H95" s="11">
        <v>1</v>
      </c>
      <c r="I95" s="11">
        <v>1</v>
      </c>
      <c r="J95" s="11">
        <v>1</v>
      </c>
      <c r="L95" s="11">
        <v>0.20336199999999999</v>
      </c>
      <c r="M95" s="11">
        <v>0.119641</v>
      </c>
      <c r="N95" s="11">
        <v>0.21693299999999999</v>
      </c>
      <c r="O95" s="11">
        <v>0.529003</v>
      </c>
      <c r="W95" s="11">
        <v>3</v>
      </c>
    </row>
    <row r="96" spans="2:23" x14ac:dyDescent="0.35">
      <c r="B96" s="11">
        <v>0.1671</v>
      </c>
      <c r="C96" s="11">
        <v>0.12959999999999999</v>
      </c>
      <c r="D96" s="11">
        <v>7.3400000000000007E-2</v>
      </c>
      <c r="E96" s="11">
        <v>0.17610000000000001</v>
      </c>
      <c r="G96" s="11">
        <v>2</v>
      </c>
      <c r="H96" s="11">
        <v>1</v>
      </c>
      <c r="I96" s="11">
        <v>1</v>
      </c>
      <c r="J96" s="11">
        <v>1</v>
      </c>
      <c r="L96" s="11">
        <v>0.16248499999999999</v>
      </c>
      <c r="M96" s="11">
        <v>0.63873500000000005</v>
      </c>
      <c r="N96" s="11">
        <v>0.55481199999999997</v>
      </c>
      <c r="O96" s="11">
        <v>0.29997099999999999</v>
      </c>
      <c r="W96" s="11">
        <v>4</v>
      </c>
    </row>
    <row r="97" spans="2:15" x14ac:dyDescent="0.35">
      <c r="B97" s="11">
        <v>0.18430000000000002</v>
      </c>
      <c r="C97" s="11">
        <v>0.20830000000000001</v>
      </c>
      <c r="D97" s="11">
        <v>7.909999999999999E-2</v>
      </c>
      <c r="E97" s="11">
        <v>0.2417</v>
      </c>
      <c r="G97" s="11">
        <v>2</v>
      </c>
      <c r="H97" s="11">
        <v>1</v>
      </c>
      <c r="I97" s="11">
        <v>1</v>
      </c>
      <c r="J97" s="11">
        <v>1</v>
      </c>
      <c r="L97" s="11">
        <v>0.209201</v>
      </c>
      <c r="M97" s="11">
        <v>0.21166099999999999</v>
      </c>
      <c r="N97" s="11">
        <v>0.47673900000000002</v>
      </c>
      <c r="O97" s="11">
        <v>0.30145899999999998</v>
      </c>
    </row>
    <row r="98" spans="2:15" x14ac:dyDescent="0.35">
      <c r="B98" s="11">
        <v>0.40570000000000001</v>
      </c>
      <c r="C98" s="11">
        <v>9.5700000000000007E-2</v>
      </c>
      <c r="D98" s="11">
        <v>0.17319999999999999</v>
      </c>
      <c r="E98" s="11">
        <v>0.2883</v>
      </c>
      <c r="G98" s="11">
        <v>1</v>
      </c>
      <c r="H98" s="11">
        <v>1</v>
      </c>
      <c r="I98" s="11">
        <v>1</v>
      </c>
      <c r="J98" s="11">
        <v>2</v>
      </c>
      <c r="L98" s="11">
        <v>0.19456300000000001</v>
      </c>
      <c r="M98" s="11">
        <v>0.24207899999999999</v>
      </c>
      <c r="N98" s="11">
        <v>0.42183799999999999</v>
      </c>
      <c r="O98" s="11">
        <v>0.58339600000000003</v>
      </c>
    </row>
    <row r="99" spans="2:15" x14ac:dyDescent="0.35">
      <c r="B99" s="11">
        <v>0.28489999999999999</v>
      </c>
      <c r="C99" s="11">
        <v>0.20219999999999999</v>
      </c>
      <c r="D99" s="11">
        <v>9.3200000000000005E-2</v>
      </c>
      <c r="E99" s="11">
        <v>0.25639999999999996</v>
      </c>
      <c r="G99" s="11">
        <v>1</v>
      </c>
      <c r="H99" s="11">
        <v>1</v>
      </c>
      <c r="I99" s="11">
        <v>1</v>
      </c>
      <c r="J99" s="11">
        <v>1</v>
      </c>
      <c r="L99" s="11">
        <v>0.65878800000000004</v>
      </c>
      <c r="M99" s="11">
        <v>0.34719699999999998</v>
      </c>
      <c r="N99" s="11">
        <v>0.31095200000000001</v>
      </c>
      <c r="O99" s="11">
        <v>0.20269699999999999</v>
      </c>
    </row>
    <row r="100" spans="2:15" x14ac:dyDescent="0.35">
      <c r="B100" s="11">
        <v>0.36060000000000003</v>
      </c>
      <c r="C100" s="11">
        <v>0.27529999999999999</v>
      </c>
      <c r="D100" s="11">
        <v>7.0000000000000007E-2</v>
      </c>
      <c r="E100" s="11">
        <v>0.14899999999999999</v>
      </c>
      <c r="G100" s="11">
        <v>1</v>
      </c>
      <c r="H100" s="11">
        <v>1</v>
      </c>
      <c r="I100" s="11">
        <v>1</v>
      </c>
      <c r="J100" s="11">
        <v>1</v>
      </c>
      <c r="L100" s="11">
        <v>0.25886599999999999</v>
      </c>
      <c r="M100" s="11">
        <v>0.23550699999999999</v>
      </c>
      <c r="N100" s="11">
        <v>0.110445</v>
      </c>
      <c r="O100" s="11">
        <v>0.15010299999999999</v>
      </c>
    </row>
    <row r="101" spans="2:15" x14ac:dyDescent="0.35">
      <c r="B101" s="11">
        <v>0.2145</v>
      </c>
      <c r="C101" s="11">
        <v>0.254</v>
      </c>
      <c r="D101" s="11">
        <v>0.1321</v>
      </c>
      <c r="E101" s="11">
        <v>0.15680000000000002</v>
      </c>
      <c r="G101" s="11">
        <v>1</v>
      </c>
      <c r="H101" s="11">
        <v>1</v>
      </c>
      <c r="I101" s="11">
        <v>1</v>
      </c>
      <c r="J101" s="11">
        <v>2</v>
      </c>
      <c r="L101" s="11">
        <v>0.24202899999999999</v>
      </c>
      <c r="M101" s="11">
        <v>0.39504099999999998</v>
      </c>
      <c r="O101" s="11">
        <v>0.402555</v>
      </c>
    </row>
    <row r="102" spans="2:15" x14ac:dyDescent="0.35">
      <c r="B102" s="11">
        <v>0.46039999999999998</v>
      </c>
      <c r="C102" s="11">
        <v>0.41339999999999999</v>
      </c>
      <c r="D102" s="11">
        <v>0.1724</v>
      </c>
      <c r="E102" s="11">
        <v>0.44239999999999996</v>
      </c>
      <c r="G102" s="11">
        <v>1</v>
      </c>
      <c r="H102" s="11">
        <v>1</v>
      </c>
      <c r="I102" s="11">
        <v>1</v>
      </c>
      <c r="J102" s="11">
        <v>1</v>
      </c>
      <c r="L102" s="11">
        <v>0.210808</v>
      </c>
      <c r="M102" s="11">
        <v>0.34806799999999999</v>
      </c>
      <c r="O102" s="11">
        <v>0.517706</v>
      </c>
    </row>
    <row r="103" spans="2:15" x14ac:dyDescent="0.35">
      <c r="B103" s="11">
        <v>0.2349</v>
      </c>
      <c r="C103" s="11">
        <v>0.124</v>
      </c>
      <c r="D103" s="11">
        <v>0.1522</v>
      </c>
      <c r="E103" s="11">
        <v>0.27950000000000003</v>
      </c>
      <c r="G103" s="11">
        <v>1</v>
      </c>
      <c r="H103" s="11">
        <v>1</v>
      </c>
      <c r="I103" s="11">
        <v>1</v>
      </c>
      <c r="J103" s="11">
        <v>1</v>
      </c>
      <c r="L103" s="11">
        <v>0.81476000000000004</v>
      </c>
      <c r="O103" s="11">
        <v>0.10137500000000001</v>
      </c>
    </row>
    <row r="104" spans="2:15" x14ac:dyDescent="0.35">
      <c r="B104" s="11">
        <v>0.2707</v>
      </c>
      <c r="C104" s="11">
        <v>0.15680000000000002</v>
      </c>
      <c r="D104" s="11">
        <v>0.1045</v>
      </c>
      <c r="E104" s="11">
        <v>0.54049999999999998</v>
      </c>
      <c r="G104" s="11">
        <v>1</v>
      </c>
      <c r="H104" s="11">
        <v>1</v>
      </c>
      <c r="I104" s="11">
        <v>1</v>
      </c>
      <c r="J104" s="11">
        <v>1</v>
      </c>
      <c r="L104" s="11">
        <v>0.129443</v>
      </c>
      <c r="O104" s="11">
        <v>0.186473</v>
      </c>
    </row>
    <row r="105" spans="2:15" x14ac:dyDescent="0.35">
      <c r="B105" s="11">
        <v>0.21619999999999998</v>
      </c>
      <c r="C105" s="11">
        <v>0.27460000000000001</v>
      </c>
      <c r="D105" s="11">
        <v>0.38550000000000001</v>
      </c>
      <c r="E105" s="11">
        <v>0.25830000000000003</v>
      </c>
      <c r="G105" s="11">
        <v>1</v>
      </c>
      <c r="H105" s="11">
        <v>1</v>
      </c>
      <c r="I105" s="11">
        <v>1</v>
      </c>
      <c r="J105" s="11">
        <v>1</v>
      </c>
      <c r="L105" s="11">
        <v>0.54949300000000001</v>
      </c>
      <c r="O105" s="11">
        <v>0.33870299999999998</v>
      </c>
    </row>
    <row r="106" spans="2:15" x14ac:dyDescent="0.35">
      <c r="B106" s="11">
        <v>0.2094</v>
      </c>
      <c r="C106" s="11">
        <v>0.57820000000000005</v>
      </c>
      <c r="D106" s="11">
        <v>0.23080000000000001</v>
      </c>
      <c r="E106" s="11">
        <v>0.30549999999999999</v>
      </c>
      <c r="G106" s="11">
        <v>2</v>
      </c>
      <c r="H106" s="11">
        <v>1</v>
      </c>
      <c r="I106" s="11">
        <v>1</v>
      </c>
      <c r="J106" s="11">
        <v>1</v>
      </c>
      <c r="L106" s="11">
        <v>0.28874</v>
      </c>
      <c r="O106" s="11">
        <v>0.35253299999999999</v>
      </c>
    </row>
    <row r="107" spans="2:15" x14ac:dyDescent="0.35">
      <c r="B107" s="11">
        <v>0.1245</v>
      </c>
      <c r="C107" s="11">
        <v>0.21509999999999999</v>
      </c>
      <c r="D107" s="11">
        <v>9.3700000000000006E-2</v>
      </c>
      <c r="E107" s="11">
        <v>0.2069</v>
      </c>
      <c r="G107" s="11">
        <v>3</v>
      </c>
      <c r="H107" s="11">
        <v>1</v>
      </c>
      <c r="J107" s="11">
        <v>1</v>
      </c>
      <c r="L107" s="11">
        <v>0.13964699999999999</v>
      </c>
      <c r="O107" s="11">
        <v>0.217283</v>
      </c>
    </row>
    <row r="108" spans="2:15" x14ac:dyDescent="0.35">
      <c r="B108" s="11">
        <v>0.23669999999999999</v>
      </c>
      <c r="C108" s="11">
        <v>6.0399999999999995E-2</v>
      </c>
      <c r="D108" s="11">
        <v>0.16739999999999999</v>
      </c>
      <c r="E108" s="11">
        <v>0.27050000000000002</v>
      </c>
      <c r="G108" s="11">
        <v>1</v>
      </c>
      <c r="H108" s="11">
        <v>1</v>
      </c>
      <c r="J108" s="11">
        <v>1</v>
      </c>
      <c r="L108" s="11">
        <v>0.48582700000000001</v>
      </c>
      <c r="O108" s="11">
        <v>0.218309</v>
      </c>
    </row>
    <row r="109" spans="2:15" x14ac:dyDescent="0.35">
      <c r="B109" s="11">
        <v>0.12490000000000001</v>
      </c>
      <c r="C109" s="11">
        <v>0.24730000000000002</v>
      </c>
      <c r="D109" s="11">
        <v>0.23250000000000001</v>
      </c>
      <c r="E109" s="11">
        <v>0.22700000000000001</v>
      </c>
      <c r="G109" s="11">
        <v>1</v>
      </c>
      <c r="J109" s="11">
        <v>1</v>
      </c>
      <c r="L109" s="11">
        <v>0.23344999999999999</v>
      </c>
      <c r="O109" s="11">
        <v>0.34690500000000002</v>
      </c>
    </row>
    <row r="110" spans="2:15" x14ac:dyDescent="0.35">
      <c r="B110" s="11">
        <v>0.14940000000000001</v>
      </c>
      <c r="C110" s="11">
        <v>0.45789999999999997</v>
      </c>
      <c r="D110" s="11">
        <v>0.20419999999999999</v>
      </c>
      <c r="E110" s="11">
        <v>0.13769999999999999</v>
      </c>
      <c r="G110" s="11">
        <v>1</v>
      </c>
      <c r="J110" s="11">
        <v>1</v>
      </c>
      <c r="L110" s="11">
        <v>0.31424099999999999</v>
      </c>
      <c r="O110" s="11">
        <v>0.31142900000000001</v>
      </c>
    </row>
    <row r="111" spans="2:15" x14ac:dyDescent="0.35">
      <c r="B111" s="11">
        <v>0.10920000000000001</v>
      </c>
      <c r="C111" s="11">
        <v>0.13919999999999999</v>
      </c>
      <c r="D111" s="11">
        <v>0.15490000000000001</v>
      </c>
      <c r="E111" s="11">
        <v>0.153</v>
      </c>
      <c r="G111" s="11">
        <v>2</v>
      </c>
      <c r="J111" s="11">
        <v>1</v>
      </c>
      <c r="L111" s="11">
        <v>0.46493099999999998</v>
      </c>
      <c r="O111" s="11">
        <v>0.455648</v>
      </c>
    </row>
    <row r="112" spans="2:15" x14ac:dyDescent="0.35">
      <c r="B112" s="11">
        <v>0.1211</v>
      </c>
      <c r="C112" s="11">
        <v>0.14099999999999999</v>
      </c>
      <c r="D112" s="11">
        <v>0.18009999999999998</v>
      </c>
      <c r="E112" s="11">
        <v>0.1045</v>
      </c>
      <c r="G112" s="11">
        <v>1</v>
      </c>
      <c r="J112" s="11">
        <v>1</v>
      </c>
      <c r="L112" s="11">
        <v>0.15077399999999999</v>
      </c>
      <c r="O112" s="11">
        <v>0.614896</v>
      </c>
    </row>
    <row r="113" spans="2:15" x14ac:dyDescent="0.35">
      <c r="B113" s="11">
        <v>0.30369999999999997</v>
      </c>
      <c r="C113" s="11">
        <v>8.1500000000000003E-2</v>
      </c>
      <c r="D113" s="11">
        <v>0.20980000000000001</v>
      </c>
      <c r="E113" s="11">
        <v>0.1288</v>
      </c>
      <c r="G113" s="11">
        <v>2</v>
      </c>
      <c r="J113" s="11">
        <v>1</v>
      </c>
      <c r="L113" s="11">
        <v>0.39183699999999999</v>
      </c>
      <c r="O113" s="11">
        <v>0.464777</v>
      </c>
    </row>
    <row r="114" spans="2:15" x14ac:dyDescent="0.35">
      <c r="B114" s="11">
        <v>0.13539999999999999</v>
      </c>
      <c r="C114" s="11">
        <v>0.21740000000000001</v>
      </c>
      <c r="D114" s="11">
        <v>0.25240000000000001</v>
      </c>
      <c r="E114" s="11">
        <v>0.25109999999999999</v>
      </c>
      <c r="G114" s="11">
        <v>1</v>
      </c>
      <c r="J114" s="11">
        <v>1</v>
      </c>
      <c r="L114" s="11">
        <v>0.239704</v>
      </c>
      <c r="O114" s="11">
        <v>0.46804800000000002</v>
      </c>
    </row>
    <row r="115" spans="2:15" x14ac:dyDescent="0.35">
      <c r="B115" s="11">
        <v>0.1643</v>
      </c>
      <c r="C115" s="11">
        <v>0.33929999999999999</v>
      </c>
      <c r="D115" s="11">
        <v>0.20069999999999999</v>
      </c>
      <c r="E115" s="11">
        <v>0.15940000000000001</v>
      </c>
      <c r="G115" s="11">
        <v>1</v>
      </c>
      <c r="J115" s="11">
        <v>1</v>
      </c>
      <c r="L115" s="11">
        <v>0.22300800000000001</v>
      </c>
      <c r="O115" s="11">
        <v>0.45934900000000001</v>
      </c>
    </row>
    <row r="116" spans="2:15" x14ac:dyDescent="0.35">
      <c r="B116" s="11">
        <v>0.14480000000000001</v>
      </c>
      <c r="C116" s="11">
        <v>0.193</v>
      </c>
      <c r="D116" s="11">
        <v>5.79E-2</v>
      </c>
      <c r="E116" s="11">
        <v>0.12190000000000001</v>
      </c>
      <c r="G116" s="11">
        <v>1</v>
      </c>
      <c r="J116" s="11">
        <v>1</v>
      </c>
      <c r="L116" s="11">
        <v>0.15356</v>
      </c>
      <c r="O116" s="11">
        <v>0.195712</v>
      </c>
    </row>
    <row r="117" spans="2:15" x14ac:dyDescent="0.35">
      <c r="B117" s="11">
        <v>0.11459999999999999</v>
      </c>
      <c r="C117" s="11">
        <v>0.17880000000000001</v>
      </c>
      <c r="D117" s="11">
        <v>0.1429</v>
      </c>
      <c r="E117" s="11">
        <v>6.0100000000000001E-2</v>
      </c>
      <c r="G117" s="11">
        <v>1</v>
      </c>
      <c r="J117" s="11">
        <v>1</v>
      </c>
      <c r="L117" s="11">
        <v>0.35033399999999998</v>
      </c>
      <c r="O117" s="11">
        <v>0.30257099999999998</v>
      </c>
    </row>
    <row r="118" spans="2:15" x14ac:dyDescent="0.35">
      <c r="B118" s="11">
        <v>0.10970000000000001</v>
      </c>
      <c r="C118" s="11">
        <v>0.11070000000000001</v>
      </c>
      <c r="D118" s="11">
        <v>0.18440000000000001</v>
      </c>
      <c r="E118" s="11">
        <v>7.5700000000000003E-2</v>
      </c>
      <c r="G118" s="11">
        <v>1</v>
      </c>
      <c r="J118" s="11">
        <v>1</v>
      </c>
      <c r="L118" s="11">
        <v>0.116628</v>
      </c>
      <c r="O118" s="11">
        <v>0.37117800000000001</v>
      </c>
    </row>
    <row r="119" spans="2:15" x14ac:dyDescent="0.35">
      <c r="B119" s="11">
        <v>0.28470000000000001</v>
      </c>
      <c r="C119" s="11">
        <v>0.1268</v>
      </c>
      <c r="D119" s="11">
        <v>0.28749999999999998</v>
      </c>
      <c r="E119" s="11">
        <v>7.7299999999999994E-2</v>
      </c>
      <c r="G119" s="11">
        <v>1</v>
      </c>
      <c r="J119" s="11">
        <v>1</v>
      </c>
      <c r="L119" s="11">
        <v>0.549481</v>
      </c>
      <c r="O119" s="11">
        <v>0.26486900000000002</v>
      </c>
    </row>
    <row r="120" spans="2:15" x14ac:dyDescent="0.35">
      <c r="B120" s="11">
        <v>0.2329</v>
      </c>
      <c r="C120" s="11">
        <v>9.459999999999999E-2</v>
      </c>
      <c r="D120" s="11">
        <v>0.35660000000000003</v>
      </c>
      <c r="E120" s="11">
        <v>7.5499999999999998E-2</v>
      </c>
      <c r="G120" s="11">
        <v>1</v>
      </c>
      <c r="J120" s="11">
        <v>1</v>
      </c>
      <c r="L120" s="11">
        <v>0.53473199999999999</v>
      </c>
      <c r="O120" s="11">
        <v>0.39368900000000001</v>
      </c>
    </row>
    <row r="121" spans="2:15" x14ac:dyDescent="0.35">
      <c r="B121" s="11">
        <v>0.2089</v>
      </c>
      <c r="C121" s="11">
        <v>0.15180000000000002</v>
      </c>
      <c r="D121" s="11">
        <v>0.23269999999999999</v>
      </c>
      <c r="E121" s="11">
        <v>0.1817</v>
      </c>
      <c r="G121" s="11">
        <v>1</v>
      </c>
      <c r="J121" s="11">
        <v>1</v>
      </c>
      <c r="L121" s="11">
        <v>0.59488099999999999</v>
      </c>
      <c r="O121" s="11">
        <v>0.77210800000000002</v>
      </c>
    </row>
    <row r="122" spans="2:15" x14ac:dyDescent="0.35">
      <c r="B122" s="11">
        <v>0.25639999999999996</v>
      </c>
      <c r="C122" s="11">
        <v>0.1017</v>
      </c>
      <c r="D122" s="11">
        <v>0.2039</v>
      </c>
      <c r="E122" s="11">
        <v>0.1726</v>
      </c>
      <c r="G122" s="11">
        <v>1</v>
      </c>
      <c r="J122" s="11">
        <v>1</v>
      </c>
      <c r="L122" s="11">
        <v>0.339839</v>
      </c>
      <c r="O122" s="11">
        <v>0.34954400000000002</v>
      </c>
    </row>
    <row r="123" spans="2:15" x14ac:dyDescent="0.35">
      <c r="B123" s="11">
        <v>0.22180000000000002</v>
      </c>
      <c r="C123" s="11">
        <v>8.9599999999999999E-2</v>
      </c>
      <c r="D123" s="11">
        <v>0.2092</v>
      </c>
      <c r="E123" s="11">
        <v>0.26719999999999999</v>
      </c>
      <c r="G123" s="11">
        <v>1</v>
      </c>
      <c r="J123" s="11">
        <v>1</v>
      </c>
      <c r="L123" s="11">
        <v>0.22567699999999999</v>
      </c>
    </row>
    <row r="124" spans="2:15" x14ac:dyDescent="0.35">
      <c r="B124" s="11">
        <v>0.18569999999999998</v>
      </c>
      <c r="C124" s="11">
        <v>0.1108</v>
      </c>
      <c r="D124" s="11">
        <v>0.1608</v>
      </c>
      <c r="E124" s="11">
        <v>0.2462</v>
      </c>
      <c r="G124" s="11">
        <v>2</v>
      </c>
      <c r="J124" s="11">
        <v>2</v>
      </c>
      <c r="L124" s="11">
        <v>0.27648099999999998</v>
      </c>
    </row>
    <row r="125" spans="2:15" x14ac:dyDescent="0.35">
      <c r="B125" s="11">
        <v>0.15659999999999999</v>
      </c>
      <c r="C125" s="11">
        <v>0.20599999999999999</v>
      </c>
      <c r="D125" s="11">
        <v>0.27610000000000001</v>
      </c>
      <c r="E125" s="11">
        <v>0.14230000000000001</v>
      </c>
      <c r="G125" s="11">
        <v>1</v>
      </c>
      <c r="J125" s="11">
        <v>1</v>
      </c>
      <c r="L125" s="11">
        <v>0.26621299999999998</v>
      </c>
    </row>
    <row r="126" spans="2:15" x14ac:dyDescent="0.35">
      <c r="B126" s="11">
        <v>7.8599999999999989E-2</v>
      </c>
      <c r="C126" s="11">
        <v>0.13219999999999998</v>
      </c>
      <c r="D126" s="11">
        <v>0.15880000000000002</v>
      </c>
      <c r="E126" s="11">
        <v>8.0700000000000008E-2</v>
      </c>
      <c r="G126" s="11">
        <v>2</v>
      </c>
      <c r="J126" s="11">
        <v>1</v>
      </c>
      <c r="L126" s="11">
        <v>0.18116299999999999</v>
      </c>
    </row>
    <row r="127" spans="2:15" x14ac:dyDescent="0.35">
      <c r="B127" s="11">
        <v>0.15780000000000002</v>
      </c>
      <c r="C127" s="11">
        <v>0.11799999999999999</v>
      </c>
      <c r="D127" s="11">
        <v>0.182</v>
      </c>
      <c r="E127" s="11">
        <v>0.21880000000000002</v>
      </c>
      <c r="G127" s="11">
        <v>1</v>
      </c>
      <c r="J127" s="11">
        <v>2</v>
      </c>
      <c r="L127" s="11">
        <v>0.30783300000000002</v>
      </c>
    </row>
    <row r="128" spans="2:15" x14ac:dyDescent="0.35">
      <c r="B128" s="11">
        <v>0.18180000000000002</v>
      </c>
      <c r="C128" s="11">
        <v>0.15430000000000002</v>
      </c>
      <c r="D128" s="11">
        <v>0.31469999999999998</v>
      </c>
      <c r="E128" s="11">
        <v>0.1008</v>
      </c>
      <c r="G128" s="11">
        <v>1</v>
      </c>
      <c r="J128" s="11">
        <v>1</v>
      </c>
      <c r="L128" s="11">
        <v>0.26766200000000001</v>
      </c>
    </row>
    <row r="129" spans="2:12" x14ac:dyDescent="0.35">
      <c r="B129" s="11">
        <v>0.29699999999999999</v>
      </c>
      <c r="C129" s="11">
        <v>0.12570000000000001</v>
      </c>
      <c r="D129" s="11">
        <v>0.2084</v>
      </c>
      <c r="E129" s="11">
        <v>0.29270000000000002</v>
      </c>
      <c r="G129" s="11">
        <v>1</v>
      </c>
      <c r="L129" s="11">
        <v>0.16647500000000001</v>
      </c>
    </row>
    <row r="130" spans="2:12" x14ac:dyDescent="0.35">
      <c r="B130" s="11">
        <v>0.15690000000000001</v>
      </c>
      <c r="C130" s="11">
        <v>0.3049</v>
      </c>
      <c r="D130" s="11">
        <v>0.1046</v>
      </c>
      <c r="E130" s="11">
        <v>0.17119999999999999</v>
      </c>
      <c r="G130" s="11">
        <v>1</v>
      </c>
      <c r="L130" s="11">
        <v>0.13256499999999999</v>
      </c>
    </row>
    <row r="131" spans="2:12" x14ac:dyDescent="0.35">
      <c r="B131" s="11">
        <v>0.17809999999999998</v>
      </c>
      <c r="C131" s="11">
        <v>0.15369999999999998</v>
      </c>
      <c r="D131" s="11">
        <v>0.17399999999999999</v>
      </c>
      <c r="E131" s="11">
        <v>0.28389999999999999</v>
      </c>
      <c r="G131" s="11">
        <v>1</v>
      </c>
      <c r="L131" s="11">
        <v>0.32491700000000001</v>
      </c>
    </row>
    <row r="132" spans="2:12" x14ac:dyDescent="0.35">
      <c r="B132" s="11">
        <v>0.13119999999999998</v>
      </c>
      <c r="C132" s="11">
        <v>8.1500000000000003E-2</v>
      </c>
      <c r="E132" s="11">
        <v>0.19900000000000001</v>
      </c>
      <c r="G132" s="11">
        <v>1</v>
      </c>
      <c r="L132" s="11">
        <v>0.41415099999999999</v>
      </c>
    </row>
    <row r="133" spans="2:12" x14ac:dyDescent="0.35">
      <c r="B133" s="11">
        <v>6.6000000000000003E-2</v>
      </c>
      <c r="C133" s="11">
        <v>0.27129999999999999</v>
      </c>
      <c r="E133" s="11">
        <v>0.26830000000000004</v>
      </c>
      <c r="G133" s="11">
        <v>1</v>
      </c>
      <c r="L133" s="11">
        <v>0.19246199999999999</v>
      </c>
    </row>
    <row r="134" spans="2:12" x14ac:dyDescent="0.35">
      <c r="B134" s="11">
        <v>0.18780000000000002</v>
      </c>
      <c r="C134" s="11">
        <v>0.12690000000000001</v>
      </c>
      <c r="E134" s="11">
        <v>0.20949999999999999</v>
      </c>
      <c r="G134" s="11">
        <v>1</v>
      </c>
      <c r="L134" s="11">
        <v>0.257961</v>
      </c>
    </row>
    <row r="135" spans="2:12" x14ac:dyDescent="0.35">
      <c r="B135" s="11">
        <v>0.28220000000000001</v>
      </c>
      <c r="C135" s="11">
        <v>0.125</v>
      </c>
      <c r="E135" s="11">
        <v>8.9099999999999999E-2</v>
      </c>
      <c r="G135" s="11">
        <v>1</v>
      </c>
      <c r="L135" s="11">
        <v>0.40629100000000001</v>
      </c>
    </row>
    <row r="136" spans="2:12" x14ac:dyDescent="0.35">
      <c r="B136" s="11">
        <v>0.3095</v>
      </c>
      <c r="E136" s="11">
        <v>0.39039999999999997</v>
      </c>
      <c r="G136" s="11">
        <v>1</v>
      </c>
    </row>
    <row r="137" spans="2:12" x14ac:dyDescent="0.35">
      <c r="B137" s="11">
        <v>7.0999999999999994E-2</v>
      </c>
      <c r="E137" s="11">
        <v>0.20730000000000001</v>
      </c>
      <c r="G137" s="11">
        <v>1</v>
      </c>
    </row>
    <row r="138" spans="2:12" x14ac:dyDescent="0.35">
      <c r="B138" s="11">
        <v>0.20330000000000001</v>
      </c>
      <c r="E138" s="11">
        <v>0.28510000000000002</v>
      </c>
    </row>
    <row r="139" spans="2:12" x14ac:dyDescent="0.35">
      <c r="B139" s="11">
        <v>0.20150000000000001</v>
      </c>
      <c r="E139" s="11">
        <v>8.5800000000000001E-2</v>
      </c>
    </row>
    <row r="140" spans="2:12" x14ac:dyDescent="0.35">
      <c r="B140" s="11">
        <v>6.6900000000000001E-2</v>
      </c>
      <c r="E140" s="11">
        <v>0.06</v>
      </c>
    </row>
    <row r="141" spans="2:12" x14ac:dyDescent="0.35">
      <c r="B141" s="11">
        <v>0.21380000000000002</v>
      </c>
      <c r="E141" s="11">
        <v>0.14909999999999998</v>
      </c>
    </row>
    <row r="142" spans="2:12" x14ac:dyDescent="0.35">
      <c r="B142" s="11">
        <v>0.35849999999999999</v>
      </c>
      <c r="E142" s="11">
        <v>0.2092</v>
      </c>
    </row>
    <row r="143" spans="2:12" x14ac:dyDescent="0.35">
      <c r="B143" s="11">
        <v>0.23899999999999999</v>
      </c>
      <c r="E143" s="11">
        <v>0.1487</v>
      </c>
    </row>
    <row r="144" spans="2:12" x14ac:dyDescent="0.35">
      <c r="B144" s="11">
        <v>7.2099999999999997E-2</v>
      </c>
      <c r="E144" s="11">
        <v>8.5699999999999998E-2</v>
      </c>
    </row>
    <row r="145" spans="2:5" x14ac:dyDescent="0.35">
      <c r="B145" s="11">
        <v>0.17909999999999998</v>
      </c>
      <c r="E145" s="11">
        <v>0.2046</v>
      </c>
    </row>
    <row r="146" spans="2:5" x14ac:dyDescent="0.35">
      <c r="B146" s="11">
        <v>0.1409</v>
      </c>
      <c r="E146" s="11">
        <v>0.1318</v>
      </c>
    </row>
    <row r="147" spans="2:5" x14ac:dyDescent="0.35">
      <c r="B147" s="11">
        <v>0.1154</v>
      </c>
      <c r="E147" s="11">
        <v>0.40689999999999998</v>
      </c>
    </row>
    <row r="148" spans="2:5" x14ac:dyDescent="0.35">
      <c r="B148" s="11">
        <v>0.2366</v>
      </c>
      <c r="E148" s="11">
        <v>0.27210000000000001</v>
      </c>
    </row>
    <row r="149" spans="2:5" x14ac:dyDescent="0.35">
      <c r="B149" s="11">
        <v>0.31110000000000004</v>
      </c>
      <c r="E149" s="11">
        <v>0.30710000000000004</v>
      </c>
    </row>
    <row r="150" spans="2:5" x14ac:dyDescent="0.35">
      <c r="B150" s="11">
        <v>0.1055</v>
      </c>
      <c r="E150" s="11">
        <v>9.2799999999999994E-2</v>
      </c>
    </row>
    <row r="151" spans="2:5" x14ac:dyDescent="0.35">
      <c r="B151" s="11">
        <v>0.15890000000000001</v>
      </c>
    </row>
    <row r="152" spans="2:5" x14ac:dyDescent="0.35">
      <c r="B152" s="11">
        <v>0.13700000000000001</v>
      </c>
    </row>
    <row r="153" spans="2:5" x14ac:dyDescent="0.35">
      <c r="B153" s="11">
        <v>0.1145</v>
      </c>
    </row>
    <row r="154" spans="2:5" x14ac:dyDescent="0.35">
      <c r="B154" s="11">
        <v>0.26929999999999998</v>
      </c>
    </row>
    <row r="155" spans="2:5" x14ac:dyDescent="0.35">
      <c r="B155" s="11">
        <v>6.9800000000000001E-2</v>
      </c>
    </row>
    <row r="156" spans="2:5" x14ac:dyDescent="0.35">
      <c r="B156" s="11">
        <v>0.18409999999999999</v>
      </c>
    </row>
    <row r="157" spans="2:5" x14ac:dyDescent="0.35">
      <c r="B157" s="11">
        <v>0.40620000000000001</v>
      </c>
    </row>
    <row r="158" spans="2:5" x14ac:dyDescent="0.35">
      <c r="B158" s="11">
        <v>8.2500000000000004E-2</v>
      </c>
    </row>
    <row r="159" spans="2:5" x14ac:dyDescent="0.35">
      <c r="B159" s="11">
        <v>0.15190000000000001</v>
      </c>
    </row>
    <row r="160" spans="2:5" x14ac:dyDescent="0.35">
      <c r="B160" s="11">
        <v>0.13539999999999999</v>
      </c>
    </row>
    <row r="161" spans="1:25" x14ac:dyDescent="0.35">
      <c r="B161" s="11">
        <v>0.1133</v>
      </c>
    </row>
    <row r="162" spans="1:25" x14ac:dyDescent="0.35">
      <c r="B162" s="11">
        <v>0.13450000000000001</v>
      </c>
    </row>
    <row r="163" spans="1:25" x14ac:dyDescent="0.35">
      <c r="B163" s="11">
        <v>0.2611</v>
      </c>
    </row>
    <row r="164" spans="1:25" x14ac:dyDescent="0.35">
      <c r="B164" s="11">
        <v>0.27039999999999997</v>
      </c>
    </row>
    <row r="165" spans="1:25" x14ac:dyDescent="0.35">
      <c r="B165" s="11">
        <v>7.7200000000000005E-2</v>
      </c>
    </row>
    <row r="166" spans="1:25" x14ac:dyDescent="0.35">
      <c r="B166" s="11">
        <v>0.1336</v>
      </c>
    </row>
    <row r="167" spans="1:25" x14ac:dyDescent="0.35">
      <c r="B167" s="11">
        <v>0.14980000000000002</v>
      </c>
    </row>
    <row r="168" spans="1:25" x14ac:dyDescent="0.35">
      <c r="B168" s="11">
        <v>0.23019999999999999</v>
      </c>
    </row>
    <row r="169" spans="1:25" x14ac:dyDescent="0.35">
      <c r="B169" s="11">
        <v>0.12340000000000001</v>
      </c>
    </row>
    <row r="170" spans="1:25" x14ac:dyDescent="0.35">
      <c r="B170" s="11">
        <v>8.8999999999999996E-2</v>
      </c>
    </row>
    <row r="171" spans="1:25" x14ac:dyDescent="0.35">
      <c r="B171" s="11">
        <v>0.17499999999999999</v>
      </c>
    </row>
    <row r="172" spans="1:25" x14ac:dyDescent="0.35">
      <c r="B172" s="11">
        <v>0.25109999999999999</v>
      </c>
    </row>
    <row r="173" spans="1:25" x14ac:dyDescent="0.35">
      <c r="B173" s="11">
        <v>0.32119999999999999</v>
      </c>
    </row>
    <row r="175" spans="1:25" x14ac:dyDescent="0.35">
      <c r="A175" s="4" t="s">
        <v>0</v>
      </c>
      <c r="B175" s="4">
        <f>AVERAGE(B5:B173)</f>
        <v>0.23754497041420139</v>
      </c>
      <c r="C175" s="4">
        <f t="shared" ref="C175:D175" si="0">AVERAGE(C5:C173)</f>
        <v>0.22630916030534354</v>
      </c>
      <c r="D175" s="4">
        <f t="shared" si="0"/>
        <v>0.22740866141732294</v>
      </c>
      <c r="E175" s="4">
        <f t="shared" ref="E175:J175" si="1">AVERAGE(E5:E173)</f>
        <v>0.25579383561643843</v>
      </c>
      <c r="G175" s="4">
        <f t="shared" si="1"/>
        <v>1.2706766917293233</v>
      </c>
      <c r="H175" s="4">
        <f t="shared" si="1"/>
        <v>1.2596153846153846</v>
      </c>
      <c r="I175" s="4">
        <f t="shared" si="1"/>
        <v>1.2450980392156863</v>
      </c>
      <c r="J175" s="4">
        <f t="shared" si="1"/>
        <v>1.1774193548387097</v>
      </c>
      <c r="K175" s="11"/>
      <c r="L175" s="4">
        <f t="shared" ref="L175:O175" si="2">AVERAGE(L5:L173)</f>
        <v>0.35480245801526711</v>
      </c>
      <c r="M175" s="4">
        <f t="shared" ref="M175" si="3">AVERAGE(M5:M173)</f>
        <v>0.31958680612244894</v>
      </c>
      <c r="N175" s="4">
        <f t="shared" si="2"/>
        <v>0.31173396874999992</v>
      </c>
      <c r="O175" s="4">
        <f t="shared" si="2"/>
        <v>0.36621422881355942</v>
      </c>
      <c r="P175" s="11"/>
      <c r="Q175" s="4">
        <f t="shared" ref="Q175:R175" si="4">AVERAGE(Q5:Q173)</f>
        <v>70.857639999999989</v>
      </c>
      <c r="R175" s="4">
        <f t="shared" si="4"/>
        <v>70.148965517241365</v>
      </c>
      <c r="S175" s="4">
        <f t="shared" ref="S175:T175" si="5">AVERAGE(S5:S173)</f>
        <v>67.802149999999997</v>
      </c>
      <c r="T175" s="4">
        <f t="shared" si="5"/>
        <v>70.452822222222224</v>
      </c>
      <c r="U175" s="11"/>
      <c r="V175" s="4">
        <f t="shared" ref="V175:W175" si="6">AVERAGE(V5:V173)</f>
        <v>2.8023255813953489</v>
      </c>
      <c r="W175" s="4">
        <f t="shared" si="6"/>
        <v>2.3260869565217392</v>
      </c>
      <c r="X175" s="4">
        <f t="shared" ref="X175:Y175" si="7">AVERAGE(X5:X173)</f>
        <v>2.6923076923076925</v>
      </c>
      <c r="Y175" s="4">
        <f t="shared" si="7"/>
        <v>2.3134328358208953</v>
      </c>
    </row>
    <row r="176" spans="1:25" x14ac:dyDescent="0.35">
      <c r="A176" s="4" t="s">
        <v>1</v>
      </c>
      <c r="B176" s="11">
        <f>STDEV(B5:B173)</f>
        <v>0.1006751210053088</v>
      </c>
      <c r="C176" s="11">
        <f t="shared" ref="C176:D176" si="8">STDEV(C5:C173)</f>
        <v>0.11095722630495734</v>
      </c>
      <c r="D176" s="11">
        <f t="shared" si="8"/>
        <v>9.4873446218635152E-2</v>
      </c>
      <c r="E176" s="11">
        <f t="shared" ref="E176:J176" si="9">STDEV(E5:E173)</f>
        <v>0.10725610229250208</v>
      </c>
      <c r="G176" s="11">
        <f t="shared" si="9"/>
        <v>0.52408389839668745</v>
      </c>
      <c r="H176" s="11">
        <f t="shared" si="9"/>
        <v>0.53960057697674579</v>
      </c>
      <c r="I176" s="11">
        <f t="shared" si="9"/>
        <v>0.47587906171868488</v>
      </c>
      <c r="J176" s="11">
        <f t="shared" si="9"/>
        <v>0.40421332001509935</v>
      </c>
      <c r="K176" s="11"/>
      <c r="L176" s="11">
        <f t="shared" ref="L176:O176" si="10">STDEV(L5:L173)</f>
        <v>0.17646350884227344</v>
      </c>
      <c r="M176" s="11">
        <f t="shared" ref="M176" si="11">STDEV(M5:M173)</f>
        <v>0.18510991968956564</v>
      </c>
      <c r="N176" s="11">
        <f t="shared" si="10"/>
        <v>0.14838083575104308</v>
      </c>
      <c r="O176" s="11">
        <f t="shared" si="10"/>
        <v>0.16320355149350274</v>
      </c>
      <c r="P176" s="11"/>
      <c r="Q176" s="11">
        <f t="shared" ref="Q176:R176" si="12">STDEV(Q5:Q173)</f>
        <v>16.068557594690244</v>
      </c>
      <c r="R176" s="11">
        <f t="shared" si="12"/>
        <v>10.991698623523611</v>
      </c>
      <c r="S176" s="11">
        <f t="shared" ref="S176:T176" si="13">STDEV(S5:S173)</f>
        <v>9.054256968905527</v>
      </c>
      <c r="T176" s="11">
        <f t="shared" si="13"/>
        <v>10.337316893594103</v>
      </c>
      <c r="U176" s="11"/>
      <c r="V176" s="11">
        <f t="shared" ref="V176:W176" si="14">STDEV(V5:V173)</f>
        <v>2.5149892641186384</v>
      </c>
      <c r="W176" s="11">
        <f t="shared" si="14"/>
        <v>2.5380995557686132</v>
      </c>
      <c r="X176" s="11">
        <f t="shared" ref="X176:Y176" si="15">STDEV(X5:X173)</f>
        <v>2.2355303965381803</v>
      </c>
      <c r="Y176" s="11">
        <f t="shared" si="15"/>
        <v>2.1895686251771185</v>
      </c>
    </row>
    <row r="177" spans="1:25" x14ac:dyDescent="0.35">
      <c r="A177" s="4" t="s">
        <v>2</v>
      </c>
      <c r="B177" s="4">
        <f>B176/SQRT(COUNT(B5:B173))</f>
        <v>7.7442400773314463E-3</v>
      </c>
      <c r="C177" s="4">
        <f t="shared" ref="C177:E177" si="16">C176/SQRT(COUNT(C5:C173))</f>
        <v>9.6943778738498056E-3</v>
      </c>
      <c r="D177" s="4">
        <f t="shared" si="16"/>
        <v>8.4186570072845492E-3</v>
      </c>
      <c r="E177" s="4">
        <f t="shared" si="16"/>
        <v>8.8765781845812665E-3</v>
      </c>
      <c r="G177" s="4">
        <f t="shared" ref="G177" si="17">G176/SQRT(COUNT(G5:G173))</f>
        <v>4.5443837316683361E-2</v>
      </c>
      <c r="H177" s="4">
        <f t="shared" ref="H177" si="18">H176/SQRT(COUNT(H5:H173))</f>
        <v>5.2912189837506778E-2</v>
      </c>
      <c r="I177" s="4">
        <f t="shared" ref="I177" si="19">I176/SQRT(COUNT(I5:I173))</f>
        <v>4.71190483714801E-2</v>
      </c>
      <c r="J177" s="4">
        <f t="shared" ref="J177" si="20">J176/SQRT(COUNT(J5:J173))</f>
        <v>3.6299427712278669E-2</v>
      </c>
      <c r="K177" s="11"/>
      <c r="L177" s="4">
        <f t="shared" ref="L177:M177" si="21">L176/SQRT(COUNT(L5:L173))</f>
        <v>1.5417688352813524E-2</v>
      </c>
      <c r="M177" s="4">
        <f t="shared" si="21"/>
        <v>1.8698925639627009E-2</v>
      </c>
      <c r="N177" s="4">
        <f t="shared" ref="N177" si="22">N176/SQRT(COUNT(N5:N173))</f>
        <v>1.5144055633240647E-2</v>
      </c>
      <c r="O177" s="4">
        <f t="shared" ref="O177" si="23">O176/SQRT(COUNT(O5:O173))</f>
        <v>1.5024104705578063E-2</v>
      </c>
      <c r="P177" s="11"/>
      <c r="Q177" s="4">
        <f t="shared" ref="Q177:T177" si="24">Q176/SQRT(COUNT(Q5:Q173))</f>
        <v>2.2724372078184141</v>
      </c>
      <c r="R177" s="4">
        <f t="shared" si="24"/>
        <v>1.4432807373240077</v>
      </c>
      <c r="S177" s="4">
        <f t="shared" si="24"/>
        <v>1.4316037271096906</v>
      </c>
      <c r="T177" s="4">
        <f t="shared" si="24"/>
        <v>1.540996218602225</v>
      </c>
      <c r="U177" s="11"/>
      <c r="V177" s="4">
        <f t="shared" ref="V177:Y177" si="25">V176/SQRT(COUNT(V5:V173))</f>
        <v>0.27119826692678761</v>
      </c>
      <c r="W177" s="4">
        <f t="shared" si="25"/>
        <v>0.26461517084480707</v>
      </c>
      <c r="X177" s="4">
        <f t="shared" si="25"/>
        <v>0.27728341940072115</v>
      </c>
      <c r="Y177" s="4">
        <f t="shared" si="25"/>
        <v>0.2674983823178877</v>
      </c>
    </row>
    <row r="178" spans="1:25" x14ac:dyDescent="0.35">
      <c r="A178" s="4" t="s">
        <v>115</v>
      </c>
      <c r="B178" s="11">
        <f>COUNT(B5:B173)</f>
        <v>169</v>
      </c>
      <c r="C178" s="11">
        <f>COUNT(C5:C173)</f>
        <v>131</v>
      </c>
      <c r="D178" s="11">
        <f>COUNT(D5:D173)</f>
        <v>127</v>
      </c>
      <c r="E178" s="11">
        <f>COUNT(E5:E173)</f>
        <v>146</v>
      </c>
      <c r="G178" s="11">
        <f t="shared" ref="G178:J178" si="26">COUNT(G5:G173)</f>
        <v>133</v>
      </c>
      <c r="H178" s="11">
        <f t="shared" si="26"/>
        <v>104</v>
      </c>
      <c r="I178" s="11">
        <f t="shared" si="26"/>
        <v>102</v>
      </c>
      <c r="J178" s="11">
        <f t="shared" si="26"/>
        <v>124</v>
      </c>
      <c r="K178" s="11"/>
      <c r="L178" s="14">
        <f t="shared" ref="L178:O178" si="27">COUNT(L5:L173)</f>
        <v>131</v>
      </c>
      <c r="M178" s="14">
        <f t="shared" ref="M178" si="28">COUNT(M5:M173)</f>
        <v>98</v>
      </c>
      <c r="N178" s="14">
        <f t="shared" si="27"/>
        <v>96</v>
      </c>
      <c r="O178" s="14">
        <f t="shared" si="27"/>
        <v>118</v>
      </c>
      <c r="P178" s="11"/>
      <c r="Q178" s="14">
        <f t="shared" ref="Q178:R178" si="29">COUNT(Q5:Q173)</f>
        <v>50</v>
      </c>
      <c r="R178" s="14">
        <f t="shared" si="29"/>
        <v>58</v>
      </c>
      <c r="S178" s="14">
        <f t="shared" ref="S178:T178" si="30">COUNT(S5:S173)</f>
        <v>40</v>
      </c>
      <c r="T178" s="14">
        <f t="shared" si="30"/>
        <v>45</v>
      </c>
      <c r="U178" s="11"/>
      <c r="V178" s="14">
        <f t="shared" ref="V178:W178" si="31">COUNT(V5:V173)</f>
        <v>86</v>
      </c>
      <c r="W178" s="14">
        <f t="shared" si="31"/>
        <v>92</v>
      </c>
      <c r="X178" s="14">
        <f t="shared" ref="X178:Y178" si="32">COUNT(X5:X173)</f>
        <v>65</v>
      </c>
      <c r="Y178" s="14">
        <f t="shared" si="32"/>
        <v>67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B8" sqref="B8"/>
    </sheetView>
  </sheetViews>
  <sheetFormatPr baseColWidth="10" defaultRowHeight="14.5" x14ac:dyDescent="0.35"/>
  <cols>
    <col min="1" max="1" width="22.90625" customWidth="1"/>
    <col min="2" max="2" width="14.453125" style="11" customWidth="1"/>
    <col min="3" max="10" width="10.90625" style="11"/>
  </cols>
  <sheetData>
    <row r="1" spans="1:10" x14ac:dyDescent="0.35">
      <c r="A1" s="2" t="s">
        <v>24</v>
      </c>
    </row>
    <row r="3" spans="1:10" x14ac:dyDescent="0.35">
      <c r="B3" s="13" t="s">
        <v>21</v>
      </c>
    </row>
    <row r="4" spans="1:10" x14ac:dyDescent="0.35">
      <c r="B4" s="7" t="s">
        <v>26</v>
      </c>
      <c r="C4" s="7">
        <v>25</v>
      </c>
      <c r="D4" s="7">
        <v>50</v>
      </c>
      <c r="E4" s="7">
        <v>75</v>
      </c>
      <c r="F4" s="7">
        <v>100</v>
      </c>
      <c r="G4" s="7">
        <v>125</v>
      </c>
      <c r="H4" s="7">
        <v>150</v>
      </c>
      <c r="I4" s="7">
        <v>175</v>
      </c>
      <c r="J4" s="7">
        <v>200</v>
      </c>
    </row>
    <row r="5" spans="1:10" x14ac:dyDescent="0.35">
      <c r="B5" s="4" t="s">
        <v>3</v>
      </c>
      <c r="C5" s="71">
        <v>1.6283795387459288</v>
      </c>
      <c r="D5" s="71">
        <v>1.4219133278822567</v>
      </c>
      <c r="E5" s="71">
        <v>1.3191632928475032</v>
      </c>
      <c r="F5" s="71">
        <v>1.1880368740833855</v>
      </c>
      <c r="G5" s="71">
        <v>1.1419362135263516</v>
      </c>
      <c r="H5" s="71">
        <v>1.1013327458971252</v>
      </c>
      <c r="I5" s="71">
        <v>1.1321682140906608</v>
      </c>
      <c r="J5" s="71">
        <v>1.0505647083203813</v>
      </c>
    </row>
    <row r="6" spans="1:10" x14ac:dyDescent="0.35">
      <c r="B6" s="4" t="s">
        <v>4</v>
      </c>
      <c r="C6" s="71">
        <v>1.7871576708322252</v>
      </c>
      <c r="D6" s="71">
        <v>1.667022159023581</v>
      </c>
      <c r="E6" s="71">
        <v>1.4933502948999651</v>
      </c>
      <c r="F6" s="71">
        <v>1.4096443640747438</v>
      </c>
      <c r="G6" s="71">
        <v>1.3010360254297151</v>
      </c>
      <c r="H6" s="71">
        <v>1.2431848204635523</v>
      </c>
      <c r="I6" s="71">
        <v>1.158263649778652</v>
      </c>
      <c r="J6" s="71">
        <v>1.1342060190849035</v>
      </c>
    </row>
    <row r="7" spans="1:10" x14ac:dyDescent="0.35">
      <c r="B7" s="4" t="s">
        <v>5</v>
      </c>
      <c r="C7" s="71">
        <v>1.9563106796116505</v>
      </c>
      <c r="D7" s="71">
        <v>1.6865577889447236</v>
      </c>
      <c r="E7" s="71">
        <v>1.5569084171519323</v>
      </c>
      <c r="F7" s="71">
        <v>1.4876698540513338</v>
      </c>
      <c r="G7" s="71">
        <v>1.4327512977819727</v>
      </c>
      <c r="H7" s="71">
        <v>1.4073547338480294</v>
      </c>
      <c r="I7" s="71">
        <v>1.3835379892555639</v>
      </c>
      <c r="J7" s="71">
        <v>1.3822306892968481</v>
      </c>
    </row>
    <row r="8" spans="1:10" x14ac:dyDescent="0.35">
      <c r="B8" s="4" t="s">
        <v>6</v>
      </c>
      <c r="C8" s="71">
        <v>1.7766497461928936</v>
      </c>
      <c r="D8" s="71">
        <v>1.594178655068585</v>
      </c>
      <c r="E8" s="71">
        <v>1.4808400884303612</v>
      </c>
      <c r="F8" s="71">
        <v>1.3758366800535475</v>
      </c>
      <c r="G8" s="71">
        <v>1.3202846975088969</v>
      </c>
      <c r="H8" s="71">
        <v>1.2540578687367678</v>
      </c>
      <c r="I8" s="71">
        <v>1.2368526696105984</v>
      </c>
      <c r="J8" s="71">
        <v>1.1994970662196145</v>
      </c>
    </row>
    <row r="9" spans="1:10" x14ac:dyDescent="0.35">
      <c r="B9" s="4"/>
      <c r="C9" s="71"/>
      <c r="D9" s="71"/>
      <c r="E9" s="71"/>
      <c r="F9" s="71"/>
      <c r="G9" s="71"/>
      <c r="H9" s="71"/>
      <c r="I9" s="71"/>
      <c r="J9" s="71"/>
    </row>
    <row r="10" spans="1:10" x14ac:dyDescent="0.35">
      <c r="C10" s="71"/>
      <c r="D10" s="71"/>
      <c r="E10" s="71"/>
      <c r="F10" s="71"/>
      <c r="G10" s="71"/>
      <c r="H10" s="71"/>
      <c r="I10" s="71"/>
      <c r="J10" s="71"/>
    </row>
    <row r="11" spans="1:10" x14ac:dyDescent="0.35">
      <c r="B11" s="4" t="s">
        <v>0</v>
      </c>
      <c r="C11" s="4">
        <f>AVERAGE(C5:C9)</f>
        <v>1.7871244088456746</v>
      </c>
      <c r="D11" s="4">
        <f t="shared" ref="D11:J11" si="0">AVERAGE(D5:D9)</f>
        <v>1.5924179827297866</v>
      </c>
      <c r="E11" s="4">
        <f t="shared" si="0"/>
        <v>1.4625655233324406</v>
      </c>
      <c r="F11" s="4">
        <f t="shared" si="0"/>
        <v>1.3652969430657527</v>
      </c>
      <c r="G11" s="4">
        <f t="shared" si="0"/>
        <v>1.2990020585617341</v>
      </c>
      <c r="H11" s="4">
        <f t="shared" si="0"/>
        <v>1.2514825422363685</v>
      </c>
      <c r="I11" s="4">
        <f t="shared" si="0"/>
        <v>1.227705630683869</v>
      </c>
      <c r="J11" s="4">
        <f t="shared" si="0"/>
        <v>1.1916246207304368</v>
      </c>
    </row>
    <row r="12" spans="1:10" x14ac:dyDescent="0.35">
      <c r="B12" s="4" t="s">
        <v>1</v>
      </c>
      <c r="C12" s="11">
        <f>STDEV(C5:C9)</f>
        <v>0.13408162646031782</v>
      </c>
      <c r="D12" s="11">
        <f t="shared" ref="D12:J12" si="1">STDEV(D5:D9)</f>
        <v>0.12042013055191585</v>
      </c>
      <c r="E12" s="11">
        <f t="shared" si="1"/>
        <v>0.10123642824641367</v>
      </c>
      <c r="F12" s="11">
        <f t="shared" si="1"/>
        <v>0.12711417597923413</v>
      </c>
      <c r="G12" s="11">
        <f t="shared" si="1"/>
        <v>0.11974365175998095</v>
      </c>
      <c r="H12" s="11">
        <f t="shared" si="1"/>
        <v>0.12505543564321295</v>
      </c>
      <c r="I12" s="11">
        <f t="shared" si="1"/>
        <v>0.11301471730190592</v>
      </c>
      <c r="J12" s="11">
        <f t="shared" si="1"/>
        <v>0.14093431505064585</v>
      </c>
    </row>
    <row r="13" spans="1:10" x14ac:dyDescent="0.35">
      <c r="B13" s="4" t="s">
        <v>2</v>
      </c>
      <c r="C13" s="4">
        <f>C12/SQRT(COUNT(C5:C9))</f>
        <v>6.704081323015891E-2</v>
      </c>
      <c r="D13" s="4">
        <f t="shared" ref="D13:J13" si="2">D12/SQRT(COUNT(D5:D9))</f>
        <v>6.0210065275957923E-2</v>
      </c>
      <c r="E13" s="4">
        <f t="shared" si="2"/>
        <v>5.0618214123206835E-2</v>
      </c>
      <c r="F13" s="4">
        <f t="shared" si="2"/>
        <v>6.3557087989617067E-2</v>
      </c>
      <c r="G13" s="4">
        <f t="shared" si="2"/>
        <v>5.9871825879990473E-2</v>
      </c>
      <c r="H13" s="4">
        <f t="shared" si="2"/>
        <v>6.2527717821606474E-2</v>
      </c>
      <c r="I13" s="4">
        <f t="shared" si="2"/>
        <v>5.6507358650952959E-2</v>
      </c>
      <c r="J13" s="4">
        <f t="shared" si="2"/>
        <v>7.0467157525322927E-2</v>
      </c>
    </row>
    <row r="14" spans="1:10" s="1" customFormat="1" x14ac:dyDescent="0.35">
      <c r="B14" s="4"/>
      <c r="C14" s="11"/>
      <c r="D14" s="11"/>
      <c r="E14" s="11"/>
      <c r="F14" s="11"/>
      <c r="G14" s="11"/>
      <c r="H14" s="11"/>
      <c r="I14" s="11"/>
      <c r="J14" s="11"/>
    </row>
    <row r="15" spans="1:10" x14ac:dyDescent="0.35">
      <c r="B15" s="8"/>
    </row>
    <row r="16" spans="1:10" x14ac:dyDescent="0.35">
      <c r="B16" s="73" t="s">
        <v>22</v>
      </c>
    </row>
    <row r="17" spans="2:10" x14ac:dyDescent="0.35">
      <c r="B17" s="4" t="s">
        <v>3</v>
      </c>
      <c r="C17" s="71">
        <v>1.812271977179631</v>
      </c>
      <c r="D17" s="71">
        <v>1.6049166145043534</v>
      </c>
      <c r="E17" s="71">
        <v>1.4879485806106052</v>
      </c>
      <c r="F17" s="71">
        <v>1.3422878491371641</v>
      </c>
      <c r="G17" s="71">
        <v>1.2671743088892566</v>
      </c>
      <c r="H17" s="71">
        <v>1.1961918984506252</v>
      </c>
      <c r="I17" s="71">
        <v>1.171894165060452</v>
      </c>
      <c r="J17" s="71">
        <v>1.1236708653688861</v>
      </c>
    </row>
    <row r="18" spans="2:10" x14ac:dyDescent="0.35">
      <c r="B18" s="4" t="s">
        <v>4</v>
      </c>
      <c r="C18" s="71">
        <v>1.9134972170686457</v>
      </c>
      <c r="D18" s="71">
        <v>1.6938986556359876</v>
      </c>
      <c r="E18" s="71">
        <v>1.5406784749324527</v>
      </c>
      <c r="F18" s="71">
        <v>1.3821616599566431</v>
      </c>
      <c r="G18" s="71">
        <v>1.3199335548172757</v>
      </c>
      <c r="H18" s="71">
        <v>1.3197852760736195</v>
      </c>
      <c r="I18" s="71">
        <v>1.2463186077643909</v>
      </c>
      <c r="J18" s="71">
        <v>1.2211706975113914</v>
      </c>
    </row>
    <row r="19" spans="2:10" x14ac:dyDescent="0.35">
      <c r="B19" s="4" t="s">
        <v>5</v>
      </c>
      <c r="C19" s="71">
        <v>2.4482758620689702</v>
      </c>
      <c r="D19" s="71">
        <v>1.9962756052141499</v>
      </c>
      <c r="E19" s="71">
        <v>1.7536231884058</v>
      </c>
      <c r="F19" s="71">
        <v>1.5863141524105799</v>
      </c>
      <c r="G19" s="71">
        <v>1.4545454545454499</v>
      </c>
      <c r="H19" s="71">
        <v>1.3993558776167501</v>
      </c>
      <c r="I19" s="71">
        <v>1.3432574430823101</v>
      </c>
      <c r="J19" s="71">
        <v>1.2942148760330601</v>
      </c>
    </row>
    <row r="20" spans="2:10" x14ac:dyDescent="0.35">
      <c r="B20" s="4" t="s">
        <v>6</v>
      </c>
      <c r="C20" s="71">
        <v>1.8996539792387499</v>
      </c>
      <c r="D20" s="71">
        <v>1.712</v>
      </c>
      <c r="E20" s="71">
        <v>1.5654362416107399</v>
      </c>
      <c r="F20" s="71">
        <v>1.4363207547169801</v>
      </c>
      <c r="G20" s="71">
        <v>1.3515037593985</v>
      </c>
      <c r="H20" s="71">
        <v>1.24150268336315</v>
      </c>
      <c r="I20" s="71">
        <v>1.2147435897435901</v>
      </c>
      <c r="J20" s="71">
        <v>1.2009419152276299</v>
      </c>
    </row>
    <row r="21" spans="2:10" x14ac:dyDescent="0.35">
      <c r="B21" s="4"/>
      <c r="C21" s="71"/>
      <c r="D21" s="71"/>
      <c r="E21" s="71"/>
      <c r="F21" s="71"/>
      <c r="G21" s="71"/>
      <c r="H21" s="71"/>
      <c r="I21" s="71"/>
      <c r="J21" s="71"/>
    </row>
    <row r="22" spans="2:10" x14ac:dyDescent="0.35">
      <c r="C22" s="71"/>
      <c r="D22" s="71"/>
      <c r="E22" s="71"/>
      <c r="F22" s="71"/>
      <c r="G22" s="71"/>
      <c r="H22" s="71"/>
      <c r="I22" s="71"/>
      <c r="J22" s="71"/>
    </row>
    <row r="23" spans="2:10" x14ac:dyDescent="0.35">
      <c r="B23" s="4" t="s">
        <v>0</v>
      </c>
      <c r="C23" s="4">
        <f>AVERAGE(C17:C21)</f>
        <v>2.0184247588889992</v>
      </c>
      <c r="D23" s="4">
        <f t="shared" ref="D23:J23" si="3">AVERAGE(D17:D21)</f>
        <v>1.7517727188386227</v>
      </c>
      <c r="E23" s="4">
        <f t="shared" si="3"/>
        <v>1.5869216213898993</v>
      </c>
      <c r="F23" s="4">
        <f t="shared" si="3"/>
        <v>1.4367711040553417</v>
      </c>
      <c r="G23" s="4">
        <f t="shared" si="3"/>
        <v>1.3482892694126205</v>
      </c>
      <c r="H23" s="4">
        <f t="shared" si="3"/>
        <v>1.2892089338760362</v>
      </c>
      <c r="I23" s="4">
        <f t="shared" si="3"/>
        <v>1.2440534514126858</v>
      </c>
      <c r="J23" s="4">
        <f t="shared" si="3"/>
        <v>1.2099995885352417</v>
      </c>
    </row>
    <row r="24" spans="2:10" x14ac:dyDescent="0.35">
      <c r="B24" s="4" t="s">
        <v>1</v>
      </c>
      <c r="C24" s="11">
        <f>STDEV(C17:C21)</f>
        <v>0.29005012638205546</v>
      </c>
      <c r="D24" s="11">
        <f t="shared" ref="D24:J24" si="4">STDEV(D17:D21)</f>
        <v>0.1695873945606419</v>
      </c>
      <c r="E24" s="11">
        <f t="shared" si="4"/>
        <v>0.11573695086300402</v>
      </c>
      <c r="F24" s="11">
        <f t="shared" si="4"/>
        <v>0.10688405395662144</v>
      </c>
      <c r="G24" s="11">
        <f t="shared" si="4"/>
        <v>7.8918509015673807E-2</v>
      </c>
      <c r="H24" s="11">
        <f t="shared" si="4"/>
        <v>8.943399267044963E-2</v>
      </c>
      <c r="I24" s="11">
        <f t="shared" si="4"/>
        <v>7.2829924011150252E-2</v>
      </c>
      <c r="J24" s="11">
        <f t="shared" si="4"/>
        <v>7.012298294990478E-2</v>
      </c>
    </row>
    <row r="25" spans="2:10" x14ac:dyDescent="0.35">
      <c r="B25" s="4" t="s">
        <v>2</v>
      </c>
      <c r="C25" s="4">
        <f>C24/SQRT(COUNT(C17:C21))</f>
        <v>0.14502506319102773</v>
      </c>
      <c r="D25" s="4">
        <f t="shared" ref="D25:J25" si="5">D24/SQRT(COUNT(D17:D21))</f>
        <v>8.4793697280320948E-2</v>
      </c>
      <c r="E25" s="4">
        <f t="shared" si="5"/>
        <v>5.786847543150201E-2</v>
      </c>
      <c r="F25" s="4">
        <f t="shared" si="5"/>
        <v>5.3442026978310721E-2</v>
      </c>
      <c r="G25" s="4">
        <f t="shared" si="5"/>
        <v>3.9459254507836904E-2</v>
      </c>
      <c r="H25" s="4">
        <f t="shared" si="5"/>
        <v>4.4716996335224815E-2</v>
      </c>
      <c r="I25" s="4">
        <f t="shared" si="5"/>
        <v>3.6414962005575126E-2</v>
      </c>
      <c r="J25" s="4">
        <f t="shared" si="5"/>
        <v>3.506149147495239E-2</v>
      </c>
    </row>
    <row r="26" spans="2:10" s="1" customFormat="1" x14ac:dyDescent="0.35">
      <c r="B26" s="4"/>
      <c r="C26" s="11"/>
      <c r="D26" s="11"/>
      <c r="E26" s="11"/>
      <c r="F26" s="11"/>
      <c r="G26" s="11"/>
      <c r="H26" s="11"/>
      <c r="I26" s="11"/>
      <c r="J26" s="11"/>
    </row>
    <row r="28" spans="2:10" x14ac:dyDescent="0.35">
      <c r="B28" s="74" t="s">
        <v>25</v>
      </c>
    </row>
    <row r="29" spans="2:10" x14ac:dyDescent="0.35">
      <c r="B29" s="4" t="s">
        <v>3</v>
      </c>
      <c r="C29" s="71">
        <v>1.6340229885057471</v>
      </c>
      <c r="D29" s="71">
        <v>1.4432603349338331</v>
      </c>
      <c r="E29" s="71">
        <v>1.332292389544298</v>
      </c>
      <c r="F29" s="71">
        <v>1.2257088423176064</v>
      </c>
      <c r="G29" s="71">
        <v>1.1802820325796255</v>
      </c>
      <c r="H29" s="71">
        <v>1.1327762302692665</v>
      </c>
      <c r="I29" s="71">
        <v>1.2036389926497169</v>
      </c>
      <c r="J29" s="71">
        <v>1.1014373232799246</v>
      </c>
    </row>
    <row r="30" spans="2:10" x14ac:dyDescent="0.35">
      <c r="B30" s="4" t="s">
        <v>4</v>
      </c>
      <c r="C30" s="71">
        <v>1.8139922265408106</v>
      </c>
      <c r="D30" s="71">
        <v>1.6667932649702493</v>
      </c>
      <c r="E30" s="71">
        <v>1.51500601684717</v>
      </c>
      <c r="F30" s="71">
        <v>1.4223846581434101</v>
      </c>
      <c r="G30" s="71">
        <v>1.2900550964187301</v>
      </c>
      <c r="H30" s="71">
        <v>1.2283541295306</v>
      </c>
      <c r="I30" s="71">
        <v>1.1567711413364901</v>
      </c>
      <c r="J30" s="71">
        <v>1.1222984562607199</v>
      </c>
    </row>
    <row r="31" spans="2:10" x14ac:dyDescent="0.35">
      <c r="B31" s="4" t="s">
        <v>5</v>
      </c>
      <c r="C31" s="72">
        <v>2.1235955056179772</v>
      </c>
      <c r="D31" s="71">
        <v>1.7891816920943135</v>
      </c>
      <c r="E31" s="71">
        <v>1.653061224489796</v>
      </c>
      <c r="F31" s="71">
        <v>1.5226939970717424</v>
      </c>
      <c r="G31" s="71">
        <v>1.4406332453825859</v>
      </c>
      <c r="H31" s="71">
        <v>1.3953488372093024</v>
      </c>
      <c r="I31" s="71">
        <v>1.3010989010989011</v>
      </c>
      <c r="J31" s="71">
        <v>1.2784810126582278</v>
      </c>
    </row>
    <row r="32" spans="2:10" x14ac:dyDescent="0.35">
      <c r="B32" s="4" t="s">
        <v>6</v>
      </c>
      <c r="C32" s="71">
        <v>1.7871576708322252</v>
      </c>
      <c r="D32" s="71">
        <v>1.6970221590235799</v>
      </c>
      <c r="E32" s="71">
        <v>1.4933502948999651</v>
      </c>
      <c r="F32" s="71">
        <v>1.4096443640747438</v>
      </c>
      <c r="G32" s="71">
        <v>1.3010360254297151</v>
      </c>
      <c r="H32" s="71">
        <v>1.2431848204635523</v>
      </c>
      <c r="I32" s="71">
        <v>1.1882636497786501</v>
      </c>
      <c r="J32" s="71">
        <v>1.1642060190849</v>
      </c>
    </row>
    <row r="33" spans="2:10" x14ac:dyDescent="0.35">
      <c r="B33" s="4"/>
      <c r="C33" s="71"/>
      <c r="D33" s="71"/>
      <c r="E33" s="71"/>
      <c r="F33" s="71"/>
      <c r="G33" s="71"/>
      <c r="H33" s="71"/>
      <c r="I33" s="71"/>
      <c r="J33" s="71"/>
    </row>
    <row r="35" spans="2:10" x14ac:dyDescent="0.35">
      <c r="B35" s="4" t="s">
        <v>0</v>
      </c>
      <c r="C35" s="4">
        <f>AVERAGE(C29:C33)</f>
        <v>1.83969209787419</v>
      </c>
      <c r="D35" s="4">
        <f t="shared" ref="D35:J35" si="6">AVERAGE(D29:D33)</f>
        <v>1.649064362755494</v>
      </c>
      <c r="E35" s="4">
        <f t="shared" si="6"/>
        <v>1.4984274814453074</v>
      </c>
      <c r="F35" s="4">
        <f t="shared" si="6"/>
        <v>1.3951079654018756</v>
      </c>
      <c r="G35" s="4">
        <f t="shared" si="6"/>
        <v>1.3030015999526641</v>
      </c>
      <c r="H35" s="4">
        <f t="shared" si="6"/>
        <v>1.2499160043681803</v>
      </c>
      <c r="I35" s="4">
        <f t="shared" si="6"/>
        <v>1.2124431712159396</v>
      </c>
      <c r="J35" s="4">
        <f t="shared" si="6"/>
        <v>1.1666057028209431</v>
      </c>
    </row>
    <row r="36" spans="2:10" x14ac:dyDescent="0.35">
      <c r="B36" s="4" t="s">
        <v>1</v>
      </c>
      <c r="C36" s="11">
        <f>STDEV(C29:C33)</f>
        <v>0.20520012742696123</v>
      </c>
      <c r="D36" s="11">
        <f t="shared" ref="D36:J36" si="7">STDEV(D29:D33)</f>
        <v>0.14674516237942767</v>
      </c>
      <c r="E36" s="11">
        <f t="shared" si="7"/>
        <v>0.1314192894367652</v>
      </c>
      <c r="F36" s="11">
        <f t="shared" si="7"/>
        <v>0.12373302339078857</v>
      </c>
      <c r="G36" s="11">
        <f t="shared" si="7"/>
        <v>0.10673024794145425</v>
      </c>
      <c r="H36" s="11">
        <f t="shared" si="7"/>
        <v>0.10860119524727109</v>
      </c>
      <c r="I36" s="11">
        <f t="shared" si="7"/>
        <v>6.2239794797062223E-2</v>
      </c>
      <c r="J36" s="11">
        <f t="shared" si="7"/>
        <v>7.9018759846364167E-2</v>
      </c>
    </row>
    <row r="37" spans="2:10" x14ac:dyDescent="0.35">
      <c r="B37" s="4" t="s">
        <v>2</v>
      </c>
      <c r="C37" s="4">
        <f>C36/SQRT(COUNT(C29:C33))</f>
        <v>0.10260006371348061</v>
      </c>
      <c r="D37" s="4">
        <f t="shared" ref="D37:J37" si="8">D36/SQRT(COUNT(D29:D33))</f>
        <v>7.3372581189713834E-2</v>
      </c>
      <c r="E37" s="4">
        <f t="shared" si="8"/>
        <v>6.5709644718382601E-2</v>
      </c>
      <c r="F37" s="4">
        <f t="shared" si="8"/>
        <v>6.1866511695394283E-2</v>
      </c>
      <c r="G37" s="4">
        <f t="shared" si="8"/>
        <v>5.3365123970727124E-2</v>
      </c>
      <c r="H37" s="4">
        <f t="shared" si="8"/>
        <v>5.4300597623635545E-2</v>
      </c>
      <c r="I37" s="4">
        <f t="shared" si="8"/>
        <v>3.1119897398531111E-2</v>
      </c>
      <c r="J37" s="4">
        <f t="shared" si="8"/>
        <v>3.9509379923182084E-2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activeCell="G13" sqref="G13:I13"/>
    </sheetView>
  </sheetViews>
  <sheetFormatPr baseColWidth="10" defaultRowHeight="14.5" x14ac:dyDescent="0.35"/>
  <cols>
    <col min="3" max="5" width="10.90625" style="11"/>
    <col min="7" max="9" width="10.90625" style="11"/>
  </cols>
  <sheetData>
    <row r="1" spans="1:9" x14ac:dyDescent="0.35">
      <c r="A1" s="2" t="s">
        <v>29</v>
      </c>
    </row>
    <row r="3" spans="1:9" x14ac:dyDescent="0.35">
      <c r="B3" s="35" t="s">
        <v>126</v>
      </c>
      <c r="G3" s="35" t="s">
        <v>125</v>
      </c>
    </row>
    <row r="4" spans="1:9" x14ac:dyDescent="0.35">
      <c r="B4" s="1"/>
      <c r="C4" s="4" t="s">
        <v>21</v>
      </c>
      <c r="D4" s="4" t="s">
        <v>22</v>
      </c>
      <c r="E4" s="4" t="s">
        <v>23</v>
      </c>
      <c r="G4" s="4" t="s">
        <v>21</v>
      </c>
      <c r="H4" s="4" t="s">
        <v>22</v>
      </c>
      <c r="I4" s="4" t="s">
        <v>23</v>
      </c>
    </row>
    <row r="5" spans="1:9" x14ac:dyDescent="0.35">
      <c r="B5" s="2" t="s">
        <v>3</v>
      </c>
      <c r="C5" s="11">
        <v>37.554719544715432</v>
      </c>
      <c r="D5" s="11">
        <v>19.881393647058818</v>
      </c>
      <c r="E5" s="11">
        <v>37.259710253768553</v>
      </c>
      <c r="G5" s="11">
        <v>38.5</v>
      </c>
      <c r="H5" s="11">
        <v>83</v>
      </c>
      <c r="I5" s="11">
        <v>40</v>
      </c>
    </row>
    <row r="6" spans="1:9" x14ac:dyDescent="0.35">
      <c r="B6" s="2" t="s">
        <v>4</v>
      </c>
      <c r="C6" s="11">
        <v>37.438239825000018</v>
      </c>
      <c r="D6" s="11">
        <v>19.42662564188889</v>
      </c>
      <c r="E6" s="11">
        <v>37.718968469008324</v>
      </c>
      <c r="G6" s="11">
        <v>32</v>
      </c>
      <c r="H6" s="11">
        <v>77.5</v>
      </c>
      <c r="I6" s="11">
        <v>35</v>
      </c>
    </row>
    <row r="7" spans="1:9" x14ac:dyDescent="0.35">
      <c r="B7" s="2" t="s">
        <v>5</v>
      </c>
      <c r="C7" s="11">
        <v>37.738501736842117</v>
      </c>
      <c r="D7" s="11">
        <v>19.779223999999999</v>
      </c>
      <c r="E7" s="11">
        <v>37.834823650190422</v>
      </c>
      <c r="G7" s="11">
        <v>33.5</v>
      </c>
      <c r="H7" s="11">
        <v>79.5</v>
      </c>
      <c r="I7" s="11">
        <v>36.5</v>
      </c>
    </row>
    <row r="8" spans="1:9" x14ac:dyDescent="0.35">
      <c r="B8" s="2" t="s">
        <v>6</v>
      </c>
      <c r="C8" s="11">
        <v>37.891306544715448</v>
      </c>
      <c r="D8" s="11">
        <v>17.106991883720923</v>
      </c>
      <c r="E8" s="11">
        <v>37.745759162720049</v>
      </c>
      <c r="G8" s="11">
        <v>38.5</v>
      </c>
      <c r="H8" s="11">
        <v>78.5</v>
      </c>
      <c r="I8" s="11">
        <v>38</v>
      </c>
    </row>
    <row r="9" spans="1:9" x14ac:dyDescent="0.35">
      <c r="B9" s="2"/>
    </row>
    <row r="10" spans="1:9" x14ac:dyDescent="0.35">
      <c r="B10" s="1"/>
    </row>
    <row r="11" spans="1:9" x14ac:dyDescent="0.35">
      <c r="B11" s="2" t="s">
        <v>0</v>
      </c>
      <c r="C11" s="4">
        <f>AVERAGE(C5:C9)</f>
        <v>37.655691912818256</v>
      </c>
      <c r="D11" s="4">
        <f>AVERAGE(D5:D9)</f>
        <v>19.048558793167157</v>
      </c>
      <c r="E11" s="4">
        <f>AVERAGE(E5:E9)</f>
        <v>37.639815383921835</v>
      </c>
      <c r="F11" s="11"/>
      <c r="G11" s="4">
        <f t="shared" ref="G11:I11" si="0">AVERAGE(G5:G9)</f>
        <v>35.625</v>
      </c>
      <c r="H11" s="4">
        <f t="shared" si="0"/>
        <v>79.625</v>
      </c>
      <c r="I11" s="4">
        <f t="shared" si="0"/>
        <v>37.375</v>
      </c>
    </row>
    <row r="12" spans="1:9" x14ac:dyDescent="0.35">
      <c r="B12" s="2" t="s">
        <v>1</v>
      </c>
      <c r="C12" s="11">
        <f>STDEV(C5:C9)</f>
        <v>0.19987708834490847</v>
      </c>
      <c r="D12" s="11">
        <f>STDEV(D5:D9)</f>
        <v>1.3089566002853581</v>
      </c>
      <c r="E12" s="11">
        <f>STDEV(E5:E9)</f>
        <v>0.25819723018568419</v>
      </c>
      <c r="F12" s="11"/>
      <c r="G12" s="11">
        <f t="shared" ref="G12:I12" si="1">STDEV(G5:G9)</f>
        <v>3.375771516754849</v>
      </c>
      <c r="H12" s="11">
        <f t="shared" si="1"/>
        <v>2.3935677693908453</v>
      </c>
      <c r="I12" s="11">
        <f t="shared" si="1"/>
        <v>2.1360009363293826</v>
      </c>
    </row>
    <row r="13" spans="1:9" x14ac:dyDescent="0.35">
      <c r="B13" s="2" t="s">
        <v>2</v>
      </c>
      <c r="C13" s="4">
        <f>C12/SQRT(COUNT(C5:C9))</f>
        <v>9.9938544172454236E-2</v>
      </c>
      <c r="D13" s="4">
        <f>D12/SQRT(COUNT(D5:D9))</f>
        <v>0.65447830014267905</v>
      </c>
      <c r="E13" s="4">
        <f>E12/SQRT(COUNT(E5:E9))</f>
        <v>0.1290986150928421</v>
      </c>
      <c r="F13" s="11"/>
      <c r="G13" s="4">
        <f t="shared" ref="G13:I13" si="2">G12/SQRT(COUNT(G5:G9))</f>
        <v>1.6878857583774245</v>
      </c>
      <c r="H13" s="4">
        <f t="shared" si="2"/>
        <v>1.1967838846954226</v>
      </c>
      <c r="I13" s="4">
        <f t="shared" si="2"/>
        <v>1.0680004681646913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D3" sqref="D3"/>
    </sheetView>
  </sheetViews>
  <sheetFormatPr baseColWidth="10" defaultRowHeight="14.5" x14ac:dyDescent="0.35"/>
  <cols>
    <col min="2" max="2" width="12" style="11" customWidth="1"/>
    <col min="3" max="3" width="12.453125" style="11" customWidth="1"/>
    <col min="4" max="7" width="10.90625" style="11"/>
    <col min="8" max="8" width="12.26953125" style="11" customWidth="1"/>
    <col min="9" max="12" width="10.90625" style="11"/>
  </cols>
  <sheetData>
    <row r="1" spans="1:13" x14ac:dyDescent="0.35">
      <c r="A1" s="2" t="s">
        <v>52</v>
      </c>
    </row>
    <row r="2" spans="1:13" x14ac:dyDescent="0.35">
      <c r="A2" s="1"/>
      <c r="D2" s="13" t="s">
        <v>22</v>
      </c>
      <c r="J2" s="13" t="s">
        <v>50</v>
      </c>
    </row>
    <row r="3" spans="1:13" ht="16.5" x14ac:dyDescent="0.45">
      <c r="A3" s="1"/>
      <c r="C3" s="4" t="s">
        <v>32</v>
      </c>
      <c r="D3" s="4" t="s">
        <v>49</v>
      </c>
      <c r="E3" s="4" t="s">
        <v>41</v>
      </c>
      <c r="F3" s="4" t="s">
        <v>42</v>
      </c>
      <c r="I3" s="4" t="s">
        <v>32</v>
      </c>
      <c r="J3" s="4" t="s">
        <v>49</v>
      </c>
      <c r="K3" s="4" t="s">
        <v>41</v>
      </c>
      <c r="L3" s="4" t="s">
        <v>42</v>
      </c>
    </row>
    <row r="4" spans="1:13" x14ac:dyDescent="0.35">
      <c r="A4" s="1"/>
      <c r="B4" s="4"/>
      <c r="C4" s="11">
        <v>59.179810725552052</v>
      </c>
      <c r="D4" s="11">
        <v>49.0976</v>
      </c>
      <c r="E4" s="11">
        <v>50.872900000000001</v>
      </c>
      <c r="F4" s="11">
        <v>12.101900000000001</v>
      </c>
      <c r="I4" s="11">
        <v>68.867914207647601</v>
      </c>
      <c r="J4" s="11">
        <v>49.55624850083953</v>
      </c>
      <c r="K4" s="11">
        <v>49.154691462383767</v>
      </c>
      <c r="L4" s="11">
        <v>15.302820157189089</v>
      </c>
      <c r="M4" s="1"/>
    </row>
    <row r="5" spans="1:13" s="1" customFormat="1" x14ac:dyDescent="0.35">
      <c r="B5" s="4"/>
      <c r="C5" s="11">
        <v>62.5</v>
      </c>
      <c r="D5" s="11">
        <v>48.329599999999999</v>
      </c>
      <c r="E5" s="11">
        <v>48.477600000000002</v>
      </c>
      <c r="F5" s="11">
        <v>17.027600000000007</v>
      </c>
      <c r="G5" s="11"/>
      <c r="I5" s="11">
        <v>76.09422584668593</v>
      </c>
      <c r="J5" s="11">
        <v>48.238783833889507</v>
      </c>
      <c r="K5" s="11">
        <v>47.694753577106518</v>
      </c>
      <c r="L5" s="11">
        <v>11.683277962347717</v>
      </c>
    </row>
    <row r="6" spans="1:13" s="1" customFormat="1" x14ac:dyDescent="0.35">
      <c r="B6" s="4"/>
      <c r="C6" s="11">
        <v>62.001165161666187</v>
      </c>
      <c r="D6" s="11">
        <v>48.988799999999998</v>
      </c>
      <c r="E6" s="11">
        <v>44.346400000000003</v>
      </c>
      <c r="F6" s="11">
        <v>7.4021999999999935</v>
      </c>
      <c r="G6" s="11"/>
      <c r="I6" s="11">
        <v>36.382259467801632</v>
      </c>
      <c r="J6" s="11">
        <v>49.045165201576232</v>
      </c>
      <c r="K6" s="11">
        <v>47.926048826736192</v>
      </c>
      <c r="L6" s="11">
        <v>17.227662178702573</v>
      </c>
    </row>
    <row r="7" spans="1:13" s="1" customFormat="1" x14ac:dyDescent="0.35">
      <c r="B7" s="4"/>
      <c r="C7" s="11">
        <v>60.80709263222257</v>
      </c>
      <c r="D7" s="11">
        <v>49.769100000000002</v>
      </c>
      <c r="E7" s="11">
        <v>53.875300000000003</v>
      </c>
      <c r="F7" s="11">
        <v>13.353499999999997</v>
      </c>
      <c r="G7" s="11"/>
      <c r="I7" s="11">
        <v>35.290671606919716</v>
      </c>
      <c r="J7" s="11">
        <v>50.043554006968641</v>
      </c>
      <c r="K7" s="11">
        <v>50.56118258965234</v>
      </c>
      <c r="L7" s="11">
        <v>17.761085534286408</v>
      </c>
    </row>
    <row r="8" spans="1:13" s="1" customFormat="1" x14ac:dyDescent="0.35">
      <c r="B8" s="4"/>
      <c r="C8" s="11">
        <v>48.15817347299047</v>
      </c>
      <c r="D8" s="11">
        <v>49.712899999999998</v>
      </c>
      <c r="E8" s="11">
        <v>52.514800000000001</v>
      </c>
      <c r="F8" s="11">
        <v>10.920100000000005</v>
      </c>
      <c r="G8" s="11"/>
      <c r="I8" s="11">
        <v>28.588322141104697</v>
      </c>
      <c r="J8" s="11"/>
      <c r="K8" s="11"/>
      <c r="L8" s="11">
        <v>17.524700988039527</v>
      </c>
    </row>
    <row r="9" spans="1:13" s="1" customFormat="1" x14ac:dyDescent="0.35">
      <c r="B9" s="4"/>
      <c r="C9" s="11">
        <v>46.124031007751938</v>
      </c>
      <c r="D9" s="11">
        <v>50.965800000000002</v>
      </c>
      <c r="E9" s="11">
        <v>52.817</v>
      </c>
      <c r="F9" s="11">
        <v>10.459800000000001</v>
      </c>
      <c r="G9" s="11"/>
      <c r="I9" s="11">
        <v>66.597411457013209</v>
      </c>
      <c r="J9" s="11"/>
      <c r="K9" s="11"/>
      <c r="L9" s="11"/>
    </row>
    <row r="10" spans="1:13" s="1" customFormat="1" x14ac:dyDescent="0.35">
      <c r="B10" s="4"/>
      <c r="C10" s="11">
        <v>40.535418147358449</v>
      </c>
      <c r="D10" s="11"/>
      <c r="E10" s="11"/>
      <c r="F10" s="11">
        <v>12.066100000000006</v>
      </c>
      <c r="G10" s="11"/>
      <c r="I10" s="11"/>
      <c r="J10" s="11"/>
      <c r="K10" s="11"/>
      <c r="L10" s="11"/>
      <c r="M10"/>
    </row>
    <row r="11" spans="1:13" x14ac:dyDescent="0.35">
      <c r="A11" s="1"/>
      <c r="B11" s="4"/>
      <c r="C11" s="11">
        <v>25.92793176497517</v>
      </c>
      <c r="F11" s="11">
        <v>10.597399999999993</v>
      </c>
    </row>
    <row r="12" spans="1:13" x14ac:dyDescent="0.35">
      <c r="A12" s="1"/>
      <c r="B12" s="4"/>
      <c r="C12" s="11">
        <v>40.197485365653215</v>
      </c>
      <c r="F12" s="11">
        <v>10.502700000000004</v>
      </c>
    </row>
    <row r="13" spans="1:13" s="1" customFormat="1" x14ac:dyDescent="0.35">
      <c r="B13" s="4"/>
      <c r="C13" s="11">
        <v>40.967315858950023</v>
      </c>
      <c r="D13" s="11"/>
      <c r="E13" s="11"/>
      <c r="F13" s="11"/>
      <c r="G13" s="11"/>
      <c r="H13" s="11"/>
      <c r="I13" s="11"/>
      <c r="J13" s="11"/>
      <c r="K13" s="11"/>
      <c r="L13" s="11"/>
    </row>
    <row r="14" spans="1:13" s="1" customFormat="1" x14ac:dyDescent="0.35">
      <c r="B14" s="4"/>
      <c r="C14" s="1">
        <v>55.197132616487458</v>
      </c>
      <c r="D14" s="11"/>
      <c r="E14" s="11"/>
      <c r="F14" s="11"/>
      <c r="G14" s="11"/>
      <c r="H14" s="11"/>
      <c r="I14" s="11"/>
      <c r="J14" s="11"/>
      <c r="K14" s="11"/>
      <c r="L14" s="11"/>
    </row>
    <row r="15" spans="1:13" s="1" customFormat="1" x14ac:dyDescent="0.35">
      <c r="B15" s="4"/>
      <c r="C15" s="1">
        <v>42.986220917099615</v>
      </c>
      <c r="D15" s="11"/>
      <c r="E15" s="11"/>
      <c r="F15" s="11"/>
      <c r="G15" s="11"/>
      <c r="H15" s="11"/>
      <c r="I15" s="11"/>
      <c r="J15" s="11"/>
      <c r="K15" s="11"/>
      <c r="L15" s="11"/>
    </row>
    <row r="16" spans="1:13" s="1" customFormat="1" x14ac:dyDescent="0.35">
      <c r="B16" s="4"/>
      <c r="C16" s="11">
        <v>36.489387073694253</v>
      </c>
      <c r="D16" s="11"/>
      <c r="E16" s="11"/>
      <c r="F16" s="11"/>
      <c r="G16" s="11"/>
      <c r="H16" s="11"/>
      <c r="I16" s="11"/>
      <c r="J16" s="11"/>
      <c r="K16" s="11"/>
      <c r="L16" s="11"/>
    </row>
    <row r="17" spans="1:12" s="1" customFormat="1" x14ac:dyDescent="0.35">
      <c r="B17" s="4"/>
      <c r="C17" s="11"/>
      <c r="D17" s="11"/>
      <c r="E17" s="11"/>
      <c r="F17" s="11"/>
      <c r="G17" s="11"/>
      <c r="H17" s="11"/>
      <c r="I17" s="11"/>
      <c r="J17" s="11"/>
      <c r="K17" s="11"/>
      <c r="L17" s="11"/>
    </row>
    <row r="18" spans="1:12" s="1" customFormat="1" x14ac:dyDescent="0.35">
      <c r="B18" s="4"/>
      <c r="C18" s="11"/>
      <c r="D18" s="11"/>
      <c r="E18" s="11"/>
      <c r="F18" s="11"/>
      <c r="G18" s="11"/>
      <c r="H18" s="11"/>
      <c r="I18" s="11"/>
      <c r="J18" s="11"/>
      <c r="K18" s="11"/>
      <c r="L18" s="11"/>
    </row>
    <row r="19" spans="1:12" x14ac:dyDescent="0.35">
      <c r="A19" s="1"/>
      <c r="B19" s="4" t="s">
        <v>0</v>
      </c>
      <c r="C19" s="4">
        <f>AVERAGE(C4:C18)</f>
        <v>47.774704980338576</v>
      </c>
      <c r="D19" s="4">
        <f>AVERAGE(D4:D18)</f>
        <v>49.477299999999993</v>
      </c>
      <c r="E19" s="4">
        <f>AVERAGE(E4:E18)</f>
        <v>50.484000000000009</v>
      </c>
      <c r="F19" s="4">
        <f>AVERAGE(F4:F18)</f>
        <v>11.603477777777778</v>
      </c>
      <c r="H19" s="4" t="s">
        <v>0</v>
      </c>
      <c r="I19" s="4">
        <f>AVERAGE(I4:I18)</f>
        <v>51.970134121195464</v>
      </c>
      <c r="J19" s="4">
        <f>AVERAGE(J4:J18)</f>
        <v>49.220937885818472</v>
      </c>
      <c r="K19" s="4">
        <f>AVERAGE(K4:K18)</f>
        <v>48.834169113969708</v>
      </c>
      <c r="L19" s="4">
        <f>AVERAGE(L4:L18)</f>
        <v>15.899909364113062</v>
      </c>
    </row>
    <row r="20" spans="1:12" x14ac:dyDescent="0.35">
      <c r="A20" s="1"/>
      <c r="B20" s="4" t="s">
        <v>1</v>
      </c>
      <c r="C20" s="11">
        <f>STDEV(C4:C18)</f>
        <v>11.404830152647</v>
      </c>
      <c r="D20" s="11">
        <f>STDEV(D4:D18)</f>
        <v>0.9007004474296666</v>
      </c>
      <c r="E20" s="11">
        <f>STDEV(E4:E18)</f>
        <v>3.5472516476844431</v>
      </c>
      <c r="F20" s="11">
        <f>STDEV(F4:F18)</f>
        <v>2.6123688224376864</v>
      </c>
      <c r="H20" s="4" t="s">
        <v>1</v>
      </c>
      <c r="I20" s="11">
        <f>STDEV(I4:I18)</f>
        <v>20.733352131945615</v>
      </c>
      <c r="J20" s="11">
        <f>STDEV(J4:J18)</f>
        <v>0.77128747549539034</v>
      </c>
      <c r="K20" s="11">
        <f>STDEV(K4:K18)</f>
        <v>1.317606459045161</v>
      </c>
      <c r="L20" s="11">
        <f>STDEV(L4:L18)</f>
        <v>2.5496739004053</v>
      </c>
    </row>
    <row r="21" spans="1:12" x14ac:dyDescent="0.35">
      <c r="A21" s="1"/>
      <c r="B21" s="4" t="s">
        <v>2</v>
      </c>
      <c r="C21" s="4">
        <f>C20/SQRT(COUNT(C4:C18))</f>
        <v>3.1631307617943505</v>
      </c>
      <c r="D21" s="4">
        <f>D20/SQRT(COUNT(D4:D18))</f>
        <v>0.36770941788319794</v>
      </c>
      <c r="E21" s="4">
        <f>E20/SQRT(COUNT(E4:E18))</f>
        <v>1.4481594210122954</v>
      </c>
      <c r="F21" s="4">
        <f>F20/SQRT(COUNT(F4:F18))</f>
        <v>0.87078960747922884</v>
      </c>
      <c r="H21" s="4" t="s">
        <v>2</v>
      </c>
      <c r="I21" s="4">
        <f>I20/SQRT(COUNT(I4:I18))</f>
        <v>8.4643555634520879</v>
      </c>
      <c r="J21" s="4">
        <f>J20/SQRT(COUNT(J4:J18))</f>
        <v>0.38564373774769517</v>
      </c>
      <c r="K21" s="4">
        <f>K20/SQRT(COUNT(K4:K18))</f>
        <v>0.65880322952258052</v>
      </c>
      <c r="L21" s="4">
        <f>L20/SQRT(COUNT(L4:L18))</f>
        <v>1.1402488323526558</v>
      </c>
    </row>
    <row r="22" spans="1:12" x14ac:dyDescent="0.35">
      <c r="A22" s="1"/>
    </row>
    <row r="23" spans="1:12" x14ac:dyDescent="0.35">
      <c r="A23" s="1"/>
    </row>
    <row r="24" spans="1:12" x14ac:dyDescent="0.35">
      <c r="A24" s="1"/>
    </row>
    <row r="25" spans="1:12" x14ac:dyDescent="0.35">
      <c r="A25" s="1"/>
    </row>
    <row r="26" spans="1:12" x14ac:dyDescent="0.35">
      <c r="A26" s="1"/>
      <c r="C26" s="4"/>
      <c r="D26" s="4"/>
      <c r="E26" s="4"/>
      <c r="F26" s="4"/>
      <c r="I26" s="4"/>
      <c r="J26" s="4"/>
      <c r="K26" s="4"/>
      <c r="L26" s="4"/>
    </row>
    <row r="27" spans="1:12" x14ac:dyDescent="0.35">
      <c r="A27" s="1"/>
      <c r="B27" s="4"/>
      <c r="C27" s="4">
        <f t="shared" ref="C27:C35" si="0">100-G4</f>
        <v>100</v>
      </c>
      <c r="D27" s="11">
        <v>54.879810725552055</v>
      </c>
      <c r="H27" s="4"/>
    </row>
    <row r="28" spans="1:12" x14ac:dyDescent="0.35">
      <c r="A28" s="1"/>
      <c r="B28" s="4"/>
      <c r="C28" s="4">
        <f t="shared" si="0"/>
        <v>100</v>
      </c>
      <c r="D28" s="11">
        <v>58.2</v>
      </c>
      <c r="H28" s="4"/>
    </row>
    <row r="29" spans="1:12" x14ac:dyDescent="0.35">
      <c r="A29" s="1"/>
      <c r="B29" s="4"/>
      <c r="C29" s="4">
        <f t="shared" si="0"/>
        <v>100</v>
      </c>
      <c r="D29" s="11">
        <v>57.701165161666189</v>
      </c>
      <c r="H29" s="4"/>
    </row>
    <row r="30" spans="1:12" x14ac:dyDescent="0.35">
      <c r="A30" s="1"/>
      <c r="B30" s="4"/>
      <c r="C30" s="4">
        <f t="shared" si="0"/>
        <v>100</v>
      </c>
      <c r="D30" s="11">
        <v>56.507092632222573</v>
      </c>
      <c r="H30" s="4"/>
    </row>
    <row r="31" spans="1:12" x14ac:dyDescent="0.35">
      <c r="A31" s="1"/>
      <c r="B31" s="4"/>
      <c r="C31" s="4">
        <f t="shared" si="0"/>
        <v>100</v>
      </c>
      <c r="D31" s="11">
        <v>43.858173472990472</v>
      </c>
      <c r="H31" s="4"/>
    </row>
    <row r="32" spans="1:12" x14ac:dyDescent="0.35">
      <c r="A32" s="1"/>
      <c r="B32" s="4"/>
      <c r="C32" s="4">
        <f t="shared" si="0"/>
        <v>100</v>
      </c>
      <c r="D32" s="11">
        <v>41.824031007751941</v>
      </c>
      <c r="H32" s="4"/>
    </row>
    <row r="33" spans="1:8" x14ac:dyDescent="0.35">
      <c r="A33" s="1"/>
      <c r="C33" s="4">
        <f t="shared" si="0"/>
        <v>100</v>
      </c>
      <c r="D33" s="11">
        <v>36.235418147358452</v>
      </c>
    </row>
    <row r="34" spans="1:8" x14ac:dyDescent="0.35">
      <c r="A34" s="1"/>
      <c r="C34" s="4">
        <f t="shared" si="0"/>
        <v>100</v>
      </c>
      <c r="D34" s="11">
        <v>21.627931764975173</v>
      </c>
    </row>
    <row r="35" spans="1:8" x14ac:dyDescent="0.35">
      <c r="A35" s="1"/>
      <c r="B35" s="4"/>
      <c r="C35" s="4">
        <f t="shared" si="0"/>
        <v>100</v>
      </c>
      <c r="D35" s="11">
        <v>35.89748536565321</v>
      </c>
      <c r="H35" s="4"/>
    </row>
    <row r="36" spans="1:8" x14ac:dyDescent="0.35">
      <c r="A36" s="1"/>
      <c r="B36" s="4"/>
      <c r="C36" s="4" t="e">
        <f>100-#REF!</f>
        <v>#REF!</v>
      </c>
      <c r="D36" s="11">
        <v>36.667315858950026</v>
      </c>
      <c r="H36" s="4"/>
    </row>
    <row r="37" spans="1:8" x14ac:dyDescent="0.35">
      <c r="A37" s="1"/>
      <c r="B37" s="4"/>
      <c r="C37" s="4" t="e">
        <f>100-#REF!</f>
        <v>#REF!</v>
      </c>
      <c r="D37" s="11">
        <v>50.897132616487461</v>
      </c>
      <c r="H37" s="4"/>
    </row>
    <row r="38" spans="1:8" x14ac:dyDescent="0.35">
      <c r="C38" s="4">
        <f>100-G19</f>
        <v>100</v>
      </c>
      <c r="D38" s="11">
        <v>38.686220917099618</v>
      </c>
    </row>
    <row r="39" spans="1:8" x14ac:dyDescent="0.35">
      <c r="C39" s="4">
        <f>100-G20</f>
        <v>100</v>
      </c>
      <c r="D39" s="11">
        <v>32.189387073694249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H21" sqref="H21"/>
    </sheetView>
  </sheetViews>
  <sheetFormatPr baseColWidth="10" defaultRowHeight="14.5" x14ac:dyDescent="0.35"/>
  <sheetData>
    <row r="1" spans="1:12" x14ac:dyDescent="0.35">
      <c r="A1" s="2" t="s">
        <v>51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x14ac:dyDescent="0.35">
      <c r="A2" s="1"/>
      <c r="B2" s="11"/>
      <c r="C2" s="11"/>
      <c r="D2" s="13" t="s">
        <v>22</v>
      </c>
      <c r="E2" s="11"/>
      <c r="F2" s="11"/>
      <c r="G2" s="11"/>
      <c r="H2" s="11"/>
      <c r="I2" s="11"/>
      <c r="J2" s="13" t="s">
        <v>50</v>
      </c>
      <c r="K2" s="11"/>
      <c r="L2" s="11"/>
    </row>
    <row r="3" spans="1:12" ht="16.5" x14ac:dyDescent="0.45">
      <c r="A3" s="1"/>
      <c r="B3" s="11"/>
      <c r="C3" s="4" t="s">
        <v>32</v>
      </c>
      <c r="D3" s="4" t="s">
        <v>49</v>
      </c>
      <c r="E3" s="4" t="s">
        <v>41</v>
      </c>
      <c r="F3" s="4" t="s">
        <v>42</v>
      </c>
      <c r="G3" s="11"/>
      <c r="H3" s="11"/>
      <c r="I3" s="4" t="s">
        <v>32</v>
      </c>
      <c r="J3" s="4" t="s">
        <v>49</v>
      </c>
      <c r="K3" s="4" t="s">
        <v>41</v>
      </c>
      <c r="L3" s="4" t="s">
        <v>42</v>
      </c>
    </row>
    <row r="4" spans="1:12" x14ac:dyDescent="0.35">
      <c r="A4" s="1"/>
      <c r="B4" s="4"/>
      <c r="C4" s="11">
        <v>18.7012</v>
      </c>
      <c r="D4" s="11">
        <v>29.199692480942002</v>
      </c>
      <c r="E4" s="11">
        <v>26.674338465935001</v>
      </c>
      <c r="F4" s="11">
        <v>6.1402964708800001</v>
      </c>
      <c r="G4" s="11"/>
      <c r="H4" s="11"/>
      <c r="I4" s="11">
        <v>24.715615047123848</v>
      </c>
      <c r="J4" s="11">
        <v>27.222607672371002</v>
      </c>
      <c r="K4" s="11">
        <v>35.469072822784</v>
      </c>
      <c r="L4" s="11">
        <v>11.33250671961</v>
      </c>
    </row>
    <row r="5" spans="1:12" x14ac:dyDescent="0.35">
      <c r="A5" s="1"/>
      <c r="B5" s="4"/>
      <c r="C5" s="11">
        <v>19.245199999999997</v>
      </c>
      <c r="D5" s="11">
        <v>27.464321530509999</v>
      </c>
      <c r="E5" s="11">
        <v>28.493411367859999</v>
      </c>
      <c r="F5" s="11">
        <v>9.6596100658239994</v>
      </c>
      <c r="G5" s="11"/>
      <c r="H5" s="1"/>
      <c r="I5" s="11">
        <v>46.432264433438917</v>
      </c>
      <c r="J5" s="11">
        <v>24.871933281669001</v>
      </c>
      <c r="K5" s="11">
        <v>33.145395016667003</v>
      </c>
      <c r="L5" s="11">
        <v>5.4463508322659999</v>
      </c>
    </row>
    <row r="6" spans="1:12" x14ac:dyDescent="0.35">
      <c r="A6" s="1"/>
      <c r="B6" s="4"/>
      <c r="C6" s="11">
        <v>15.545900000000003</v>
      </c>
      <c r="D6" s="11">
        <v>30.120003386968001</v>
      </c>
      <c r="E6" s="11">
        <v>28.730635494040001</v>
      </c>
      <c r="F6" s="11">
        <v>11.499925491461999</v>
      </c>
      <c r="G6" s="11"/>
      <c r="H6" s="1"/>
      <c r="I6" s="11">
        <v>35.263701891905498</v>
      </c>
      <c r="J6" s="11">
        <v>41.716697680773997</v>
      </c>
      <c r="K6" s="11">
        <v>32.197527359059997</v>
      </c>
      <c r="L6" s="11">
        <v>6.2630535789939996</v>
      </c>
    </row>
    <row r="7" spans="1:12" x14ac:dyDescent="0.35">
      <c r="A7" s="1"/>
      <c r="B7" s="4"/>
      <c r="C7" s="11">
        <v>10.244399999999999</v>
      </c>
      <c r="D7" s="11">
        <v>30.574056610220001</v>
      </c>
      <c r="E7" s="11">
        <v>44.543292341051</v>
      </c>
      <c r="F7" s="11">
        <v>10.181201416273</v>
      </c>
      <c r="G7" s="11"/>
      <c r="H7" s="1"/>
      <c r="I7" s="11">
        <v>22.854187956868273</v>
      </c>
      <c r="J7" s="11">
        <v>33.350299200297002</v>
      </c>
      <c r="K7" s="11">
        <v>32.506658630261001</v>
      </c>
      <c r="L7" s="11">
        <v>6.5188423609299999</v>
      </c>
    </row>
    <row r="8" spans="1:12" x14ac:dyDescent="0.35">
      <c r="A8" s="1"/>
      <c r="B8" s="4"/>
      <c r="C8" s="11">
        <v>65.561499999999995</v>
      </c>
      <c r="D8" s="11">
        <v>31.304223211594</v>
      </c>
      <c r="E8" s="11">
        <v>29.021601531247999</v>
      </c>
      <c r="F8" s="11">
        <v>6.8154227318710001</v>
      </c>
      <c r="G8" s="11"/>
      <c r="H8" s="1"/>
      <c r="I8" s="11">
        <v>26.577042137379436</v>
      </c>
      <c r="J8" s="11"/>
      <c r="K8" s="11"/>
      <c r="L8" s="11">
        <v>8.3307728407559996</v>
      </c>
    </row>
    <row r="9" spans="1:12" x14ac:dyDescent="0.35">
      <c r="A9" s="1"/>
      <c r="B9" s="4"/>
      <c r="C9" s="11">
        <v>41.469099999999997</v>
      </c>
      <c r="D9" s="11">
        <v>30.426940604674002</v>
      </c>
      <c r="E9" s="11">
        <v>28.986104880671</v>
      </c>
      <c r="F9" s="11">
        <v>7.2280173156089997</v>
      </c>
      <c r="G9" s="11"/>
      <c r="H9" s="1"/>
      <c r="I9" s="11">
        <v>37.125128982161073</v>
      </c>
      <c r="J9" s="11"/>
      <c r="K9" s="11"/>
    </row>
    <row r="10" spans="1:12" x14ac:dyDescent="0.35">
      <c r="A10" s="1"/>
      <c r="B10" s="4"/>
      <c r="C10" s="11">
        <v>25.028199999999998</v>
      </c>
      <c r="D10" s="11"/>
      <c r="E10" s="11"/>
      <c r="F10" s="11">
        <v>13.261173598300999</v>
      </c>
      <c r="G10" s="11"/>
      <c r="H10" s="1"/>
      <c r="I10" s="11"/>
      <c r="J10" s="11"/>
      <c r="K10" s="11"/>
      <c r="L10" s="11"/>
    </row>
    <row r="11" spans="1:12" x14ac:dyDescent="0.35">
      <c r="A11" s="1"/>
      <c r="B11" s="4"/>
      <c r="C11" s="11">
        <v>32.721800000000002</v>
      </c>
      <c r="D11" s="11"/>
      <c r="E11" s="11"/>
      <c r="F11" s="11">
        <v>5.6044926588220001</v>
      </c>
      <c r="G11" s="11"/>
      <c r="H11" s="11"/>
      <c r="I11" s="11"/>
      <c r="J11" s="11"/>
      <c r="K11" s="11"/>
      <c r="L11" s="11"/>
    </row>
    <row r="12" spans="1:12" x14ac:dyDescent="0.35">
      <c r="A12" s="1"/>
      <c r="B12" s="4"/>
      <c r="C12" s="11">
        <v>44.448299999999989</v>
      </c>
      <c r="D12" s="11"/>
      <c r="E12" s="11"/>
      <c r="F12" s="11">
        <v>11.131267224289999</v>
      </c>
      <c r="G12" s="11"/>
      <c r="H12" s="11"/>
      <c r="I12" s="11"/>
      <c r="J12" s="11"/>
      <c r="K12" s="11"/>
      <c r="L12" s="11"/>
    </row>
    <row r="13" spans="1:12" x14ac:dyDescent="0.35">
      <c r="A13" s="1"/>
      <c r="B13" s="4"/>
      <c r="C13" s="11">
        <v>32.083200000000005</v>
      </c>
      <c r="D13" s="11"/>
      <c r="E13" s="11"/>
      <c r="G13" s="11"/>
      <c r="H13" s="11"/>
      <c r="I13" s="11"/>
      <c r="J13" s="11"/>
      <c r="K13" s="11"/>
      <c r="L13" s="11"/>
    </row>
    <row r="14" spans="1:12" s="1" customFormat="1" x14ac:dyDescent="0.35">
      <c r="B14" s="4"/>
      <c r="C14" s="11">
        <v>42.865199999999987</v>
      </c>
      <c r="D14" s="11"/>
      <c r="E14" s="11"/>
      <c r="G14" s="11"/>
      <c r="H14" s="11"/>
      <c r="I14" s="11"/>
      <c r="J14" s="11"/>
      <c r="K14" s="11"/>
      <c r="L14" s="11"/>
    </row>
    <row r="15" spans="1:12" s="1" customFormat="1" x14ac:dyDescent="0.35">
      <c r="B15" s="4"/>
      <c r="C15" s="11">
        <v>31.915099999999995</v>
      </c>
      <c r="D15" s="11"/>
      <c r="E15" s="11"/>
      <c r="G15" s="11"/>
      <c r="H15" s="11"/>
      <c r="I15" s="11"/>
      <c r="J15" s="11"/>
      <c r="K15" s="11"/>
      <c r="L15" s="11"/>
    </row>
    <row r="16" spans="1:12" s="1" customFormat="1" x14ac:dyDescent="0.35">
      <c r="B16" s="4"/>
      <c r="C16" s="11">
        <v>28.317900000000009</v>
      </c>
      <c r="D16" s="11"/>
      <c r="E16" s="11"/>
      <c r="G16" s="11"/>
      <c r="H16" s="11"/>
      <c r="I16" s="11"/>
      <c r="J16" s="11"/>
      <c r="K16" s="11"/>
      <c r="L16" s="11"/>
    </row>
    <row r="17" spans="1:12" s="1" customFormat="1" x14ac:dyDescent="0.35">
      <c r="B17" s="4"/>
      <c r="C17" s="11">
        <v>22.068799999999996</v>
      </c>
      <c r="D17" s="11"/>
      <c r="E17" s="11"/>
      <c r="G17" s="11"/>
      <c r="H17" s="11"/>
      <c r="I17" s="11"/>
      <c r="J17" s="11"/>
      <c r="K17" s="11"/>
      <c r="L17" s="11"/>
    </row>
    <row r="18" spans="1:12" s="1" customFormat="1" x14ac:dyDescent="0.35">
      <c r="B18" s="4"/>
      <c r="C18" s="11">
        <v>50.321400000000011</v>
      </c>
      <c r="D18" s="11"/>
      <c r="E18" s="11"/>
      <c r="G18" s="11"/>
      <c r="H18" s="11"/>
      <c r="I18" s="11"/>
      <c r="J18" s="11"/>
      <c r="K18" s="11"/>
      <c r="L18" s="11"/>
    </row>
    <row r="19" spans="1:12" s="1" customFormat="1" x14ac:dyDescent="0.35">
      <c r="B19" s="4"/>
      <c r="C19" s="11">
        <v>27.237399999999994</v>
      </c>
      <c r="D19" s="11"/>
      <c r="E19" s="11"/>
      <c r="G19" s="11"/>
      <c r="H19" s="11"/>
      <c r="I19" s="11"/>
      <c r="J19" s="11"/>
      <c r="K19" s="11"/>
      <c r="L19" s="11"/>
    </row>
    <row r="20" spans="1:12" x14ac:dyDescent="0.35">
      <c r="A20" s="1"/>
      <c r="B20" s="4"/>
      <c r="C20" s="11">
        <v>32.682199999999995</v>
      </c>
      <c r="D20" s="11"/>
      <c r="E20" s="11"/>
      <c r="F20" s="11"/>
      <c r="G20" s="11"/>
      <c r="H20" s="11"/>
      <c r="I20" s="11"/>
      <c r="J20" s="11"/>
      <c r="K20" s="11"/>
      <c r="L20" s="11"/>
    </row>
    <row r="21" spans="1:12" x14ac:dyDescent="0.35">
      <c r="A21" s="1"/>
      <c r="B21" s="4"/>
      <c r="C21" s="11"/>
      <c r="D21" s="11"/>
      <c r="E21" s="11"/>
      <c r="F21" s="11"/>
      <c r="G21" s="11"/>
      <c r="H21" s="11"/>
      <c r="I21" s="11"/>
      <c r="J21" s="11"/>
      <c r="K21" s="11"/>
      <c r="L21" s="11"/>
    </row>
    <row r="22" spans="1:12" x14ac:dyDescent="0.35">
      <c r="A22" s="1"/>
      <c r="B22" s="4"/>
      <c r="C22" s="11"/>
      <c r="D22" s="11"/>
      <c r="E22" s="11"/>
      <c r="F22" s="11"/>
      <c r="G22" s="11"/>
      <c r="H22" s="11"/>
      <c r="I22" s="11"/>
      <c r="J22" s="11"/>
      <c r="K22" s="11"/>
      <c r="L22" s="11"/>
    </row>
    <row r="23" spans="1:12" x14ac:dyDescent="0.35">
      <c r="A23" s="1"/>
      <c r="B23" s="4" t="s">
        <v>0</v>
      </c>
      <c r="C23" s="4">
        <f>AVERAGE(C4:C22)</f>
        <v>31.791576470588232</v>
      </c>
      <c r="D23" s="4">
        <f>AVERAGE(D4:D22)</f>
        <v>29.848206304151333</v>
      </c>
      <c r="E23" s="4">
        <f>AVERAGE(E4:E22)</f>
        <v>31.074897346800835</v>
      </c>
      <c r="F23" s="4">
        <f>AVERAGE(F4:F22)</f>
        <v>9.0579341081480003</v>
      </c>
      <c r="G23" s="4"/>
      <c r="H23" s="4" t="s">
        <v>0</v>
      </c>
      <c r="I23" s="4">
        <f>AVERAGE(I4:I22)</f>
        <v>32.161323408146174</v>
      </c>
      <c r="J23" s="4">
        <f>AVERAGE(J4:J22)</f>
        <v>31.790384458777751</v>
      </c>
      <c r="K23" s="4">
        <f>AVERAGE(K4:K22)</f>
        <v>33.329663457193</v>
      </c>
      <c r="L23" s="4">
        <f>AVERAGE(L4:L22)</f>
        <v>7.5783052665111992</v>
      </c>
    </row>
    <row r="24" spans="1:12" x14ac:dyDescent="0.35">
      <c r="A24" s="1"/>
      <c r="B24" s="4" t="s">
        <v>1</v>
      </c>
      <c r="C24" s="11">
        <f>STDEV(C4:C22)</f>
        <v>13.901546913766895</v>
      </c>
      <c r="D24" s="11">
        <f>STDEV(D4:D22)</f>
        <v>1.353449499560333</v>
      </c>
      <c r="E24" s="11">
        <f>STDEV(E4:E22)</f>
        <v>6.6558439487658578</v>
      </c>
      <c r="F24" s="11">
        <f>STDEV(F4:F22)</f>
        <v>2.701141372375615</v>
      </c>
      <c r="G24" s="11"/>
      <c r="H24" s="4" t="s">
        <v>1</v>
      </c>
      <c r="I24" s="11">
        <f>STDEV(I4:I22)</f>
        <v>9.0682899865119584</v>
      </c>
      <c r="J24" s="11">
        <f>STDEV(J4:J22)</f>
        <v>7.5209613667948112</v>
      </c>
      <c r="K24" s="11">
        <f>STDEV(K4:K22)</f>
        <v>1.4798757134301919</v>
      </c>
      <c r="L24" s="11">
        <f>STDEV(L4:L22)</f>
        <v>2.3482873738246028</v>
      </c>
    </row>
    <row r="25" spans="1:12" x14ac:dyDescent="0.35">
      <c r="A25" s="1"/>
      <c r="B25" s="4" t="s">
        <v>2</v>
      </c>
      <c r="C25" s="4">
        <f>C24/SQRT(COUNT(C4:C22))</f>
        <v>3.3716203697023595</v>
      </c>
      <c r="D25" s="4">
        <f>D24/SQRT(COUNT(D4:D22))</f>
        <v>0.55254344442467695</v>
      </c>
      <c r="E25" s="4">
        <f>E24/SQRT(COUNT(E4:E22))</f>
        <v>2.7172369136779091</v>
      </c>
      <c r="F25" s="4">
        <f>F24/SQRT(COUNT(F4:F22))</f>
        <v>0.90038045745853834</v>
      </c>
      <c r="G25" s="4"/>
      <c r="H25" s="4" t="s">
        <v>2</v>
      </c>
      <c r="I25" s="4">
        <f>I24/SQRT(COUNT(I4:I22))</f>
        <v>3.7021138844240746</v>
      </c>
      <c r="J25" s="4">
        <f>J24/SQRT(COUNT(J4:J22))</f>
        <v>3.7604806833974056</v>
      </c>
      <c r="K25" s="4">
        <f>K24/SQRT(COUNT(K4:K22))</f>
        <v>0.73993785671509593</v>
      </c>
      <c r="L25" s="4">
        <f>L24/SQRT(COUNT(L4:L22))</f>
        <v>1.0501860397152545</v>
      </c>
    </row>
    <row r="26" spans="1:12" x14ac:dyDescent="0.35">
      <c r="A26" s="1"/>
      <c r="B26" s="4"/>
      <c r="C26" s="11"/>
      <c r="D26" s="11"/>
      <c r="E26" s="11"/>
      <c r="F26" s="11"/>
      <c r="G26" s="11"/>
      <c r="H26" s="4"/>
      <c r="I26" s="11"/>
      <c r="J26" s="11"/>
      <c r="K26" s="11"/>
      <c r="L26" s="11"/>
    </row>
    <row r="27" spans="1:12" x14ac:dyDescent="0.35">
      <c r="A27" s="1"/>
      <c r="B27" s="4"/>
      <c r="C27" s="11"/>
      <c r="D27" s="11"/>
      <c r="E27" s="11"/>
      <c r="F27" s="11"/>
      <c r="G27" s="11"/>
      <c r="H27" s="4"/>
      <c r="I27" s="11"/>
      <c r="J27" s="11"/>
      <c r="K27" s="11"/>
      <c r="L27" s="11"/>
    </row>
    <row r="28" spans="1:12" x14ac:dyDescent="0.35">
      <c r="A28" s="1"/>
      <c r="B28" s="4"/>
      <c r="C28" s="11"/>
      <c r="D28" s="11"/>
      <c r="E28" s="11"/>
      <c r="F28" s="11"/>
      <c r="G28" s="11"/>
      <c r="H28" s="4"/>
      <c r="I28" s="11"/>
      <c r="J28" s="11"/>
      <c r="K28" s="11"/>
      <c r="L28" s="11"/>
    </row>
    <row r="29" spans="1:12" x14ac:dyDescent="0.35">
      <c r="A29" s="1"/>
      <c r="B29" s="4"/>
      <c r="C29" s="11"/>
      <c r="D29" s="11"/>
      <c r="E29" s="11"/>
      <c r="F29" s="11"/>
      <c r="G29" s="11"/>
      <c r="H29" s="4"/>
      <c r="I29" s="11"/>
      <c r="J29" s="11"/>
      <c r="K29" s="11"/>
      <c r="L29" s="11"/>
    </row>
    <row r="30" spans="1:12" x14ac:dyDescent="0.35">
      <c r="A30" s="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</row>
    <row r="31" spans="1:12" x14ac:dyDescent="0.35">
      <c r="A31" s="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</row>
    <row r="32" spans="1:12" x14ac:dyDescent="0.35">
      <c r="A32" s="1"/>
      <c r="B32" s="4"/>
      <c r="C32" s="11"/>
      <c r="D32" s="11"/>
      <c r="E32" s="11"/>
      <c r="F32" s="11"/>
      <c r="G32" s="11"/>
      <c r="H32" s="4"/>
      <c r="I32" s="11"/>
      <c r="J32" s="11"/>
      <c r="K32" s="11"/>
      <c r="L32" s="11"/>
    </row>
    <row r="33" spans="1:12" x14ac:dyDescent="0.35">
      <c r="A33" s="1"/>
      <c r="B33" s="4"/>
      <c r="C33" s="11"/>
      <c r="D33" s="11"/>
      <c r="E33" s="11"/>
      <c r="F33" s="11"/>
      <c r="G33" s="11"/>
      <c r="H33" s="4"/>
      <c r="I33" s="11"/>
      <c r="J33" s="11"/>
      <c r="K33" s="11"/>
      <c r="L33" s="11"/>
    </row>
    <row r="34" spans="1:12" x14ac:dyDescent="0.35">
      <c r="A34" s="1"/>
      <c r="B34" s="4"/>
      <c r="C34" s="11"/>
      <c r="D34" s="11"/>
      <c r="E34" s="11"/>
      <c r="F34" s="11"/>
      <c r="G34" s="11"/>
      <c r="H34" s="4"/>
      <c r="I34" s="11"/>
      <c r="J34" s="11"/>
      <c r="K34" s="11"/>
      <c r="L34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51</vt:i4>
      </vt:variant>
    </vt:vector>
  </HeadingPairs>
  <TitlesOfParts>
    <vt:vector size="51" baseType="lpstr">
      <vt:lpstr>Figure 1A</vt:lpstr>
      <vt:lpstr>Figure 2B</vt:lpstr>
      <vt:lpstr>Figure 2C</vt:lpstr>
      <vt:lpstr>Figure 3B</vt:lpstr>
      <vt:lpstr>Figure 3C</vt:lpstr>
      <vt:lpstr>Figure 3D</vt:lpstr>
      <vt:lpstr>Figure 3E</vt:lpstr>
      <vt:lpstr>Figure 4C</vt:lpstr>
      <vt:lpstr>Figure 4D</vt:lpstr>
      <vt:lpstr>Figure 4G</vt:lpstr>
      <vt:lpstr>Figure 4H</vt:lpstr>
      <vt:lpstr>Figure 5B</vt:lpstr>
      <vt:lpstr>Figure 5D</vt:lpstr>
      <vt:lpstr>Figure 5F</vt:lpstr>
      <vt:lpstr>Figure 5L</vt:lpstr>
      <vt:lpstr>Figure 5N</vt:lpstr>
      <vt:lpstr>Figure 6A</vt:lpstr>
      <vt:lpstr>Fgure 6F</vt:lpstr>
      <vt:lpstr>Figure 6G</vt:lpstr>
      <vt:lpstr>Figure 6I</vt:lpstr>
      <vt:lpstr>Figure 7A</vt:lpstr>
      <vt:lpstr>Figure 7B</vt:lpstr>
      <vt:lpstr>Figure 7G</vt:lpstr>
      <vt:lpstr>Figure 8A</vt:lpstr>
      <vt:lpstr>Figure 8B</vt:lpstr>
      <vt:lpstr>Figure 9A</vt:lpstr>
      <vt:lpstr>Figure 9L</vt:lpstr>
      <vt:lpstr>Figure S1B</vt:lpstr>
      <vt:lpstr>Figure S2</vt:lpstr>
      <vt:lpstr>Figure S3</vt:lpstr>
      <vt:lpstr>Figure S4A</vt:lpstr>
      <vt:lpstr>Figure S4B</vt:lpstr>
      <vt:lpstr>Figure S5B</vt:lpstr>
      <vt:lpstr>Figure S6B</vt:lpstr>
      <vt:lpstr>Figure S6C</vt:lpstr>
      <vt:lpstr>Figure S7A</vt:lpstr>
      <vt:lpstr>Figure S8D</vt:lpstr>
      <vt:lpstr>Figure S8E</vt:lpstr>
      <vt:lpstr>Figure S9A</vt:lpstr>
      <vt:lpstr>Figure S9B</vt:lpstr>
      <vt:lpstr>Figure S10B</vt:lpstr>
      <vt:lpstr>Figure S10D</vt:lpstr>
      <vt:lpstr>Figure S11B</vt:lpstr>
      <vt:lpstr>Figure S12A</vt:lpstr>
      <vt:lpstr>Figure S12B</vt:lpstr>
      <vt:lpstr>Figure S12C</vt:lpstr>
      <vt:lpstr>Figure S13A</vt:lpstr>
      <vt:lpstr>Figure S14</vt:lpstr>
      <vt:lpstr>Figure S15B</vt:lpstr>
      <vt:lpstr>Figure S15C</vt:lpstr>
      <vt:lpstr>Table 1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bernardom</dc:creator>
  <cp:lastModifiedBy>bernardom</cp:lastModifiedBy>
  <dcterms:created xsi:type="dcterms:W3CDTF">2014-10-30T15:09:48Z</dcterms:created>
  <dcterms:modified xsi:type="dcterms:W3CDTF">2014-12-21T20:37:06Z</dcterms:modified>
</cp:coreProperties>
</file>