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40" windowWidth="13980" windowHeight="7770" activeTab="3"/>
  </bookViews>
  <sheets>
    <sheet name="unaligned" sheetId="1" r:id="rId1"/>
    <sheet name="unmapped" sheetId="2" r:id="rId2"/>
    <sheet name="unassembled" sheetId="3" r:id="rId3"/>
    <sheet name="usable SNP" sheetId="4" r:id="rId4"/>
  </sheets>
  <definedNames/>
  <calcPr fullCalcOnLoad="1"/>
</workbook>
</file>

<file path=xl/sharedStrings.xml><?xml version="1.0" encoding="utf-8"?>
<sst xmlns="http://schemas.openxmlformats.org/spreadsheetml/2006/main" count="106" uniqueCount="33">
  <si>
    <t>MULEs</t>
  </si>
  <si>
    <t>% of data set</t>
  </si>
  <si>
    <t>% of repeats</t>
  </si>
  <si>
    <t>Simple repeats</t>
  </si>
  <si>
    <t>SSRs</t>
  </si>
  <si>
    <t>Low_complexity</t>
  </si>
  <si>
    <t>Subtotal</t>
  </si>
  <si>
    <t>LINEs</t>
  </si>
  <si>
    <t>SINEs</t>
  </si>
  <si>
    <t>gypsy-like</t>
  </si>
  <si>
    <t>copia-like</t>
  </si>
  <si>
    <t>Stowaway-like</t>
  </si>
  <si>
    <t>Grand Total</t>
  </si>
  <si>
    <t>assembled size:</t>
  </si>
  <si>
    <t>Ac/Ds TEs</t>
  </si>
  <si>
    <t>En/Spm TEs</t>
  </si>
  <si>
    <t>Tourist-like</t>
  </si>
  <si>
    <t>Unknown MITEs</t>
  </si>
  <si>
    <t>Total (bp)</t>
  </si>
  <si>
    <t>Class I</t>
  </si>
  <si>
    <t>Class II</t>
  </si>
  <si>
    <t>Class III</t>
  </si>
  <si>
    <t>9311 aligned sequence:</t>
  </si>
  <si>
    <t>9311 fully masked reads:</t>
  </si>
  <si>
    <t>equivalent size:</t>
  </si>
  <si>
    <t>(20-mer depth &gt;=14 read)</t>
  </si>
  <si>
    <t xml:space="preserve">Ac/Ds </t>
  </si>
  <si>
    <t>En/Spm</t>
  </si>
  <si>
    <t xml:space="preserve">Stowaway-like </t>
  </si>
  <si>
    <t>9311 unmapped sequence:</t>
  </si>
  <si>
    <t>(count only sequence &gt;=2K)</t>
  </si>
  <si>
    <t>tourist-like</t>
  </si>
  <si>
    <t>9311 unaligned sequence: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</si>
</sst>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#,##0.00_ "/>
    <numFmt numFmtId="178" formatCode="#,##0_ "/>
    <numFmt numFmtId="179" formatCode="_ * #,##0.0_ ;_ * \-#,##0.0_ ;_ * &quot;-&quot;??_ ;_ @_ "/>
    <numFmt numFmtId="180" formatCode="_ * #,##0_ ;_ * \-#,##0_ ;_ * &quot;-&quot;??_ ;_ @_ "/>
    <numFmt numFmtId="181" formatCode="_ * #,##0.000_ ;_ * \-#,##0.000_ ;_ * &quot;-&quot;??_ ;_ @_ "/>
    <numFmt numFmtId="182" formatCode="_ * #,##0.0000_ ;_ * \-#,##0.0000_ ;_ * &quot;-&quot;??_ ;_ @_ "/>
    <numFmt numFmtId="183" formatCode="_(* #,##0_);_(* \(#,##0\);_(* &quot;-&quot;??_);_(@_)"/>
  </numFmts>
  <fonts count="8">
    <font>
      <sz val="12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6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2"/>
      <color indexed="16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78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178" fontId="1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177" fontId="1" fillId="0" borderId="8" xfId="0" applyNumberFormat="1" applyFont="1" applyBorder="1" applyAlignment="1">
      <alignment horizontal="right" vertical="center"/>
    </xf>
    <xf numFmtId="183" fontId="2" fillId="0" borderId="0" xfId="15" applyNumberFormat="1" applyFont="1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3" fontId="2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="75" zoomScaleNormal="75" workbookViewId="0" topLeftCell="A1">
      <selection activeCell="A1" sqref="A1"/>
    </sheetView>
  </sheetViews>
  <sheetFormatPr defaultColWidth="9.00390625" defaultRowHeight="14.25"/>
  <cols>
    <col min="1" max="1" width="16.625" style="17" customWidth="1"/>
    <col min="2" max="2" width="16.625" style="2" customWidth="1"/>
    <col min="3" max="5" width="16.625" style="3" customWidth="1"/>
    <col min="6" max="16384" width="9.00390625" style="4" customWidth="1"/>
  </cols>
  <sheetData>
    <row r="1" spans="1:5" ht="15.75">
      <c r="A1" s="1" t="s">
        <v>32</v>
      </c>
      <c r="E1" s="3" t="s">
        <v>13</v>
      </c>
    </row>
    <row r="2" ht="15.75">
      <c r="E2" s="15">
        <v>98849075</v>
      </c>
    </row>
    <row r="3" ht="15.75">
      <c r="E3" s="15"/>
    </row>
    <row r="4" spans="1:5" s="35" customFormat="1" ht="15.75">
      <c r="A4" s="6"/>
      <c r="B4" s="49"/>
      <c r="C4" s="7" t="s">
        <v>18</v>
      </c>
      <c r="D4" s="7" t="s">
        <v>1</v>
      </c>
      <c r="E4" s="7" t="s">
        <v>2</v>
      </c>
    </row>
    <row r="5" spans="1:5" ht="15.75">
      <c r="A5" s="12" t="s">
        <v>3</v>
      </c>
      <c r="B5" s="10" t="s">
        <v>4</v>
      </c>
      <c r="C5" s="20">
        <v>1568689</v>
      </c>
      <c r="D5" s="21">
        <f>C5*100/98849075</f>
        <v>1.5869536462531388</v>
      </c>
      <c r="E5" s="22">
        <f>C5*100/25881077</f>
        <v>6.061142664194384</v>
      </c>
    </row>
    <row r="6" spans="1:5" ht="15.75">
      <c r="A6" s="13"/>
      <c r="B6" s="2" t="s">
        <v>5</v>
      </c>
      <c r="C6" s="15">
        <v>1003965</v>
      </c>
      <c r="D6" s="16">
        <f aca="true" t="shared" si="0" ref="D6:D21">C6*100/98849075</f>
        <v>1.0156544206407596</v>
      </c>
      <c r="E6" s="23">
        <f aca="true" t="shared" si="1" ref="E6:E21">C6*100/25881077</f>
        <v>3.8791469149448456</v>
      </c>
    </row>
    <row r="7" spans="1:5" s="9" customFormat="1" ht="15.75">
      <c r="A7" s="14"/>
      <c r="B7" s="11" t="s">
        <v>6</v>
      </c>
      <c r="C7" s="24">
        <v>2572654</v>
      </c>
      <c r="D7" s="25">
        <f t="shared" si="0"/>
        <v>2.6026080668938985</v>
      </c>
      <c r="E7" s="26">
        <f t="shared" si="1"/>
        <v>9.940289579139229</v>
      </c>
    </row>
    <row r="8" spans="1:5" ht="15.75">
      <c r="A8" s="12" t="s">
        <v>19</v>
      </c>
      <c r="B8" s="10" t="s">
        <v>7</v>
      </c>
      <c r="C8" s="20">
        <v>546856</v>
      </c>
      <c r="D8" s="21">
        <f t="shared" si="0"/>
        <v>0.5532231839296422</v>
      </c>
      <c r="E8" s="22">
        <f t="shared" si="1"/>
        <v>2.112956891245291</v>
      </c>
    </row>
    <row r="9" spans="1:5" ht="15.75">
      <c r="A9" s="13"/>
      <c r="B9" s="2" t="s">
        <v>8</v>
      </c>
      <c r="C9" s="15">
        <v>66511</v>
      </c>
      <c r="D9" s="16">
        <f t="shared" si="0"/>
        <v>0.06728540454222763</v>
      </c>
      <c r="E9" s="23">
        <f t="shared" si="1"/>
        <v>0.2569869870562187</v>
      </c>
    </row>
    <row r="10" spans="1:5" ht="15.75">
      <c r="A10" s="13"/>
      <c r="B10" s="2" t="s">
        <v>9</v>
      </c>
      <c r="C10" s="15">
        <v>13545477</v>
      </c>
      <c r="D10" s="16">
        <f t="shared" si="0"/>
        <v>13.703190444624799</v>
      </c>
      <c r="E10" s="23">
        <f t="shared" si="1"/>
        <v>52.33737761376777</v>
      </c>
    </row>
    <row r="11" spans="1:5" ht="15.75">
      <c r="A11" s="13"/>
      <c r="B11" s="2" t="s">
        <v>10</v>
      </c>
      <c r="C11" s="15">
        <v>3194753</v>
      </c>
      <c r="D11" s="16">
        <f t="shared" si="0"/>
        <v>3.2319503242696</v>
      </c>
      <c r="E11" s="23">
        <f t="shared" si="1"/>
        <v>12.343972393420877</v>
      </c>
    </row>
    <row r="12" spans="1:5" s="9" customFormat="1" ht="15.75">
      <c r="A12" s="14"/>
      <c r="B12" s="11" t="s">
        <v>6</v>
      </c>
      <c r="C12" s="24">
        <v>17353597</v>
      </c>
      <c r="D12" s="25">
        <f t="shared" si="0"/>
        <v>17.555649357366267</v>
      </c>
      <c r="E12" s="26">
        <f t="shared" si="1"/>
        <v>67.05129388549015</v>
      </c>
    </row>
    <row r="13" spans="1:5" ht="15.75">
      <c r="A13" s="12" t="s">
        <v>20</v>
      </c>
      <c r="B13" s="10" t="s">
        <v>14</v>
      </c>
      <c r="C13" s="20">
        <v>100506</v>
      </c>
      <c r="D13" s="21">
        <f t="shared" si="0"/>
        <v>0.10167621700051316</v>
      </c>
      <c r="E13" s="22">
        <f t="shared" si="1"/>
        <v>0.3883377805336308</v>
      </c>
    </row>
    <row r="14" spans="1:5" ht="15.75">
      <c r="A14" s="13"/>
      <c r="B14" s="2" t="s">
        <v>15</v>
      </c>
      <c r="C14" s="15">
        <v>266403</v>
      </c>
      <c r="D14" s="16">
        <f t="shared" si="0"/>
        <v>0.2695047980975037</v>
      </c>
      <c r="E14" s="23">
        <f t="shared" si="1"/>
        <v>1.02933506206098</v>
      </c>
    </row>
    <row r="15" spans="1:5" ht="15.75">
      <c r="A15" s="13"/>
      <c r="B15" s="2" t="s">
        <v>0</v>
      </c>
      <c r="C15" s="15">
        <v>2003657</v>
      </c>
      <c r="D15" s="16">
        <f t="shared" si="0"/>
        <v>2.0269860896523313</v>
      </c>
      <c r="E15" s="23">
        <f t="shared" si="1"/>
        <v>7.741783697795884</v>
      </c>
    </row>
    <row r="16" spans="1:5" s="9" customFormat="1" ht="15.75">
      <c r="A16" s="14"/>
      <c r="B16" s="11" t="s">
        <v>6</v>
      </c>
      <c r="C16" s="24">
        <v>2370566</v>
      </c>
      <c r="D16" s="25">
        <f t="shared" si="0"/>
        <v>2.398167104750348</v>
      </c>
      <c r="E16" s="26">
        <f t="shared" si="1"/>
        <v>9.159456540390494</v>
      </c>
    </row>
    <row r="17" spans="1:5" ht="15.75">
      <c r="A17" s="12" t="s">
        <v>21</v>
      </c>
      <c r="B17" s="10" t="s">
        <v>11</v>
      </c>
      <c r="C17" s="20">
        <v>1440615</v>
      </c>
      <c r="D17" s="21">
        <f t="shared" si="0"/>
        <v>1.4573884479950874</v>
      </c>
      <c r="E17" s="22">
        <f t="shared" si="1"/>
        <v>5.566286905293779</v>
      </c>
    </row>
    <row r="18" spans="1:5" ht="15.75">
      <c r="A18" s="13"/>
      <c r="B18" s="2" t="s">
        <v>16</v>
      </c>
      <c r="C18" s="15">
        <v>1940943</v>
      </c>
      <c r="D18" s="16">
        <f t="shared" si="0"/>
        <v>1.9635418945498477</v>
      </c>
      <c r="E18" s="23">
        <f t="shared" si="1"/>
        <v>7.49946766125691</v>
      </c>
    </row>
    <row r="19" spans="1:5" s="9" customFormat="1" ht="15.75">
      <c r="A19" s="13"/>
      <c r="B19" s="2" t="s">
        <v>17</v>
      </c>
      <c r="C19" s="15">
        <v>202702</v>
      </c>
      <c r="D19" s="16">
        <f t="shared" si="0"/>
        <v>0.20506211110220304</v>
      </c>
      <c r="E19" s="23">
        <f t="shared" si="1"/>
        <v>0.7832054284294274</v>
      </c>
    </row>
    <row r="20" spans="1:5" s="51" customFormat="1" ht="15.75">
      <c r="A20" s="14"/>
      <c r="B20" s="50" t="s">
        <v>6</v>
      </c>
      <c r="C20" s="24">
        <v>3584260</v>
      </c>
      <c r="D20" s="25">
        <f t="shared" si="0"/>
        <v>3.625992453647138</v>
      </c>
      <c r="E20" s="26">
        <f t="shared" si="1"/>
        <v>13.848959994980117</v>
      </c>
    </row>
    <row r="21" spans="1:5" s="8" customFormat="1" ht="15.75">
      <c r="A21" s="6"/>
      <c r="B21" s="6" t="s">
        <v>12</v>
      </c>
      <c r="C21" s="18">
        <v>25881077</v>
      </c>
      <c r="D21" s="19">
        <f t="shared" si="0"/>
        <v>26.182416982657653</v>
      </c>
      <c r="E21" s="19">
        <f t="shared" si="1"/>
        <v>100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="75" zoomScaleNormal="75" workbookViewId="0" topLeftCell="A1">
      <selection activeCell="A1" sqref="A1"/>
    </sheetView>
  </sheetViews>
  <sheetFormatPr defaultColWidth="9.00390625" defaultRowHeight="14.25"/>
  <cols>
    <col min="1" max="1" width="16.625" style="17" customWidth="1"/>
    <col min="2" max="2" width="16.625" style="2" customWidth="1"/>
    <col min="3" max="5" width="16.625" style="3" customWidth="1"/>
    <col min="6" max="16384" width="9.00390625" style="4" customWidth="1"/>
  </cols>
  <sheetData>
    <row r="1" spans="1:5" ht="15.75">
      <c r="A1" s="1" t="s">
        <v>29</v>
      </c>
      <c r="E1" s="3" t="s">
        <v>13</v>
      </c>
    </row>
    <row r="2" spans="1:5" ht="15">
      <c r="A2" s="45" t="s">
        <v>30</v>
      </c>
      <c r="E2" s="15">
        <v>51280805</v>
      </c>
    </row>
    <row r="3" ht="15.75">
      <c r="E3" s="5"/>
    </row>
    <row r="4" spans="1:5" s="8" customFormat="1" ht="15.75">
      <c r="A4" s="6"/>
      <c r="B4" s="6"/>
      <c r="C4" s="7" t="s">
        <v>18</v>
      </c>
      <c r="D4" s="7" t="s">
        <v>1</v>
      </c>
      <c r="E4" s="7" t="s">
        <v>2</v>
      </c>
    </row>
    <row r="5" spans="1:5" ht="15.75">
      <c r="A5" s="46" t="s">
        <v>3</v>
      </c>
      <c r="B5" s="10" t="s">
        <v>4</v>
      </c>
      <c r="C5" s="20">
        <v>582498</v>
      </c>
      <c r="D5" s="37">
        <f>C5*100/51280805</f>
        <v>1.1358987051782825</v>
      </c>
      <c r="E5" s="38">
        <f>C5*100/19313757</f>
        <v>3.015974571907475</v>
      </c>
    </row>
    <row r="6" spans="1:5" ht="15.75">
      <c r="A6" s="47"/>
      <c r="B6" s="2" t="s">
        <v>5</v>
      </c>
      <c r="C6" s="15">
        <v>328060</v>
      </c>
      <c r="D6" s="39">
        <f aca="true" t="shared" si="0" ref="D6:D21">C6*100/51280805</f>
        <v>0.6397325471002259</v>
      </c>
      <c r="E6" s="40">
        <f aca="true" t="shared" si="1" ref="E6:E21">C6*100/19313757</f>
        <v>1.6985820003844927</v>
      </c>
    </row>
    <row r="7" spans="1:5" s="9" customFormat="1" ht="15.75">
      <c r="A7" s="48"/>
      <c r="B7" s="11" t="s">
        <v>6</v>
      </c>
      <c r="C7" s="24">
        <v>910558</v>
      </c>
      <c r="D7" s="42">
        <f t="shared" si="0"/>
        <v>1.7756312522785085</v>
      </c>
      <c r="E7" s="43">
        <f t="shared" si="1"/>
        <v>4.714556572291968</v>
      </c>
    </row>
    <row r="8" spans="1:5" ht="15.75">
      <c r="A8" s="46" t="s">
        <v>19</v>
      </c>
      <c r="B8" s="10" t="s">
        <v>7</v>
      </c>
      <c r="C8" s="20">
        <v>99085</v>
      </c>
      <c r="D8" s="37">
        <f t="shared" si="0"/>
        <v>0.1932204457398826</v>
      </c>
      <c r="E8" s="38">
        <f t="shared" si="1"/>
        <v>0.5130280970191351</v>
      </c>
    </row>
    <row r="9" spans="1:5" ht="15.75">
      <c r="A9" s="47"/>
      <c r="B9" s="2" t="s">
        <v>8</v>
      </c>
      <c r="C9" s="15">
        <v>7625</v>
      </c>
      <c r="D9" s="39">
        <f t="shared" si="0"/>
        <v>0.014869111356578743</v>
      </c>
      <c r="E9" s="40">
        <f t="shared" si="1"/>
        <v>0.03947963102155629</v>
      </c>
    </row>
    <row r="10" spans="1:5" ht="15.75">
      <c r="A10" s="47"/>
      <c r="B10" s="2" t="s">
        <v>9</v>
      </c>
      <c r="C10" s="15">
        <v>15156192</v>
      </c>
      <c r="D10" s="39">
        <f t="shared" si="0"/>
        <v>29.55529266750005</v>
      </c>
      <c r="E10" s="40">
        <f t="shared" si="1"/>
        <v>78.47355643958863</v>
      </c>
    </row>
    <row r="11" spans="1:5" ht="15.75">
      <c r="A11" s="47"/>
      <c r="B11" s="2" t="s">
        <v>10</v>
      </c>
      <c r="C11" s="15">
        <v>2214475</v>
      </c>
      <c r="D11" s="39">
        <f t="shared" si="0"/>
        <v>4.318331196243896</v>
      </c>
      <c r="E11" s="40">
        <f t="shared" si="1"/>
        <v>11.465790938552246</v>
      </c>
    </row>
    <row r="12" spans="1:5" s="9" customFormat="1" ht="15.75">
      <c r="A12" s="48"/>
      <c r="B12" s="11" t="s">
        <v>6</v>
      </c>
      <c r="C12" s="24">
        <v>17477377</v>
      </c>
      <c r="D12" s="42">
        <f t="shared" si="0"/>
        <v>34.08171342084041</v>
      </c>
      <c r="E12" s="43">
        <f t="shared" si="1"/>
        <v>90.49185510618157</v>
      </c>
    </row>
    <row r="13" spans="1:5" ht="15.75">
      <c r="A13" s="46" t="s">
        <v>20</v>
      </c>
      <c r="B13" s="10" t="s">
        <v>26</v>
      </c>
      <c r="C13" s="20">
        <v>14574</v>
      </c>
      <c r="D13" s="37">
        <f t="shared" si="0"/>
        <v>0.028419990676823423</v>
      </c>
      <c r="E13" s="38">
        <f t="shared" si="1"/>
        <v>0.07545916623057855</v>
      </c>
    </row>
    <row r="14" spans="1:5" ht="15.75">
      <c r="A14" s="47"/>
      <c r="B14" s="2" t="s">
        <v>27</v>
      </c>
      <c r="C14" s="15">
        <v>85014</v>
      </c>
      <c r="D14" s="39">
        <f t="shared" si="0"/>
        <v>0.16578132890074562</v>
      </c>
      <c r="E14" s="40">
        <f t="shared" si="1"/>
        <v>0.4401732920218474</v>
      </c>
    </row>
    <row r="15" spans="1:5" ht="15.75">
      <c r="A15" s="47"/>
      <c r="B15" s="2" t="s">
        <v>0</v>
      </c>
      <c r="C15" s="15">
        <v>383969</v>
      </c>
      <c r="D15" s="39">
        <f t="shared" si="0"/>
        <v>0.7487577466851388</v>
      </c>
      <c r="E15" s="40">
        <f t="shared" si="1"/>
        <v>1.988059599175862</v>
      </c>
    </row>
    <row r="16" spans="1:5" s="9" customFormat="1" ht="15.75">
      <c r="A16" s="48"/>
      <c r="B16" s="11" t="s">
        <v>6</v>
      </c>
      <c r="C16" s="24">
        <v>483557</v>
      </c>
      <c r="D16" s="42">
        <f t="shared" si="0"/>
        <v>0.9429590662627079</v>
      </c>
      <c r="E16" s="43">
        <f t="shared" si="1"/>
        <v>2.503692057428288</v>
      </c>
    </row>
    <row r="17" spans="1:5" ht="15.75">
      <c r="A17" s="46" t="s">
        <v>21</v>
      </c>
      <c r="B17" s="10" t="s">
        <v>28</v>
      </c>
      <c r="C17" s="20">
        <v>153613</v>
      </c>
      <c r="D17" s="37">
        <f t="shared" si="0"/>
        <v>0.2995526298777876</v>
      </c>
      <c r="E17" s="38">
        <f t="shared" si="1"/>
        <v>0.7953553521461412</v>
      </c>
    </row>
    <row r="18" spans="1:5" ht="15.75">
      <c r="A18" s="47"/>
      <c r="B18" s="2" t="s">
        <v>31</v>
      </c>
      <c r="C18" s="15">
        <v>221762</v>
      </c>
      <c r="D18" s="39">
        <f t="shared" si="0"/>
        <v>0.4324464095288676</v>
      </c>
      <c r="E18" s="40">
        <f t="shared" si="1"/>
        <v>1.1482074668330973</v>
      </c>
    </row>
    <row r="19" spans="1:5" ht="15.75">
      <c r="A19" s="47"/>
      <c r="B19" s="2" t="s">
        <v>17</v>
      </c>
      <c r="C19" s="15">
        <v>66890</v>
      </c>
      <c r="D19" s="39">
        <f t="shared" si="0"/>
        <v>0.13043866998577733</v>
      </c>
      <c r="E19" s="40">
        <f t="shared" si="1"/>
        <v>0.34633344511893777</v>
      </c>
    </row>
    <row r="20" spans="1:5" s="9" customFormat="1" ht="15.75">
      <c r="A20" s="48"/>
      <c r="B20" s="11" t="s">
        <v>6</v>
      </c>
      <c r="C20" s="24">
        <v>442265</v>
      </c>
      <c r="D20" s="42">
        <f t="shared" si="0"/>
        <v>0.8624377093924325</v>
      </c>
      <c r="E20" s="43">
        <f t="shared" si="1"/>
        <v>2.2898962640981764</v>
      </c>
    </row>
    <row r="21" spans="1:5" s="8" customFormat="1" ht="15.75">
      <c r="A21" s="6"/>
      <c r="B21" s="6" t="s">
        <v>12</v>
      </c>
      <c r="C21" s="18">
        <v>19313757</v>
      </c>
      <c r="D21" s="44">
        <f t="shared" si="0"/>
        <v>37.66274144877406</v>
      </c>
      <c r="E21" s="44">
        <f t="shared" si="1"/>
        <v>100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="75" zoomScaleNormal="75" workbookViewId="0" topLeftCell="A1">
      <selection activeCell="A1" sqref="A1"/>
    </sheetView>
  </sheetViews>
  <sheetFormatPr defaultColWidth="9.00390625" defaultRowHeight="14.25"/>
  <cols>
    <col min="1" max="1" width="16.625" style="17" customWidth="1"/>
    <col min="2" max="2" width="16.625" style="2" customWidth="1"/>
    <col min="3" max="5" width="16.625" style="3" customWidth="1"/>
    <col min="6" max="16384" width="9.00390625" style="4" customWidth="1"/>
  </cols>
  <sheetData>
    <row r="1" spans="1:5" ht="15.75">
      <c r="A1" s="28" t="s">
        <v>23</v>
      </c>
      <c r="B1" s="29"/>
      <c r="E1" s="3" t="s">
        <v>24</v>
      </c>
    </row>
    <row r="2" spans="1:5" ht="15">
      <c r="A2" s="30" t="s">
        <v>25</v>
      </c>
      <c r="B2" s="29"/>
      <c r="E2" s="31">
        <v>39513053.02547771</v>
      </c>
    </row>
    <row r="3" spans="1:5" ht="15.75">
      <c r="A3" s="28"/>
      <c r="B3" s="29"/>
      <c r="E3" s="5"/>
    </row>
    <row r="4" spans="1:5" s="35" customFormat="1" ht="15.75">
      <c r="A4" s="32"/>
      <c r="B4" s="33"/>
      <c r="C4" s="7" t="s">
        <v>18</v>
      </c>
      <c r="D4" s="7" t="s">
        <v>1</v>
      </c>
      <c r="E4" s="34" t="s">
        <v>2</v>
      </c>
    </row>
    <row r="5" spans="1:5" ht="15.75">
      <c r="A5" s="12" t="s">
        <v>3</v>
      </c>
      <c r="B5" s="36" t="s">
        <v>4</v>
      </c>
      <c r="C5" s="20">
        <v>222043.6305732484</v>
      </c>
      <c r="D5" s="37">
        <f>C5*100/39513053</f>
        <v>0.5619500740002258</v>
      </c>
      <c r="E5" s="38">
        <f>C5*100/14509787</f>
        <v>1.5303024818575794</v>
      </c>
    </row>
    <row r="6" spans="1:5" ht="15.75">
      <c r="A6" s="13"/>
      <c r="B6" s="29" t="s">
        <v>5</v>
      </c>
      <c r="C6" s="15">
        <v>199208.12101910828</v>
      </c>
      <c r="D6" s="39">
        <f aca="true" t="shared" si="0" ref="D6:D21">C6*100/39513053</f>
        <v>0.5041577552084074</v>
      </c>
      <c r="E6" s="40">
        <f aca="true" t="shared" si="1" ref="E6:E21">C6*100/14509787</f>
        <v>1.3729224351750187</v>
      </c>
    </row>
    <row r="7" spans="1:5" s="9" customFormat="1" ht="15.75">
      <c r="A7" s="14"/>
      <c r="B7" s="41" t="s">
        <v>6</v>
      </c>
      <c r="C7" s="24">
        <v>421251.75159235665</v>
      </c>
      <c r="D7" s="42">
        <f t="shared" si="0"/>
        <v>1.066107829208633</v>
      </c>
      <c r="E7" s="43">
        <f t="shared" si="1"/>
        <v>2.9032249170325977</v>
      </c>
    </row>
    <row r="8" spans="1:5" ht="15.75">
      <c r="A8" s="12" t="s">
        <v>19</v>
      </c>
      <c r="B8" s="36" t="s">
        <v>7</v>
      </c>
      <c r="C8" s="20">
        <v>40811.62420382165</v>
      </c>
      <c r="D8" s="37">
        <f t="shared" si="0"/>
        <v>0.10328643601349066</v>
      </c>
      <c r="E8" s="38">
        <f t="shared" si="1"/>
        <v>0.28126962996646093</v>
      </c>
    </row>
    <row r="9" spans="1:5" ht="15.75">
      <c r="A9" s="13"/>
      <c r="B9" s="29" t="s">
        <v>8</v>
      </c>
      <c r="C9" s="15">
        <v>1014.8089171974522</v>
      </c>
      <c r="D9" s="39">
        <f t="shared" si="0"/>
        <v>0.0025682877939030733</v>
      </c>
      <c r="E9" s="40">
        <f t="shared" si="1"/>
        <v>0.0069939615047240325</v>
      </c>
    </row>
    <row r="10" spans="1:5" ht="15.75">
      <c r="A10" s="13"/>
      <c r="B10" s="29" t="s">
        <v>9</v>
      </c>
      <c r="C10" s="15">
        <v>12314658.439490445</v>
      </c>
      <c r="D10" s="39">
        <f t="shared" si="0"/>
        <v>31.16605148048278</v>
      </c>
      <c r="E10" s="40">
        <f t="shared" si="1"/>
        <v>84.8713936289378</v>
      </c>
    </row>
    <row r="11" spans="1:5" ht="15.75">
      <c r="A11" s="13"/>
      <c r="B11" s="29" t="s">
        <v>10</v>
      </c>
      <c r="C11" s="15">
        <v>1258385.8280254777</v>
      </c>
      <c r="D11" s="39">
        <f t="shared" si="0"/>
        <v>3.184734492739596</v>
      </c>
      <c r="E11" s="40">
        <f t="shared" si="1"/>
        <v>8.672669199247911</v>
      </c>
    </row>
    <row r="12" spans="1:5" s="9" customFormat="1" ht="15.75">
      <c r="A12" s="14"/>
      <c r="B12" s="41" t="s">
        <v>6</v>
      </c>
      <c r="C12" s="24">
        <v>13614870.700636942</v>
      </c>
      <c r="D12" s="42">
        <f t="shared" si="0"/>
        <v>34.45664069702977</v>
      </c>
      <c r="E12" s="43">
        <f t="shared" si="1"/>
        <v>93.8323264196569</v>
      </c>
    </row>
    <row r="13" spans="1:5" ht="15.75">
      <c r="A13" s="12" t="s">
        <v>20</v>
      </c>
      <c r="B13" s="36" t="s">
        <v>26</v>
      </c>
      <c r="C13" s="20">
        <v>4175.636942675159</v>
      </c>
      <c r="D13" s="37">
        <f t="shared" si="0"/>
        <v>0.010567740596190223</v>
      </c>
      <c r="E13" s="38">
        <f t="shared" si="1"/>
        <v>0.028778071950161358</v>
      </c>
    </row>
    <row r="14" spans="1:5" ht="15.75">
      <c r="A14" s="13"/>
      <c r="B14" s="29" t="s">
        <v>27</v>
      </c>
      <c r="C14" s="15">
        <v>49586.30573248408</v>
      </c>
      <c r="D14" s="39">
        <f t="shared" si="0"/>
        <v>0.12549348118578454</v>
      </c>
      <c r="E14" s="40">
        <f t="shared" si="1"/>
        <v>0.34174385697380727</v>
      </c>
    </row>
    <row r="15" spans="1:5" ht="15.75">
      <c r="A15" s="13"/>
      <c r="B15" s="29" t="s">
        <v>0</v>
      </c>
      <c r="C15" s="15">
        <v>179446.8152866242</v>
      </c>
      <c r="D15" s="39">
        <f t="shared" si="0"/>
        <v>0.4541456598826321</v>
      </c>
      <c r="E15" s="40">
        <f t="shared" si="1"/>
        <v>1.2367294935936977</v>
      </c>
    </row>
    <row r="16" spans="1:5" s="9" customFormat="1" ht="15.75">
      <c r="A16" s="14"/>
      <c r="B16" s="41" t="s">
        <v>6</v>
      </c>
      <c r="C16" s="24">
        <v>233208.75796178344</v>
      </c>
      <c r="D16" s="42">
        <f t="shared" si="0"/>
        <v>0.590206881664607</v>
      </c>
      <c r="E16" s="43">
        <f t="shared" si="1"/>
        <v>1.6072514225176664</v>
      </c>
    </row>
    <row r="17" spans="1:5" ht="15.75">
      <c r="A17" s="12" t="s">
        <v>21</v>
      </c>
      <c r="B17" s="36" t="s">
        <v>28</v>
      </c>
      <c r="C17" s="20">
        <v>50595.2229299363</v>
      </c>
      <c r="D17" s="37">
        <f t="shared" si="0"/>
        <v>0.1280468581608622</v>
      </c>
      <c r="E17" s="38">
        <f t="shared" si="1"/>
        <v>0.34869721333563547</v>
      </c>
    </row>
    <row r="18" spans="1:5" ht="15.75">
      <c r="A18" s="13"/>
      <c r="B18" s="29" t="s">
        <v>16</v>
      </c>
      <c r="C18" s="15">
        <v>140492.67515923566</v>
      </c>
      <c r="D18" s="39">
        <f t="shared" si="0"/>
        <v>0.3555601617501833</v>
      </c>
      <c r="E18" s="40">
        <f t="shared" si="1"/>
        <v>0.9682614580023514</v>
      </c>
    </row>
    <row r="19" spans="1:5" ht="15.75">
      <c r="A19" s="13"/>
      <c r="B19" s="29" t="s">
        <v>17</v>
      </c>
      <c r="C19" s="15">
        <v>49368.15286624204</v>
      </c>
      <c r="D19" s="39">
        <f t="shared" si="0"/>
        <v>0.12494137789414053</v>
      </c>
      <c r="E19" s="40">
        <f t="shared" si="1"/>
        <v>0.340240369250369</v>
      </c>
    </row>
    <row r="20" spans="1:5" s="9" customFormat="1" ht="15.75">
      <c r="A20" s="14"/>
      <c r="B20" s="41" t="s">
        <v>6</v>
      </c>
      <c r="C20" s="24">
        <v>240456.05095541402</v>
      </c>
      <c r="D20" s="42">
        <f t="shared" si="0"/>
        <v>0.6085483978051861</v>
      </c>
      <c r="E20" s="43">
        <f t="shared" si="1"/>
        <v>1.657199040588356</v>
      </c>
    </row>
    <row r="21" spans="1:5" s="8" customFormat="1" ht="15.75">
      <c r="A21" s="32"/>
      <c r="B21" s="32" t="s">
        <v>12</v>
      </c>
      <c r="C21" s="18">
        <v>14509787.261146497</v>
      </c>
      <c r="D21" s="44">
        <f t="shared" si="0"/>
        <v>36.7215038057082</v>
      </c>
      <c r="E21" s="44">
        <f t="shared" si="1"/>
        <v>100.00000179979553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="75" zoomScaleNormal="75" workbookViewId="0" topLeftCell="A1">
      <selection activeCell="A1" sqref="A1"/>
    </sheetView>
  </sheetViews>
  <sheetFormatPr defaultColWidth="9.00390625" defaultRowHeight="14.25"/>
  <cols>
    <col min="1" max="1" width="16.625" style="17" customWidth="1"/>
    <col min="2" max="2" width="16.625" style="2" customWidth="1"/>
    <col min="3" max="5" width="16.625" style="3" customWidth="1"/>
    <col min="6" max="16384" width="9.00390625" style="4" customWidth="1"/>
  </cols>
  <sheetData>
    <row r="1" spans="1:5" ht="15.75">
      <c r="A1" s="1" t="s">
        <v>22</v>
      </c>
      <c r="E1" s="3" t="s">
        <v>13</v>
      </c>
    </row>
    <row r="2" ht="15.75">
      <c r="E2" s="27">
        <v>260552083</v>
      </c>
    </row>
    <row r="3" ht="15.75">
      <c r="E3" s="5"/>
    </row>
    <row r="4" spans="1:5" s="8" customFormat="1" ht="15.75">
      <c r="A4" s="6"/>
      <c r="B4" s="6"/>
      <c r="C4" s="7" t="s">
        <v>18</v>
      </c>
      <c r="D4" s="7" t="s">
        <v>1</v>
      </c>
      <c r="E4" s="7" t="s">
        <v>2</v>
      </c>
    </row>
    <row r="5" spans="1:5" ht="15.75">
      <c r="A5" s="12" t="s">
        <v>3</v>
      </c>
      <c r="B5" s="10" t="s">
        <v>4</v>
      </c>
      <c r="C5" s="20">
        <v>2196277</v>
      </c>
      <c r="D5" s="21">
        <f>C5*100/260552083</f>
        <v>0.8429320444158568</v>
      </c>
      <c r="E5" s="22">
        <f>C5*100/34559974</f>
        <v>6.354972952236596</v>
      </c>
    </row>
    <row r="6" spans="1:5" ht="15.75">
      <c r="A6" s="13"/>
      <c r="B6" s="2" t="s">
        <v>5</v>
      </c>
      <c r="C6" s="15">
        <v>2365002</v>
      </c>
      <c r="D6" s="16">
        <f aca="true" t="shared" si="0" ref="D6:D21">C6*100/260552083</f>
        <v>0.9076887710009212</v>
      </c>
      <c r="E6" s="23">
        <f aca="true" t="shared" si="1" ref="E6:E21">C6*100/34559974</f>
        <v>6.843182231560706</v>
      </c>
    </row>
    <row r="7" spans="1:5" s="9" customFormat="1" ht="15.75">
      <c r="A7" s="14"/>
      <c r="B7" s="11" t="s">
        <v>6</v>
      </c>
      <c r="C7" s="24">
        <v>4561279</v>
      </c>
      <c r="D7" s="25">
        <f t="shared" si="0"/>
        <v>1.750620815416778</v>
      </c>
      <c r="E7" s="26">
        <f t="shared" si="1"/>
        <v>13.198155183797303</v>
      </c>
    </row>
    <row r="8" spans="1:5" ht="15.75">
      <c r="A8" s="12" t="s">
        <v>19</v>
      </c>
      <c r="B8" s="10" t="s">
        <v>7</v>
      </c>
      <c r="C8" s="20">
        <v>1496336</v>
      </c>
      <c r="D8" s="21">
        <f t="shared" si="0"/>
        <v>0.574294391651438</v>
      </c>
      <c r="E8" s="22">
        <f t="shared" si="1"/>
        <v>4.329679183207719</v>
      </c>
    </row>
    <row r="9" spans="1:5" ht="15.75">
      <c r="A9" s="13"/>
      <c r="B9" s="2" t="s">
        <v>8</v>
      </c>
      <c r="C9" s="15">
        <v>237302</v>
      </c>
      <c r="D9" s="16">
        <f t="shared" si="0"/>
        <v>0.09107660828027232</v>
      </c>
      <c r="E9" s="23">
        <f t="shared" si="1"/>
        <v>0.6866382480496079</v>
      </c>
    </row>
    <row r="10" spans="1:5" ht="15.75">
      <c r="A10" s="13"/>
      <c r="B10" s="2" t="s">
        <v>9</v>
      </c>
      <c r="C10" s="15">
        <v>7849069</v>
      </c>
      <c r="D10" s="16">
        <f t="shared" si="0"/>
        <v>3.0124760123295578</v>
      </c>
      <c r="E10" s="23">
        <f t="shared" si="1"/>
        <v>22.71144359078511</v>
      </c>
    </row>
    <row r="11" spans="1:5" ht="15.75">
      <c r="A11" s="13"/>
      <c r="B11" s="2" t="s">
        <v>10</v>
      </c>
      <c r="C11" s="15">
        <v>2043721</v>
      </c>
      <c r="D11" s="16">
        <f t="shared" si="0"/>
        <v>0.7843809868908245</v>
      </c>
      <c r="E11" s="23">
        <f t="shared" si="1"/>
        <v>5.913549009035713</v>
      </c>
    </row>
    <row r="12" spans="1:5" s="9" customFormat="1" ht="15.75">
      <c r="A12" s="14"/>
      <c r="B12" s="11" t="s">
        <v>6</v>
      </c>
      <c r="C12" s="24">
        <v>11626428</v>
      </c>
      <c r="D12" s="25">
        <f t="shared" si="0"/>
        <v>4.462227999152093</v>
      </c>
      <c r="E12" s="26">
        <f t="shared" si="1"/>
        <v>33.64131003107815</v>
      </c>
    </row>
    <row r="13" spans="1:5" ht="15.75">
      <c r="A13" s="12" t="s">
        <v>20</v>
      </c>
      <c r="B13" s="10" t="s">
        <v>14</v>
      </c>
      <c r="C13" s="20">
        <v>287420</v>
      </c>
      <c r="D13" s="21">
        <f t="shared" si="0"/>
        <v>0.11031191794386844</v>
      </c>
      <c r="E13" s="22">
        <f t="shared" si="1"/>
        <v>0.8316557182595102</v>
      </c>
    </row>
    <row r="14" spans="1:5" ht="15.75">
      <c r="A14" s="13"/>
      <c r="B14" s="2" t="s">
        <v>15</v>
      </c>
      <c r="C14" s="15">
        <v>376284</v>
      </c>
      <c r="D14" s="16">
        <f t="shared" si="0"/>
        <v>0.14441795884625494</v>
      </c>
      <c r="E14" s="23">
        <f t="shared" si="1"/>
        <v>1.0887855413317151</v>
      </c>
    </row>
    <row r="15" spans="1:5" ht="15.75">
      <c r="A15" s="13"/>
      <c r="B15" s="2" t="s">
        <v>0</v>
      </c>
      <c r="C15" s="15">
        <v>4951653</v>
      </c>
      <c r="D15" s="16">
        <f t="shared" si="0"/>
        <v>1.9004465222410063</v>
      </c>
      <c r="E15" s="23">
        <f t="shared" si="1"/>
        <v>14.327710431726597</v>
      </c>
    </row>
    <row r="16" spans="1:5" s="9" customFormat="1" ht="15.75">
      <c r="A16" s="14"/>
      <c r="B16" s="11" t="s">
        <v>6</v>
      </c>
      <c r="C16" s="24">
        <v>5615357</v>
      </c>
      <c r="D16" s="25">
        <f t="shared" si="0"/>
        <v>2.1551763990311295</v>
      </c>
      <c r="E16" s="26">
        <f t="shared" si="1"/>
        <v>16.248151691317823</v>
      </c>
    </row>
    <row r="17" spans="1:5" ht="15.75">
      <c r="A17" s="12" t="s">
        <v>21</v>
      </c>
      <c r="B17" s="10" t="s">
        <v>11</v>
      </c>
      <c r="C17" s="20">
        <v>5299695</v>
      </c>
      <c r="D17" s="21">
        <f t="shared" si="0"/>
        <v>2.0340251895050097</v>
      </c>
      <c r="E17" s="22">
        <f t="shared" si="1"/>
        <v>15.33477716158004</v>
      </c>
    </row>
    <row r="18" spans="1:5" ht="15.75">
      <c r="A18" s="13"/>
      <c r="B18" s="2" t="s">
        <v>16</v>
      </c>
      <c r="C18" s="15">
        <v>7003277</v>
      </c>
      <c r="D18" s="16">
        <f t="shared" si="0"/>
        <v>2.6878606838848413</v>
      </c>
      <c r="E18" s="23">
        <f t="shared" si="1"/>
        <v>20.264126934817718</v>
      </c>
    </row>
    <row r="19" spans="1:5" ht="15.75">
      <c r="A19" s="13"/>
      <c r="B19" s="2" t="s">
        <v>17</v>
      </c>
      <c r="C19" s="15">
        <v>453938</v>
      </c>
      <c r="D19" s="16">
        <f t="shared" si="0"/>
        <v>0.1742215969925675</v>
      </c>
      <c r="E19" s="23">
        <f t="shared" si="1"/>
        <v>1.313478997408968</v>
      </c>
    </row>
    <row r="20" spans="1:5" s="9" customFormat="1" ht="15.75">
      <c r="A20" s="14"/>
      <c r="B20" s="11" t="s">
        <v>6</v>
      </c>
      <c r="C20" s="24">
        <v>12756910</v>
      </c>
      <c r="D20" s="25">
        <f t="shared" si="0"/>
        <v>4.896107470382419</v>
      </c>
      <c r="E20" s="26">
        <f t="shared" si="1"/>
        <v>36.912383093806724</v>
      </c>
    </row>
    <row r="21" spans="1:5" s="8" customFormat="1" ht="15.75">
      <c r="A21" s="6"/>
      <c r="B21" s="6" t="s">
        <v>12</v>
      </c>
      <c r="C21" s="18">
        <v>34559974</v>
      </c>
      <c r="D21" s="19">
        <f t="shared" si="0"/>
        <v>13.26413268398242</v>
      </c>
      <c r="E21" s="19">
        <f t="shared" si="1"/>
        <v>100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lirq</dc:creator>
  <cp:keywords/>
  <dc:description/>
  <cp:lastModifiedBy> </cp:lastModifiedBy>
  <cp:lastPrinted>2003-08-16T23:34:08Z</cp:lastPrinted>
  <dcterms:created xsi:type="dcterms:W3CDTF">2003-06-24T05:16:13Z</dcterms:created>
  <dcterms:modified xsi:type="dcterms:W3CDTF">2004-11-17T19:11:34Z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550937326</vt:i4>
  </property>
  <property fmtid="{D5CDD505-2E9C-101B-9397-08002B2CF9AE}" pid="3" name="_EmailSubject">
    <vt:lpwstr>riceSNPs_usableSequence.xls rpts_unassembled2usable.xls</vt:lpwstr>
  </property>
  <property fmtid="{D5CDD505-2E9C-101B-9397-08002B2CF9AE}" pid="4" name="_AuthorEmail">
    <vt:lpwstr>lirq@genomics.org.cn</vt:lpwstr>
  </property>
  <property fmtid="{D5CDD505-2E9C-101B-9397-08002B2CF9AE}" pid="5" name="_AuthorEmailDisplayName">
    <vt:lpwstr>Li Ruiqiang(BGI)</vt:lpwstr>
  </property>
  <property fmtid="{D5CDD505-2E9C-101B-9397-08002B2CF9AE}" pid="6" name="_PreviousAdHocReviewCycleID">
    <vt:i4>-1625944705</vt:i4>
  </property>
  <property fmtid="{D5CDD505-2E9C-101B-9397-08002B2CF9AE}" pid="7" name="_ReviewingToolsShownOnce">
    <vt:lpwstr/>
  </property>
</Properties>
</file>