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qi\OneDrive\Documents\plos biology submit\re-submit\revision\final\"/>
    </mc:Choice>
  </mc:AlternateContent>
  <xr:revisionPtr revIDLastSave="0" documentId="8_{FCBB3C4F-6555-403D-BE95-5C8D2D75BFBC}" xr6:coauthVersionLast="46" xr6:coauthVersionMax="46" xr10:uidLastSave="{00000000-0000-0000-0000-000000000000}"/>
  <bookViews>
    <workbookView xWindow="-98" yWindow="-98" windowWidth="22695" windowHeight="14595" xr2:uid="{B39E65B5-EFEF-4216-BB4F-5815BE7810E9}"/>
  </bookViews>
  <sheets>
    <sheet name="Fig 1" sheetId="1" r:id="rId1"/>
    <sheet name="Fig 2" sheetId="2" r:id="rId2"/>
    <sheet name="Fig 3" sheetId="5" r:id="rId3"/>
    <sheet name="Fig 4" sheetId="6" r:id="rId4"/>
    <sheet name="Fig 5" sheetId="7" r:id="rId5"/>
    <sheet name="Fig 6" sheetId="9" r:id="rId6"/>
    <sheet name="S1 Fig" sheetId="10" r:id="rId7"/>
    <sheet name="S2 Fig" sheetId="11" r:id="rId8"/>
    <sheet name="S3 Fig" sheetId="12" r:id="rId9"/>
    <sheet name="Fig 6B-6D &amp; S4 Fig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4" i="13" l="1"/>
  <c r="V224" i="13"/>
  <c r="P224" i="13"/>
  <c r="J224" i="13"/>
  <c r="AB223" i="13"/>
  <c r="V223" i="13"/>
  <c r="P223" i="13"/>
  <c r="J223" i="13"/>
  <c r="AB222" i="13"/>
  <c r="V222" i="13"/>
  <c r="P222" i="13"/>
  <c r="J222" i="13"/>
  <c r="AB221" i="13"/>
  <c r="V221" i="13"/>
  <c r="P221" i="13"/>
  <c r="J221" i="13"/>
  <c r="AB220" i="13"/>
  <c r="V220" i="13"/>
  <c r="P220" i="13"/>
  <c r="J220" i="13"/>
  <c r="AB219" i="13"/>
  <c r="V219" i="13"/>
  <c r="P219" i="13"/>
  <c r="J219" i="13"/>
  <c r="AB218" i="13"/>
  <c r="V218" i="13"/>
  <c r="P218" i="13"/>
  <c r="J218" i="13"/>
  <c r="AB217" i="13"/>
  <c r="V217" i="13"/>
  <c r="P217" i="13"/>
  <c r="J217" i="13"/>
  <c r="AB216" i="13"/>
  <c r="V216" i="13"/>
  <c r="P216" i="13"/>
  <c r="J216" i="13"/>
  <c r="AB215" i="13"/>
  <c r="V215" i="13"/>
  <c r="P215" i="13"/>
  <c r="J215" i="13"/>
  <c r="AB214" i="13"/>
  <c r="V214" i="13"/>
  <c r="P214" i="13"/>
  <c r="J214" i="13"/>
  <c r="AB213" i="13"/>
  <c r="V213" i="13"/>
  <c r="P213" i="13"/>
  <c r="J213" i="13"/>
  <c r="AB212" i="13"/>
  <c r="V212" i="13"/>
  <c r="P212" i="13"/>
  <c r="J212" i="13"/>
  <c r="AB211" i="13"/>
  <c r="V211" i="13"/>
  <c r="P211" i="13"/>
  <c r="J211" i="13"/>
  <c r="AB210" i="13"/>
  <c r="V210" i="13"/>
  <c r="P210" i="13"/>
  <c r="J210" i="13"/>
  <c r="AB209" i="13"/>
  <c r="V209" i="13"/>
  <c r="P209" i="13"/>
  <c r="J209" i="13"/>
  <c r="AB208" i="13"/>
  <c r="V208" i="13"/>
  <c r="P208" i="13"/>
  <c r="J208" i="13"/>
  <c r="AB207" i="13"/>
  <c r="V207" i="13"/>
  <c r="P207" i="13"/>
  <c r="J207" i="13"/>
  <c r="AB206" i="13"/>
  <c r="V206" i="13"/>
  <c r="P206" i="13"/>
  <c r="J206" i="13"/>
  <c r="AB205" i="13"/>
  <c r="V205" i="13"/>
  <c r="P205" i="13"/>
  <c r="J205" i="13"/>
  <c r="AB204" i="13"/>
  <c r="V204" i="13"/>
  <c r="P204" i="13"/>
  <c r="J204" i="13"/>
  <c r="AB203" i="13"/>
  <c r="V203" i="13"/>
  <c r="P203" i="13"/>
  <c r="J203" i="13"/>
  <c r="AB202" i="13"/>
  <c r="V202" i="13"/>
  <c r="P202" i="13"/>
  <c r="J202" i="13"/>
  <c r="AB201" i="13"/>
  <c r="V201" i="13"/>
  <c r="P201" i="13"/>
  <c r="J201" i="13"/>
  <c r="AB200" i="13"/>
  <c r="V200" i="13"/>
  <c r="P200" i="13"/>
  <c r="J200" i="13"/>
  <c r="AB199" i="13"/>
  <c r="V199" i="13"/>
  <c r="P199" i="13"/>
  <c r="J199" i="13"/>
  <c r="AB198" i="13"/>
  <c r="V198" i="13"/>
  <c r="P198" i="13"/>
  <c r="J198" i="13"/>
  <c r="AB197" i="13"/>
  <c r="V197" i="13"/>
  <c r="P197" i="13"/>
  <c r="J197" i="13"/>
  <c r="AB196" i="13"/>
  <c r="V196" i="13"/>
  <c r="P196" i="13"/>
  <c r="J196" i="13"/>
  <c r="AB195" i="13"/>
  <c r="V195" i="13"/>
  <c r="P195" i="13"/>
  <c r="J195" i="13"/>
  <c r="AB194" i="13"/>
  <c r="V194" i="13"/>
  <c r="P194" i="13"/>
  <c r="J194" i="13"/>
  <c r="AB193" i="13"/>
  <c r="V193" i="13"/>
  <c r="P193" i="13"/>
  <c r="J193" i="13"/>
  <c r="AB192" i="13"/>
  <c r="V192" i="13"/>
  <c r="P192" i="13"/>
  <c r="J192" i="13"/>
  <c r="AB191" i="13"/>
  <c r="V191" i="13"/>
  <c r="P191" i="13"/>
  <c r="J191" i="13"/>
  <c r="AB190" i="13"/>
  <c r="V190" i="13"/>
  <c r="P190" i="13"/>
  <c r="J190" i="13"/>
  <c r="AB189" i="13"/>
  <c r="V189" i="13"/>
  <c r="P189" i="13"/>
  <c r="J189" i="13"/>
  <c r="AB188" i="13"/>
  <c r="V188" i="13"/>
  <c r="P188" i="13"/>
  <c r="J188" i="13"/>
  <c r="AB187" i="13"/>
  <c r="V187" i="13"/>
  <c r="P187" i="13"/>
  <c r="J187" i="13"/>
  <c r="AB186" i="13"/>
  <c r="V186" i="13"/>
  <c r="P186" i="13"/>
  <c r="J186" i="13"/>
  <c r="AB185" i="13"/>
  <c r="V185" i="13"/>
  <c r="P185" i="13"/>
  <c r="J185" i="13"/>
  <c r="AB184" i="13"/>
  <c r="V184" i="13"/>
  <c r="P184" i="13"/>
  <c r="J184" i="13"/>
  <c r="AB183" i="13"/>
  <c r="V183" i="13"/>
  <c r="P183" i="13"/>
  <c r="J183" i="13"/>
  <c r="AB182" i="13"/>
  <c r="V182" i="13"/>
  <c r="P182" i="13"/>
  <c r="J182" i="13"/>
  <c r="AB181" i="13"/>
  <c r="V181" i="13"/>
  <c r="P181" i="13"/>
  <c r="J181" i="13"/>
  <c r="AB180" i="13"/>
  <c r="V180" i="13"/>
  <c r="P180" i="13"/>
  <c r="J180" i="13"/>
  <c r="AB179" i="13"/>
  <c r="V179" i="13"/>
  <c r="P179" i="13"/>
  <c r="J179" i="13"/>
  <c r="AB178" i="13"/>
  <c r="V178" i="13"/>
  <c r="P178" i="13"/>
  <c r="J178" i="13"/>
  <c r="AB177" i="13"/>
  <c r="V177" i="13"/>
  <c r="P177" i="13"/>
  <c r="J177" i="13"/>
  <c r="AB176" i="13"/>
  <c r="V176" i="13"/>
  <c r="P176" i="13"/>
  <c r="J176" i="13"/>
  <c r="AB175" i="13"/>
  <c r="V175" i="13"/>
  <c r="P175" i="13"/>
  <c r="J175" i="13"/>
  <c r="AB174" i="13"/>
  <c r="V174" i="13"/>
  <c r="P174" i="13"/>
  <c r="J174" i="13"/>
  <c r="AB173" i="13"/>
  <c r="V173" i="13"/>
  <c r="P173" i="13"/>
  <c r="J173" i="13"/>
  <c r="AB172" i="13"/>
  <c r="V172" i="13"/>
  <c r="P172" i="13"/>
  <c r="J172" i="13"/>
  <c r="AB171" i="13"/>
  <c r="V171" i="13"/>
  <c r="P171" i="13"/>
  <c r="J171" i="13"/>
  <c r="AB170" i="13"/>
  <c r="V170" i="13"/>
  <c r="P170" i="13"/>
  <c r="J170" i="13"/>
  <c r="AB169" i="13"/>
  <c r="V169" i="13"/>
  <c r="P169" i="13"/>
  <c r="J169" i="13"/>
  <c r="AB168" i="13"/>
  <c r="V168" i="13"/>
  <c r="P168" i="13"/>
  <c r="J168" i="13"/>
  <c r="AB167" i="13"/>
  <c r="V167" i="13"/>
  <c r="P167" i="13"/>
  <c r="J167" i="13"/>
  <c r="AB166" i="13"/>
  <c r="V166" i="13"/>
  <c r="P166" i="13"/>
  <c r="J166" i="13"/>
  <c r="AB165" i="13"/>
  <c r="V165" i="13"/>
  <c r="P165" i="13"/>
  <c r="J165" i="13"/>
  <c r="AB164" i="13"/>
  <c r="V164" i="13"/>
  <c r="P164" i="13"/>
  <c r="J164" i="13"/>
  <c r="AB163" i="13"/>
  <c r="V163" i="13"/>
  <c r="P163" i="13"/>
  <c r="J163" i="13"/>
  <c r="AB162" i="13"/>
  <c r="V162" i="13"/>
  <c r="P162" i="13"/>
  <c r="J162" i="13"/>
  <c r="AB161" i="13"/>
  <c r="V161" i="13"/>
  <c r="P161" i="13"/>
  <c r="J161" i="13"/>
  <c r="AB160" i="13"/>
  <c r="V160" i="13"/>
  <c r="P160" i="13"/>
  <c r="J160" i="13"/>
  <c r="AB159" i="13"/>
  <c r="V159" i="13"/>
  <c r="P159" i="13"/>
  <c r="J159" i="13"/>
  <c r="AB158" i="13"/>
  <c r="V158" i="13"/>
  <c r="P158" i="13"/>
  <c r="J158" i="13"/>
  <c r="AB157" i="13"/>
  <c r="V157" i="13"/>
  <c r="P157" i="13"/>
  <c r="J157" i="13"/>
  <c r="AB156" i="13"/>
  <c r="V156" i="13"/>
  <c r="P156" i="13"/>
  <c r="J156" i="13"/>
  <c r="AB155" i="13"/>
  <c r="V155" i="13"/>
  <c r="P155" i="13"/>
  <c r="J155" i="13"/>
  <c r="AB154" i="13"/>
  <c r="V154" i="13"/>
  <c r="P154" i="13"/>
  <c r="J154" i="13"/>
  <c r="AB153" i="13"/>
  <c r="V153" i="13"/>
  <c r="P153" i="13"/>
  <c r="J153" i="13"/>
  <c r="AB152" i="13"/>
  <c r="V152" i="13"/>
  <c r="P152" i="13"/>
  <c r="J152" i="13"/>
  <c r="AB151" i="13"/>
  <c r="V151" i="13"/>
  <c r="P151" i="13"/>
  <c r="J151" i="13"/>
  <c r="AB150" i="13"/>
  <c r="V150" i="13"/>
  <c r="P150" i="13"/>
  <c r="J150" i="13"/>
  <c r="AB149" i="13"/>
  <c r="V149" i="13"/>
  <c r="P149" i="13"/>
  <c r="J149" i="13"/>
  <c r="AB148" i="13"/>
  <c r="V148" i="13"/>
  <c r="P148" i="13"/>
  <c r="J148" i="13"/>
  <c r="AB147" i="13"/>
  <c r="V147" i="13"/>
  <c r="P147" i="13"/>
  <c r="J147" i="13"/>
  <c r="AB146" i="13"/>
  <c r="V146" i="13"/>
  <c r="P146" i="13"/>
  <c r="J146" i="13"/>
  <c r="AB145" i="13"/>
  <c r="V145" i="13"/>
  <c r="P145" i="13"/>
  <c r="J145" i="13"/>
  <c r="AB144" i="13"/>
  <c r="V144" i="13"/>
  <c r="P144" i="13"/>
  <c r="J144" i="13"/>
  <c r="AB143" i="13"/>
  <c r="V143" i="13"/>
  <c r="P143" i="13"/>
  <c r="J143" i="13"/>
  <c r="AB142" i="13"/>
  <c r="V142" i="13"/>
  <c r="P142" i="13"/>
  <c r="J142" i="13"/>
  <c r="AB141" i="13"/>
  <c r="V141" i="13"/>
  <c r="P141" i="13"/>
  <c r="J141" i="13"/>
  <c r="AB140" i="13"/>
  <c r="V140" i="13"/>
  <c r="P140" i="13"/>
  <c r="J140" i="13"/>
  <c r="AB139" i="13"/>
  <c r="V139" i="13"/>
  <c r="P139" i="13"/>
  <c r="J139" i="13"/>
  <c r="AB138" i="13"/>
  <c r="V138" i="13"/>
  <c r="P138" i="13"/>
  <c r="J138" i="13"/>
  <c r="AB137" i="13"/>
  <c r="V137" i="13"/>
  <c r="P137" i="13"/>
  <c r="J137" i="13"/>
  <c r="AB136" i="13"/>
  <c r="V136" i="13"/>
  <c r="P136" i="13"/>
  <c r="J136" i="13"/>
  <c r="AB135" i="13"/>
  <c r="V135" i="13"/>
  <c r="P135" i="13"/>
  <c r="J135" i="13"/>
  <c r="AB134" i="13"/>
  <c r="V134" i="13"/>
  <c r="P134" i="13"/>
  <c r="J134" i="13"/>
  <c r="AB133" i="13"/>
  <c r="V133" i="13"/>
  <c r="P133" i="13"/>
  <c r="J133" i="13"/>
  <c r="AB132" i="13"/>
  <c r="V132" i="13"/>
  <c r="P132" i="13"/>
  <c r="J132" i="13"/>
  <c r="AB131" i="13"/>
  <c r="V131" i="13"/>
  <c r="P131" i="13"/>
  <c r="J131" i="13"/>
  <c r="AB130" i="13"/>
  <c r="V130" i="13"/>
  <c r="P130" i="13"/>
  <c r="J130" i="13"/>
  <c r="AB129" i="13"/>
  <c r="V129" i="13"/>
  <c r="P129" i="13"/>
  <c r="J129" i="13"/>
  <c r="AB128" i="13"/>
  <c r="V128" i="13"/>
  <c r="P128" i="13"/>
  <c r="J128" i="13"/>
  <c r="AB127" i="13"/>
  <c r="V127" i="13"/>
  <c r="P127" i="13"/>
  <c r="J127" i="13"/>
  <c r="AB126" i="13"/>
  <c r="V126" i="13"/>
  <c r="P126" i="13"/>
  <c r="J126" i="13"/>
  <c r="AB125" i="13"/>
  <c r="V125" i="13"/>
  <c r="P125" i="13"/>
  <c r="J125" i="13"/>
  <c r="AB124" i="13"/>
  <c r="V124" i="13"/>
  <c r="P124" i="13"/>
  <c r="J124" i="13"/>
  <c r="AB123" i="13"/>
  <c r="V123" i="13"/>
  <c r="P123" i="13"/>
  <c r="J123" i="13"/>
  <c r="AB122" i="13"/>
  <c r="V122" i="13"/>
  <c r="P122" i="13"/>
  <c r="J122" i="13"/>
  <c r="AB121" i="13"/>
  <c r="V121" i="13"/>
  <c r="P121" i="13"/>
  <c r="J121" i="13"/>
  <c r="AB120" i="13"/>
  <c r="V120" i="13"/>
  <c r="P120" i="13"/>
  <c r="J120" i="13"/>
  <c r="AB119" i="13"/>
  <c r="V119" i="13"/>
  <c r="P119" i="13"/>
  <c r="J119" i="13"/>
  <c r="AB118" i="13"/>
  <c r="V118" i="13"/>
  <c r="P118" i="13"/>
  <c r="J118" i="13"/>
  <c r="AB117" i="13"/>
  <c r="V117" i="13"/>
  <c r="P117" i="13"/>
  <c r="J117" i="13"/>
  <c r="AB116" i="13"/>
  <c r="V116" i="13"/>
  <c r="P116" i="13"/>
  <c r="J116" i="13"/>
  <c r="AB115" i="13"/>
  <c r="V115" i="13"/>
  <c r="P115" i="13"/>
  <c r="J115" i="13"/>
  <c r="AB114" i="13"/>
  <c r="V114" i="13"/>
  <c r="P114" i="13"/>
  <c r="J114" i="13"/>
  <c r="AB113" i="13"/>
  <c r="V113" i="13"/>
  <c r="P113" i="13"/>
  <c r="J113" i="13"/>
  <c r="AB112" i="13"/>
  <c r="V112" i="13"/>
  <c r="P112" i="13"/>
  <c r="J112" i="13"/>
  <c r="AB111" i="13"/>
  <c r="V111" i="13"/>
  <c r="P111" i="13"/>
  <c r="J111" i="13"/>
  <c r="AB110" i="13"/>
  <c r="V110" i="13"/>
  <c r="P110" i="13"/>
  <c r="J110" i="13"/>
  <c r="AB109" i="13"/>
  <c r="V109" i="13"/>
  <c r="P109" i="13"/>
  <c r="J109" i="13"/>
  <c r="AB108" i="13"/>
  <c r="V108" i="13"/>
  <c r="P108" i="13"/>
  <c r="J108" i="13"/>
  <c r="AB107" i="13"/>
  <c r="V107" i="13"/>
  <c r="P107" i="13"/>
  <c r="J107" i="13"/>
  <c r="AB106" i="13"/>
  <c r="V106" i="13"/>
  <c r="P106" i="13"/>
  <c r="J106" i="13"/>
  <c r="AB105" i="13"/>
  <c r="V105" i="13"/>
  <c r="P105" i="13"/>
  <c r="J105" i="13"/>
  <c r="AB104" i="13"/>
  <c r="V104" i="13"/>
  <c r="P104" i="13"/>
  <c r="J104" i="13"/>
  <c r="AB103" i="13"/>
  <c r="V103" i="13"/>
  <c r="P103" i="13"/>
  <c r="J103" i="13"/>
  <c r="AB102" i="13"/>
  <c r="V102" i="13"/>
  <c r="P102" i="13"/>
  <c r="J102" i="13"/>
  <c r="AB101" i="13"/>
  <c r="V101" i="13"/>
  <c r="P101" i="13"/>
  <c r="J101" i="13"/>
  <c r="AB100" i="13"/>
  <c r="V100" i="13"/>
  <c r="P100" i="13"/>
  <c r="J100" i="13"/>
  <c r="AB99" i="13"/>
  <c r="V99" i="13"/>
  <c r="P99" i="13"/>
  <c r="J99" i="13"/>
  <c r="AB98" i="13"/>
  <c r="V98" i="13"/>
  <c r="P98" i="13"/>
  <c r="J98" i="13"/>
  <c r="AB97" i="13"/>
  <c r="V97" i="13"/>
  <c r="P97" i="13"/>
  <c r="J97" i="13"/>
  <c r="AB96" i="13"/>
  <c r="V96" i="13"/>
  <c r="P96" i="13"/>
  <c r="J96" i="13"/>
  <c r="AB95" i="13"/>
  <c r="V95" i="13"/>
  <c r="P95" i="13"/>
  <c r="J95" i="13"/>
  <c r="AB94" i="13"/>
  <c r="V94" i="13"/>
  <c r="P94" i="13"/>
  <c r="J94" i="13"/>
  <c r="AB93" i="13"/>
  <c r="V93" i="13"/>
  <c r="P93" i="13"/>
  <c r="J93" i="13"/>
  <c r="AB92" i="13"/>
  <c r="V92" i="13"/>
  <c r="P92" i="13"/>
  <c r="J92" i="13"/>
  <c r="AB91" i="13"/>
  <c r="V91" i="13"/>
  <c r="P91" i="13"/>
  <c r="J91" i="13"/>
  <c r="AB90" i="13"/>
  <c r="V90" i="13"/>
  <c r="P90" i="13"/>
  <c r="J90" i="13"/>
  <c r="AB89" i="13"/>
  <c r="V89" i="13"/>
  <c r="P89" i="13"/>
  <c r="J89" i="13"/>
  <c r="AB88" i="13"/>
  <c r="V88" i="13"/>
  <c r="P88" i="13"/>
  <c r="J88" i="13"/>
  <c r="AB87" i="13"/>
  <c r="V87" i="13"/>
  <c r="P87" i="13"/>
  <c r="J87" i="13"/>
  <c r="AB86" i="13"/>
  <c r="V86" i="13"/>
  <c r="P86" i="13"/>
  <c r="J86" i="13"/>
  <c r="AB85" i="13"/>
  <c r="V85" i="13"/>
  <c r="P85" i="13"/>
  <c r="J85" i="13"/>
  <c r="AB84" i="13"/>
  <c r="V84" i="13"/>
  <c r="P84" i="13"/>
  <c r="J84" i="13"/>
  <c r="AB83" i="13"/>
  <c r="V83" i="13"/>
  <c r="P83" i="13"/>
  <c r="J83" i="13"/>
  <c r="AB82" i="13"/>
  <c r="V82" i="13"/>
  <c r="P82" i="13"/>
  <c r="J82" i="13"/>
  <c r="AB81" i="13"/>
  <c r="V81" i="13"/>
  <c r="P81" i="13"/>
  <c r="J81" i="13"/>
  <c r="AB80" i="13"/>
  <c r="V80" i="13"/>
  <c r="P80" i="13"/>
  <c r="J80" i="13"/>
  <c r="AB79" i="13"/>
  <c r="V79" i="13"/>
  <c r="P79" i="13"/>
  <c r="J79" i="13"/>
  <c r="AB78" i="13"/>
  <c r="V78" i="13"/>
  <c r="P78" i="13"/>
  <c r="J78" i="13"/>
  <c r="AB77" i="13"/>
  <c r="V77" i="13"/>
  <c r="P77" i="13"/>
  <c r="J77" i="13"/>
  <c r="AB76" i="13"/>
  <c r="V76" i="13"/>
  <c r="P76" i="13"/>
  <c r="J76" i="13"/>
  <c r="AB75" i="13"/>
  <c r="V75" i="13"/>
  <c r="P75" i="13"/>
  <c r="J75" i="13"/>
  <c r="AB74" i="13"/>
  <c r="V74" i="13"/>
  <c r="P74" i="13"/>
  <c r="J74" i="13"/>
  <c r="AB73" i="13"/>
  <c r="V73" i="13"/>
  <c r="P73" i="13"/>
  <c r="J73" i="13"/>
  <c r="AB72" i="13"/>
  <c r="V72" i="13"/>
  <c r="P72" i="13"/>
  <c r="J72" i="13"/>
  <c r="AB71" i="13"/>
  <c r="V71" i="13"/>
  <c r="P71" i="13"/>
  <c r="J71" i="13"/>
  <c r="AB70" i="13"/>
  <c r="V70" i="13"/>
  <c r="P70" i="13"/>
  <c r="J70" i="13"/>
  <c r="AB69" i="13"/>
  <c r="V69" i="13"/>
  <c r="P69" i="13"/>
  <c r="J69" i="13"/>
  <c r="AB68" i="13"/>
  <c r="V68" i="13"/>
  <c r="P68" i="13"/>
  <c r="J68" i="13"/>
  <c r="AB67" i="13"/>
  <c r="V67" i="13"/>
  <c r="P67" i="13"/>
  <c r="J67" i="13"/>
  <c r="AB66" i="13"/>
  <c r="V66" i="13"/>
  <c r="P66" i="13"/>
  <c r="J66" i="13"/>
  <c r="AB65" i="13"/>
  <c r="V65" i="13"/>
  <c r="P65" i="13"/>
  <c r="J65" i="13"/>
  <c r="AB64" i="13"/>
  <c r="V64" i="13"/>
  <c r="P64" i="13"/>
  <c r="J64" i="13"/>
  <c r="AB63" i="13"/>
  <c r="V63" i="13"/>
  <c r="P63" i="13"/>
  <c r="J63" i="13"/>
  <c r="AB62" i="13"/>
  <c r="V62" i="13"/>
  <c r="P62" i="13"/>
  <c r="J62" i="13"/>
  <c r="AB61" i="13"/>
  <c r="V61" i="13"/>
  <c r="P61" i="13"/>
  <c r="J61" i="13"/>
  <c r="AB60" i="13"/>
  <c r="V60" i="13"/>
  <c r="P60" i="13"/>
  <c r="J60" i="13"/>
  <c r="AB59" i="13"/>
  <c r="V59" i="13"/>
  <c r="P59" i="13"/>
  <c r="J59" i="13"/>
  <c r="AB58" i="13"/>
  <c r="V58" i="13"/>
  <c r="P58" i="13"/>
  <c r="J58" i="13"/>
  <c r="AB57" i="13"/>
  <c r="V57" i="13"/>
  <c r="P57" i="13"/>
  <c r="J57" i="13"/>
  <c r="AB56" i="13"/>
  <c r="V56" i="13"/>
  <c r="P56" i="13"/>
  <c r="J56" i="13"/>
  <c r="AB55" i="13"/>
  <c r="V55" i="13"/>
  <c r="P55" i="13"/>
  <c r="J55" i="13"/>
  <c r="AB54" i="13"/>
  <c r="V54" i="13"/>
  <c r="P54" i="13"/>
  <c r="J54" i="13"/>
  <c r="AB53" i="13"/>
  <c r="V53" i="13"/>
  <c r="P53" i="13"/>
  <c r="J53" i="13"/>
  <c r="AB52" i="13"/>
  <c r="V52" i="13"/>
  <c r="P52" i="13"/>
  <c r="J52" i="13"/>
  <c r="AB51" i="13"/>
  <c r="V51" i="13"/>
  <c r="P51" i="13"/>
  <c r="J51" i="13"/>
  <c r="AB50" i="13"/>
  <c r="V50" i="13"/>
  <c r="P50" i="13"/>
  <c r="J50" i="13"/>
  <c r="AB49" i="13"/>
  <c r="V49" i="13"/>
  <c r="P49" i="13"/>
  <c r="J49" i="13"/>
  <c r="AB48" i="13"/>
  <c r="V48" i="13"/>
  <c r="P48" i="13"/>
  <c r="J48" i="13"/>
  <c r="AB47" i="13"/>
  <c r="V47" i="13"/>
  <c r="P47" i="13"/>
  <c r="J47" i="13"/>
  <c r="AB46" i="13"/>
  <c r="V46" i="13"/>
  <c r="P46" i="13"/>
  <c r="J46" i="13"/>
  <c r="AB45" i="13"/>
  <c r="V45" i="13"/>
  <c r="P45" i="13"/>
  <c r="J45" i="13"/>
  <c r="AB44" i="13"/>
  <c r="V44" i="13"/>
  <c r="P44" i="13"/>
  <c r="J44" i="13"/>
  <c r="AB43" i="13"/>
  <c r="V43" i="13"/>
  <c r="P43" i="13"/>
  <c r="J43" i="13"/>
  <c r="AB42" i="13"/>
  <c r="V42" i="13"/>
  <c r="P42" i="13"/>
  <c r="J42" i="13"/>
  <c r="AB41" i="13"/>
  <c r="V41" i="13"/>
  <c r="P41" i="13"/>
  <c r="J41" i="13"/>
  <c r="AB40" i="13"/>
  <c r="V40" i="13"/>
  <c r="P40" i="13"/>
  <c r="J40" i="13"/>
  <c r="AB39" i="13"/>
  <c r="V39" i="13"/>
  <c r="P39" i="13"/>
  <c r="J39" i="13"/>
  <c r="AB38" i="13"/>
  <c r="V38" i="13"/>
  <c r="P38" i="13"/>
  <c r="J38" i="13"/>
  <c r="AB37" i="13"/>
  <c r="V37" i="13"/>
  <c r="P37" i="13"/>
  <c r="J37" i="13"/>
  <c r="AB36" i="13"/>
  <c r="V36" i="13"/>
  <c r="P36" i="13"/>
  <c r="J36" i="13"/>
  <c r="AB35" i="13"/>
  <c r="V35" i="13"/>
  <c r="P35" i="13"/>
  <c r="J35" i="13"/>
  <c r="AB34" i="13"/>
  <c r="V34" i="13"/>
  <c r="P34" i="13"/>
  <c r="J34" i="13"/>
  <c r="AB33" i="13"/>
  <c r="V33" i="13"/>
  <c r="P33" i="13"/>
  <c r="J33" i="13"/>
  <c r="AB32" i="13"/>
  <c r="V32" i="13"/>
  <c r="P32" i="13"/>
  <c r="J32" i="13"/>
  <c r="AB31" i="13"/>
  <c r="V31" i="13"/>
  <c r="P31" i="13"/>
  <c r="J31" i="13"/>
  <c r="AB30" i="13"/>
  <c r="V30" i="13"/>
  <c r="P30" i="13"/>
  <c r="J30" i="13"/>
  <c r="AB29" i="13"/>
  <c r="V29" i="13"/>
  <c r="P29" i="13"/>
  <c r="J29" i="13"/>
  <c r="AB28" i="13"/>
  <c r="V28" i="13"/>
  <c r="P28" i="13"/>
  <c r="J28" i="13"/>
  <c r="AB27" i="13"/>
  <c r="V27" i="13"/>
  <c r="P27" i="13"/>
  <c r="J27" i="13"/>
  <c r="AB26" i="13"/>
  <c r="V26" i="13"/>
  <c r="P26" i="13"/>
  <c r="J26" i="13"/>
  <c r="AB25" i="13"/>
  <c r="V25" i="13"/>
  <c r="P25" i="13"/>
  <c r="J25" i="13"/>
  <c r="AB24" i="13"/>
  <c r="V24" i="13"/>
  <c r="P24" i="13"/>
  <c r="J24" i="13"/>
  <c r="AB23" i="13"/>
  <c r="V23" i="13"/>
  <c r="P23" i="13"/>
  <c r="J23" i="13"/>
  <c r="AB22" i="13"/>
  <c r="V22" i="13"/>
  <c r="P22" i="13"/>
  <c r="J22" i="13"/>
  <c r="AB21" i="13"/>
  <c r="V21" i="13"/>
  <c r="P21" i="13"/>
  <c r="J21" i="13"/>
  <c r="AB20" i="13"/>
  <c r="V20" i="13"/>
  <c r="P20" i="13"/>
  <c r="J20" i="13"/>
  <c r="AB19" i="13"/>
  <c r="V19" i="13"/>
  <c r="P19" i="13"/>
  <c r="J19" i="13"/>
  <c r="AB18" i="13"/>
  <c r="V18" i="13"/>
  <c r="P18" i="13"/>
  <c r="J18" i="13"/>
  <c r="AB17" i="13"/>
  <c r="V17" i="13"/>
  <c r="P17" i="13"/>
  <c r="J17" i="13"/>
  <c r="AB16" i="13"/>
  <c r="V16" i="13"/>
  <c r="P16" i="13"/>
  <c r="J16" i="13"/>
  <c r="AB15" i="13"/>
  <c r="V15" i="13"/>
  <c r="P15" i="13"/>
  <c r="J15" i="13"/>
  <c r="AB14" i="13"/>
  <c r="V14" i="13"/>
  <c r="P14" i="13"/>
  <c r="J14" i="13"/>
  <c r="AB13" i="13"/>
  <c r="V13" i="13"/>
  <c r="P13" i="13"/>
  <c r="J13" i="13"/>
  <c r="AB12" i="13"/>
  <c r="V12" i="13"/>
  <c r="P12" i="13"/>
  <c r="J12" i="13"/>
  <c r="AB11" i="13"/>
  <c r="V11" i="13"/>
  <c r="P11" i="13"/>
  <c r="J11" i="13"/>
  <c r="AB10" i="13"/>
  <c r="V10" i="13"/>
  <c r="P10" i="13"/>
  <c r="J10" i="13"/>
  <c r="AB9" i="13"/>
  <c r="V9" i="13"/>
  <c r="P9" i="13"/>
  <c r="J9" i="13"/>
  <c r="AB8" i="13"/>
  <c r="V8" i="13"/>
  <c r="P8" i="13"/>
  <c r="J8" i="13"/>
  <c r="AB7" i="13"/>
  <c r="V7" i="13"/>
  <c r="P7" i="13"/>
  <c r="J7" i="13"/>
  <c r="AB6" i="13"/>
  <c r="V6" i="13"/>
  <c r="P6" i="13"/>
  <c r="J6" i="13"/>
  <c r="AB5" i="13"/>
  <c r="V5" i="13"/>
  <c r="P5" i="13"/>
  <c r="J5" i="13"/>
  <c r="AB4" i="13"/>
  <c r="V4" i="13"/>
  <c r="P4" i="13"/>
  <c r="J4" i="13"/>
  <c r="AB3" i="13"/>
  <c r="V3" i="13"/>
  <c r="P3" i="13"/>
  <c r="J3" i="13"/>
  <c r="C42" i="12"/>
  <c r="C43" i="12" s="1"/>
  <c r="B42" i="12"/>
  <c r="B43" i="12" s="1"/>
  <c r="C41" i="12"/>
  <c r="B41" i="12"/>
  <c r="C31" i="12"/>
  <c r="C32" i="12" s="1"/>
  <c r="B31" i="12"/>
  <c r="B32" i="12" s="1"/>
  <c r="C30" i="12"/>
  <c r="B30" i="12"/>
  <c r="C20" i="12"/>
  <c r="C21" i="12" s="1"/>
  <c r="B20" i="12"/>
  <c r="B21" i="12" s="1"/>
  <c r="C19" i="12"/>
  <c r="B19" i="12"/>
  <c r="C9" i="12"/>
  <c r="C10" i="12" s="1"/>
  <c r="B9" i="12"/>
  <c r="B10" i="12" s="1"/>
  <c r="C8" i="12"/>
  <c r="B8" i="12"/>
  <c r="E42" i="11"/>
  <c r="E43" i="11" s="1"/>
  <c r="D42" i="11"/>
  <c r="D43" i="11" s="1"/>
  <c r="C42" i="11"/>
  <c r="C43" i="11" s="1"/>
  <c r="B42" i="11"/>
  <c r="B43" i="11" s="1"/>
  <c r="E41" i="11"/>
  <c r="D41" i="11"/>
  <c r="C41" i="11"/>
  <c r="B41" i="11"/>
  <c r="E31" i="11"/>
  <c r="E32" i="11" s="1"/>
  <c r="D31" i="11"/>
  <c r="D32" i="11" s="1"/>
  <c r="C31" i="11"/>
  <c r="C32" i="11" s="1"/>
  <c r="B31" i="11"/>
  <c r="B32" i="11" s="1"/>
  <c r="E30" i="11"/>
  <c r="D30" i="11"/>
  <c r="C30" i="11"/>
  <c r="B30" i="11"/>
  <c r="E20" i="11"/>
  <c r="E21" i="11" s="1"/>
  <c r="D20" i="11"/>
  <c r="D21" i="11" s="1"/>
  <c r="C20" i="11"/>
  <c r="C21" i="11" s="1"/>
  <c r="B20" i="11"/>
  <c r="B21" i="11" s="1"/>
  <c r="E19" i="11"/>
  <c r="D19" i="11"/>
  <c r="C19" i="11"/>
  <c r="B19" i="11"/>
  <c r="C10" i="11"/>
  <c r="D10" i="11"/>
  <c r="E10" i="11"/>
  <c r="C9" i="11"/>
  <c r="D9" i="11"/>
  <c r="E9" i="11"/>
  <c r="C8" i="11"/>
  <c r="D8" i="11"/>
  <c r="E8" i="11"/>
  <c r="B10" i="11"/>
  <c r="B9" i="11"/>
  <c r="B8" i="11"/>
  <c r="P179" i="10"/>
  <c r="P181" i="10"/>
  <c r="P182" i="10"/>
  <c r="P184" i="10"/>
  <c r="P185" i="10"/>
  <c r="O179" i="10"/>
  <c r="O181" i="10"/>
  <c r="O182" i="10"/>
  <c r="O184" i="10"/>
  <c r="O185" i="10"/>
  <c r="N179" i="10"/>
  <c r="N181" i="10"/>
  <c r="N182" i="10"/>
  <c r="N184" i="10"/>
  <c r="N185" i="10"/>
  <c r="P178" i="10"/>
  <c r="N178" i="10"/>
  <c r="O178" i="10"/>
  <c r="G179" i="10"/>
  <c r="G181" i="10"/>
  <c r="G182" i="10"/>
  <c r="G184" i="10"/>
  <c r="G185" i="10"/>
  <c r="E185" i="10"/>
  <c r="F179" i="10"/>
  <c r="F181" i="10"/>
  <c r="F182" i="10"/>
  <c r="F184" i="10"/>
  <c r="F185" i="10"/>
  <c r="E179" i="10"/>
  <c r="E181" i="10"/>
  <c r="E182" i="10"/>
  <c r="E184" i="10"/>
  <c r="G178" i="10"/>
  <c r="F178" i="10"/>
  <c r="E178" i="10"/>
  <c r="P173" i="10"/>
  <c r="Q173" i="10" s="1"/>
  <c r="O173" i="10"/>
  <c r="O174" i="10"/>
  <c r="P174" i="10"/>
  <c r="Q174" i="10" s="1"/>
  <c r="G174" i="10"/>
  <c r="H174" i="10" s="1"/>
  <c r="F174" i="10"/>
  <c r="G173" i="10"/>
  <c r="H173" i="10" s="1"/>
  <c r="F173" i="10"/>
  <c r="P171" i="10"/>
  <c r="Q171" i="10" s="1"/>
  <c r="H171" i="10"/>
  <c r="G171" i="10"/>
  <c r="F171" i="10"/>
  <c r="P170" i="10"/>
  <c r="Q170" i="10" s="1"/>
  <c r="G170" i="10"/>
  <c r="H170" i="10" s="1"/>
  <c r="F170" i="10"/>
  <c r="P168" i="10"/>
  <c r="Q168" i="10" s="1"/>
  <c r="O168" i="10"/>
  <c r="G168" i="10"/>
  <c r="H168" i="10" s="1"/>
  <c r="F168" i="10"/>
  <c r="P167" i="10"/>
  <c r="Q167" i="10" s="1"/>
  <c r="O167" i="10"/>
  <c r="G167" i="10"/>
  <c r="H167" i="10" s="1"/>
  <c r="F167" i="10"/>
  <c r="P163" i="10"/>
  <c r="Q163" i="10" s="1"/>
  <c r="O163" i="10"/>
  <c r="P162" i="10"/>
  <c r="Q162" i="10" s="1"/>
  <c r="O162" i="10"/>
  <c r="P160" i="10"/>
  <c r="Q160" i="10" s="1"/>
  <c r="O160" i="10"/>
  <c r="P159" i="10"/>
  <c r="Q159" i="10" s="1"/>
  <c r="O159" i="10"/>
  <c r="P157" i="10"/>
  <c r="Q157" i="10" s="1"/>
  <c r="O157" i="10"/>
  <c r="P156" i="10"/>
  <c r="Q156" i="10" s="1"/>
  <c r="O156" i="10"/>
  <c r="H163" i="10"/>
  <c r="G163" i="10"/>
  <c r="F163" i="10"/>
  <c r="H162" i="10"/>
  <c r="G162" i="10"/>
  <c r="F162" i="10"/>
  <c r="H160" i="10"/>
  <c r="G160" i="10"/>
  <c r="F160" i="10"/>
  <c r="H159" i="10"/>
  <c r="G159" i="10"/>
  <c r="F159" i="10"/>
  <c r="H157" i="10"/>
  <c r="G157" i="10"/>
  <c r="F157" i="10"/>
  <c r="H156" i="10"/>
  <c r="G156" i="10"/>
  <c r="F156" i="10"/>
  <c r="E151" i="10"/>
  <c r="E152" i="10" s="1"/>
  <c r="D151" i="10"/>
  <c r="D152" i="10" s="1"/>
  <c r="C151" i="10"/>
  <c r="C152" i="10" s="1"/>
  <c r="B151" i="10"/>
  <c r="B152" i="10" s="1"/>
  <c r="E150" i="10"/>
  <c r="D150" i="10"/>
  <c r="C150" i="10"/>
  <c r="B150" i="10"/>
  <c r="E138" i="10"/>
  <c r="E139" i="10" s="1"/>
  <c r="D138" i="10"/>
  <c r="D139" i="10" s="1"/>
  <c r="C138" i="10"/>
  <c r="C139" i="10" s="1"/>
  <c r="B138" i="10"/>
  <c r="B139" i="10" s="1"/>
  <c r="E137" i="10"/>
  <c r="D137" i="10"/>
  <c r="C137" i="10"/>
  <c r="B137" i="10"/>
  <c r="E125" i="10"/>
  <c r="E126" i="10" s="1"/>
  <c r="D125" i="10"/>
  <c r="D126" i="10" s="1"/>
  <c r="C125" i="10"/>
  <c r="C126" i="10" s="1"/>
  <c r="B125" i="10"/>
  <c r="B126" i="10" s="1"/>
  <c r="E124" i="10"/>
  <c r="D124" i="10"/>
  <c r="C124" i="10"/>
  <c r="B124" i="10"/>
  <c r="E112" i="10"/>
  <c r="E113" i="10" s="1"/>
  <c r="D112" i="10"/>
  <c r="D113" i="10" s="1"/>
  <c r="C112" i="10"/>
  <c r="C113" i="10" s="1"/>
  <c r="B112" i="10"/>
  <c r="B113" i="10" s="1"/>
  <c r="E111" i="10"/>
  <c r="D111" i="10"/>
  <c r="C111" i="10"/>
  <c r="B111" i="10"/>
  <c r="E99" i="10"/>
  <c r="E100" i="10" s="1"/>
  <c r="D99" i="10"/>
  <c r="D100" i="10" s="1"/>
  <c r="C99" i="10"/>
  <c r="C100" i="10" s="1"/>
  <c r="B99" i="10"/>
  <c r="B100" i="10" s="1"/>
  <c r="E98" i="10"/>
  <c r="D98" i="10"/>
  <c r="C98" i="10"/>
  <c r="B98" i="10"/>
  <c r="E86" i="10"/>
  <c r="E87" i="10" s="1"/>
  <c r="D86" i="10"/>
  <c r="D87" i="10" s="1"/>
  <c r="C86" i="10"/>
  <c r="C87" i="10" s="1"/>
  <c r="B86" i="10"/>
  <c r="B87" i="10" s="1"/>
  <c r="E85" i="10"/>
  <c r="D85" i="10"/>
  <c r="C85" i="10"/>
  <c r="B85" i="10"/>
  <c r="E73" i="10"/>
  <c r="E74" i="10" s="1"/>
  <c r="D73" i="10"/>
  <c r="D74" i="10" s="1"/>
  <c r="C73" i="10"/>
  <c r="C74" i="10" s="1"/>
  <c r="B73" i="10"/>
  <c r="B74" i="10" s="1"/>
  <c r="E72" i="10"/>
  <c r="D72" i="10"/>
  <c r="C72" i="10"/>
  <c r="B72" i="10"/>
  <c r="E60" i="10"/>
  <c r="E61" i="10" s="1"/>
  <c r="D60" i="10"/>
  <c r="D61" i="10" s="1"/>
  <c r="C60" i="10"/>
  <c r="C61" i="10" s="1"/>
  <c r="B60" i="10"/>
  <c r="B61" i="10" s="1"/>
  <c r="E59" i="10"/>
  <c r="D59" i="10"/>
  <c r="C59" i="10"/>
  <c r="B59" i="10"/>
  <c r="E47" i="10"/>
  <c r="E48" i="10" s="1"/>
  <c r="D47" i="10"/>
  <c r="D48" i="10" s="1"/>
  <c r="C47" i="10"/>
  <c r="C48" i="10" s="1"/>
  <c r="B47" i="10"/>
  <c r="B48" i="10" s="1"/>
  <c r="E46" i="10"/>
  <c r="D46" i="10"/>
  <c r="C46" i="10"/>
  <c r="B46" i="10"/>
  <c r="C35" i="10"/>
  <c r="D35" i="10"/>
  <c r="E35" i="10"/>
  <c r="B35" i="10"/>
  <c r="C34" i="10"/>
  <c r="D34" i="10"/>
  <c r="E34" i="10"/>
  <c r="B34" i="10"/>
  <c r="C33" i="10"/>
  <c r="D33" i="10"/>
  <c r="E33" i="10"/>
  <c r="B33" i="10"/>
  <c r="H22" i="10"/>
  <c r="I22" i="10" s="1"/>
  <c r="I14" i="10"/>
  <c r="I15" i="10"/>
  <c r="I16" i="10"/>
  <c r="I19" i="10"/>
  <c r="I20" i="10"/>
  <c r="I21" i="10"/>
  <c r="H14" i="10"/>
  <c r="H15" i="10"/>
  <c r="H16" i="10"/>
  <c r="H19" i="10"/>
  <c r="H20" i="10"/>
  <c r="H21" i="10"/>
  <c r="G14" i="10"/>
  <c r="G15" i="10"/>
  <c r="G16" i="10"/>
  <c r="G19" i="10"/>
  <c r="G20" i="10"/>
  <c r="G21" i="10"/>
  <c r="G22" i="10"/>
  <c r="I13" i="10"/>
  <c r="H13" i="10"/>
  <c r="G13" i="10"/>
  <c r="C9" i="10"/>
  <c r="D9" i="10"/>
  <c r="F9" i="10"/>
  <c r="G9" i="10"/>
  <c r="H9" i="10"/>
  <c r="B9" i="10"/>
  <c r="C8" i="10"/>
  <c r="D8" i="10"/>
  <c r="F8" i="10"/>
  <c r="G8" i="10"/>
  <c r="H8" i="10"/>
  <c r="B8" i="10"/>
  <c r="C7" i="10"/>
  <c r="D7" i="10"/>
  <c r="F7" i="10"/>
  <c r="G7" i="10"/>
  <c r="H7" i="10"/>
  <c r="B7" i="10"/>
  <c r="G66" i="9"/>
  <c r="G67" i="9"/>
  <c r="G70" i="9"/>
  <c r="G71" i="9"/>
  <c r="G72" i="9"/>
  <c r="G65" i="9"/>
  <c r="F66" i="9"/>
  <c r="F67" i="9"/>
  <c r="F70" i="9"/>
  <c r="F71" i="9"/>
  <c r="F72" i="9"/>
  <c r="F65" i="9"/>
  <c r="E70" i="9"/>
  <c r="E71" i="9"/>
  <c r="E72" i="9"/>
  <c r="E66" i="9"/>
  <c r="E67" i="9"/>
  <c r="E65" i="9"/>
  <c r="D61" i="9"/>
  <c r="C61" i="9"/>
  <c r="B61" i="9"/>
  <c r="D60" i="9"/>
  <c r="C60" i="9"/>
  <c r="B60" i="9"/>
  <c r="D59" i="9"/>
  <c r="C59" i="9"/>
  <c r="B59" i="9"/>
  <c r="H43" i="9"/>
  <c r="I43" i="9" s="1"/>
  <c r="H44" i="9"/>
  <c r="I44" i="9" s="1"/>
  <c r="H45" i="9"/>
  <c r="I45" i="9" s="1"/>
  <c r="H48" i="9"/>
  <c r="I48" i="9" s="1"/>
  <c r="H49" i="9"/>
  <c r="I49" i="9" s="1"/>
  <c r="H50" i="9"/>
  <c r="I50" i="9" s="1"/>
  <c r="G43" i="9"/>
  <c r="G44" i="9"/>
  <c r="G45" i="9"/>
  <c r="G48" i="9"/>
  <c r="G49" i="9"/>
  <c r="G50" i="9"/>
  <c r="I32" i="9"/>
  <c r="I33" i="9"/>
  <c r="I34" i="9"/>
  <c r="I37" i="9"/>
  <c r="I38" i="9"/>
  <c r="I39" i="9"/>
  <c r="H32" i="9"/>
  <c r="H33" i="9"/>
  <c r="H34" i="9"/>
  <c r="H37" i="9"/>
  <c r="H38" i="9"/>
  <c r="H39" i="9"/>
  <c r="G32" i="9"/>
  <c r="G33" i="9"/>
  <c r="G34" i="9"/>
  <c r="G37" i="9"/>
  <c r="G38" i="9"/>
  <c r="G39" i="9"/>
  <c r="I26" i="9"/>
  <c r="I27" i="9"/>
  <c r="I28" i="9"/>
  <c r="H26" i="9"/>
  <c r="H27" i="9"/>
  <c r="H28" i="9"/>
  <c r="G26" i="9"/>
  <c r="G27" i="9"/>
  <c r="G28" i="9"/>
  <c r="H22" i="9"/>
  <c r="H23" i="9"/>
  <c r="I17" i="9"/>
  <c r="I21" i="9"/>
  <c r="I22" i="9"/>
  <c r="I23" i="9"/>
  <c r="H17" i="9"/>
  <c r="H21" i="9"/>
  <c r="G17" i="9"/>
  <c r="G21" i="9"/>
  <c r="G22" i="9"/>
  <c r="G23" i="9"/>
  <c r="G16" i="9"/>
  <c r="I8" i="9"/>
  <c r="I12" i="9"/>
  <c r="I13" i="9"/>
  <c r="I16" i="9"/>
  <c r="H12" i="9"/>
  <c r="H13" i="9"/>
  <c r="H16" i="9"/>
  <c r="G12" i="9"/>
  <c r="G13" i="9"/>
  <c r="I4" i="9"/>
  <c r="I7" i="9"/>
  <c r="I3" i="9"/>
  <c r="H4" i="9"/>
  <c r="H7" i="9"/>
  <c r="H8" i="9"/>
  <c r="H3" i="9"/>
  <c r="G4" i="9"/>
  <c r="G7" i="9"/>
  <c r="G8" i="9"/>
  <c r="G3" i="9"/>
  <c r="H60" i="7"/>
  <c r="I60" i="7" s="1"/>
  <c r="I54" i="7"/>
  <c r="I55" i="7"/>
  <c r="I56" i="7"/>
  <c r="I57" i="7"/>
  <c r="I61" i="7"/>
  <c r="I62" i="7"/>
  <c r="I63" i="7"/>
  <c r="H54" i="7"/>
  <c r="H55" i="7"/>
  <c r="H56" i="7"/>
  <c r="H57" i="7"/>
  <c r="H61" i="7"/>
  <c r="H62" i="7"/>
  <c r="H63" i="7"/>
  <c r="G55" i="7"/>
  <c r="G56" i="7"/>
  <c r="G57" i="7"/>
  <c r="G60" i="7"/>
  <c r="G61" i="7"/>
  <c r="G62" i="7"/>
  <c r="G63" i="7"/>
  <c r="G54" i="7"/>
  <c r="R42" i="7"/>
  <c r="S42" i="7" s="1"/>
  <c r="R43" i="7"/>
  <c r="S43" i="7" s="1"/>
  <c r="R44" i="7"/>
  <c r="S44" i="7" s="1"/>
  <c r="R47" i="7"/>
  <c r="S47" i="7" s="1"/>
  <c r="R48" i="7"/>
  <c r="S48" i="7" s="1"/>
  <c r="R49" i="7"/>
  <c r="S49" i="7" s="1"/>
  <c r="R50" i="7"/>
  <c r="S50" i="7" s="1"/>
  <c r="R41" i="7"/>
  <c r="S41" i="7" s="1"/>
  <c r="Q42" i="7"/>
  <c r="Q43" i="7"/>
  <c r="Q44" i="7"/>
  <c r="Q47" i="7"/>
  <c r="Q48" i="7"/>
  <c r="Q49" i="7"/>
  <c r="Q50" i="7"/>
  <c r="Q41" i="7"/>
  <c r="G42" i="7"/>
  <c r="G43" i="7"/>
  <c r="G44" i="7"/>
  <c r="G47" i="7"/>
  <c r="G48" i="7"/>
  <c r="G49" i="7"/>
  <c r="G50" i="7"/>
  <c r="H42" i="7"/>
  <c r="H43" i="7"/>
  <c r="I43" i="7" s="1"/>
  <c r="H44" i="7"/>
  <c r="I44" i="7" s="1"/>
  <c r="H47" i="7"/>
  <c r="H48" i="7"/>
  <c r="H49" i="7"/>
  <c r="I49" i="7" s="1"/>
  <c r="H50" i="7"/>
  <c r="I50" i="7" s="1"/>
  <c r="I42" i="7"/>
  <c r="I47" i="7"/>
  <c r="I48" i="7"/>
  <c r="H41" i="7"/>
  <c r="I41" i="7" s="1"/>
  <c r="G41" i="7"/>
  <c r="B37" i="7"/>
  <c r="C36" i="7"/>
  <c r="C37" i="7" s="1"/>
  <c r="B36" i="7"/>
  <c r="C35" i="7"/>
  <c r="B35" i="7"/>
  <c r="C28" i="7"/>
  <c r="C27" i="7"/>
  <c r="B27" i="7"/>
  <c r="B28" i="7" s="1"/>
  <c r="C26" i="7"/>
  <c r="B26" i="7"/>
  <c r="I13" i="7"/>
  <c r="H8" i="7"/>
  <c r="I8" i="7" s="1"/>
  <c r="H12" i="7"/>
  <c r="I12" i="7" s="1"/>
  <c r="H13" i="7"/>
  <c r="H16" i="7"/>
  <c r="I16" i="7" s="1"/>
  <c r="H17" i="7"/>
  <c r="I17" i="7" s="1"/>
  <c r="G13" i="7"/>
  <c r="G16" i="7"/>
  <c r="G17" i="7"/>
  <c r="G12" i="7"/>
  <c r="I4" i="7"/>
  <c r="H4" i="7"/>
  <c r="H7" i="7"/>
  <c r="I7" i="7" s="1"/>
  <c r="G4" i="7"/>
  <c r="G7" i="7"/>
  <c r="G8" i="7"/>
  <c r="H3" i="7"/>
  <c r="I3" i="7" s="1"/>
  <c r="G3" i="7"/>
  <c r="G99" i="6"/>
  <c r="G100" i="6"/>
  <c r="G103" i="6"/>
  <c r="G104" i="6"/>
  <c r="G105" i="6"/>
  <c r="G106" i="6"/>
  <c r="H99" i="6"/>
  <c r="H100" i="6"/>
  <c r="H103" i="6"/>
  <c r="H104" i="6"/>
  <c r="H105" i="6"/>
  <c r="H106" i="6"/>
  <c r="I106" i="6" s="1"/>
  <c r="I99" i="6"/>
  <c r="I100" i="6"/>
  <c r="I103" i="6"/>
  <c r="I104" i="6"/>
  <c r="I105" i="6"/>
  <c r="I98" i="6"/>
  <c r="I97" i="6"/>
  <c r="H98" i="6"/>
  <c r="H97" i="6"/>
  <c r="G98" i="6"/>
  <c r="G97" i="6"/>
  <c r="I86" i="6"/>
  <c r="I87" i="6"/>
  <c r="I90" i="6"/>
  <c r="I91" i="6"/>
  <c r="I92" i="6"/>
  <c r="I93" i="6"/>
  <c r="H86" i="6"/>
  <c r="H87" i="6"/>
  <c r="H90" i="6"/>
  <c r="H91" i="6"/>
  <c r="H92" i="6"/>
  <c r="H93" i="6"/>
  <c r="G86" i="6"/>
  <c r="G87" i="6"/>
  <c r="G90" i="6"/>
  <c r="G91" i="6"/>
  <c r="G92" i="6"/>
  <c r="G93" i="6"/>
  <c r="I85" i="6"/>
  <c r="H85" i="6"/>
  <c r="G85" i="6"/>
  <c r="H84" i="6"/>
  <c r="I84" i="6" s="1"/>
  <c r="G84" i="6"/>
  <c r="I72" i="6"/>
  <c r="I73" i="6"/>
  <c r="I74" i="6"/>
  <c r="I77" i="6"/>
  <c r="I78" i="6"/>
  <c r="I79" i="6"/>
  <c r="I80" i="6"/>
  <c r="I71" i="6"/>
  <c r="H72" i="6"/>
  <c r="H73" i="6"/>
  <c r="H74" i="6"/>
  <c r="H77" i="6"/>
  <c r="H78" i="6"/>
  <c r="H79" i="6"/>
  <c r="H80" i="6"/>
  <c r="H71" i="6"/>
  <c r="G72" i="6"/>
  <c r="G73" i="6"/>
  <c r="G74" i="6"/>
  <c r="G77" i="6"/>
  <c r="G78" i="6"/>
  <c r="G79" i="6"/>
  <c r="G80" i="6"/>
  <c r="G71" i="6"/>
  <c r="I58" i="6"/>
  <c r="I59" i="6"/>
  <c r="I60" i="6"/>
  <c r="I61" i="6"/>
  <c r="I64" i="6"/>
  <c r="I65" i="6"/>
  <c r="I66" i="6"/>
  <c r="I67" i="6"/>
  <c r="H58" i="6"/>
  <c r="H59" i="6"/>
  <c r="H60" i="6"/>
  <c r="H61" i="6"/>
  <c r="H64" i="6"/>
  <c r="H65" i="6"/>
  <c r="H66" i="6"/>
  <c r="H67" i="6"/>
  <c r="G58" i="6"/>
  <c r="G59" i="6"/>
  <c r="G60" i="6"/>
  <c r="G61" i="6"/>
  <c r="G64" i="6"/>
  <c r="G65" i="6"/>
  <c r="G66" i="6"/>
  <c r="G67" i="6"/>
  <c r="I46" i="6"/>
  <c r="I47" i="6"/>
  <c r="I48" i="6"/>
  <c r="I51" i="6"/>
  <c r="I52" i="6"/>
  <c r="I53" i="6"/>
  <c r="I54" i="6"/>
  <c r="I45" i="6"/>
  <c r="H46" i="6"/>
  <c r="H47" i="6"/>
  <c r="H48" i="6"/>
  <c r="H51" i="6"/>
  <c r="H52" i="6"/>
  <c r="H53" i="6"/>
  <c r="H54" i="6"/>
  <c r="H45" i="6"/>
  <c r="G46" i="6"/>
  <c r="G47" i="6"/>
  <c r="G48" i="6"/>
  <c r="G51" i="6"/>
  <c r="G52" i="6"/>
  <c r="G53" i="6"/>
  <c r="G54" i="6"/>
  <c r="G45" i="6"/>
  <c r="C41" i="6"/>
  <c r="B41" i="6"/>
  <c r="C40" i="6"/>
  <c r="B40" i="6"/>
  <c r="C39" i="6"/>
  <c r="B39" i="6"/>
  <c r="K18" i="6"/>
  <c r="K19" i="6"/>
  <c r="K20" i="6"/>
  <c r="K21" i="6"/>
  <c r="K24" i="6"/>
  <c r="K25" i="6"/>
  <c r="K26" i="6"/>
  <c r="K27" i="6"/>
  <c r="K28" i="6"/>
  <c r="J18" i="6"/>
  <c r="J19" i="6"/>
  <c r="J20" i="6"/>
  <c r="J21" i="6"/>
  <c r="J24" i="6"/>
  <c r="J25" i="6"/>
  <c r="J26" i="6"/>
  <c r="J27" i="6"/>
  <c r="J28" i="6"/>
  <c r="I18" i="6"/>
  <c r="I19" i="6"/>
  <c r="I20" i="6"/>
  <c r="I21" i="6"/>
  <c r="I24" i="6"/>
  <c r="I25" i="6"/>
  <c r="I26" i="6"/>
  <c r="I27" i="6"/>
  <c r="I28" i="6"/>
  <c r="K17" i="6"/>
  <c r="J17" i="6"/>
  <c r="I17" i="6"/>
  <c r="C12" i="6"/>
  <c r="C13" i="6" s="1"/>
  <c r="E12" i="6"/>
  <c r="E13" i="6" s="1"/>
  <c r="F12" i="6"/>
  <c r="F13" i="6" s="1"/>
  <c r="B12" i="6"/>
  <c r="B13" i="6" s="1"/>
  <c r="C11" i="6"/>
  <c r="E11" i="6"/>
  <c r="F11" i="6"/>
  <c r="B11" i="6"/>
  <c r="I28" i="5"/>
  <c r="I29" i="5"/>
  <c r="I30" i="5"/>
  <c r="I27" i="5"/>
  <c r="H28" i="5"/>
  <c r="H29" i="5"/>
  <c r="H30" i="5"/>
  <c r="H27" i="5"/>
  <c r="G28" i="5"/>
  <c r="G29" i="5"/>
  <c r="G30" i="5"/>
  <c r="G27" i="5"/>
  <c r="G18" i="5"/>
  <c r="G19" i="5"/>
  <c r="G20" i="5"/>
  <c r="G22" i="5"/>
  <c r="G23" i="5"/>
  <c r="G24" i="5"/>
  <c r="G25" i="5"/>
  <c r="H18" i="5"/>
  <c r="H19" i="5"/>
  <c r="H20" i="5"/>
  <c r="H22" i="5"/>
  <c r="H23" i="5"/>
  <c r="H24" i="5"/>
  <c r="H25" i="5"/>
  <c r="I18" i="5"/>
  <c r="I19" i="5"/>
  <c r="I20" i="5"/>
  <c r="I22" i="5"/>
  <c r="I23" i="5"/>
  <c r="I24" i="5"/>
  <c r="I25" i="5"/>
  <c r="I17" i="5"/>
  <c r="H17" i="5"/>
  <c r="G17" i="5"/>
  <c r="I13" i="5"/>
  <c r="I14" i="5"/>
  <c r="I15" i="5"/>
  <c r="H13" i="5"/>
  <c r="H14" i="5"/>
  <c r="H15" i="5"/>
  <c r="G13" i="5"/>
  <c r="G14" i="5"/>
  <c r="G15" i="5"/>
  <c r="I12" i="5"/>
  <c r="H12" i="5"/>
  <c r="G12" i="5"/>
  <c r="C8" i="5"/>
  <c r="D8" i="5"/>
  <c r="E8" i="5"/>
  <c r="B8" i="5"/>
  <c r="C7" i="5"/>
  <c r="D7" i="5"/>
  <c r="E7" i="5"/>
  <c r="B7" i="5"/>
  <c r="C6" i="5"/>
  <c r="D6" i="5"/>
  <c r="E6" i="5"/>
  <c r="B6" i="5"/>
  <c r="Q71" i="2"/>
  <c r="Q72" i="2"/>
  <c r="Q75" i="2"/>
  <c r="Q76" i="2"/>
  <c r="Q77" i="2"/>
  <c r="Q80" i="2"/>
  <c r="Q81" i="2"/>
  <c r="Q82" i="2"/>
  <c r="Q85" i="2"/>
  <c r="Q86" i="2"/>
  <c r="Q87" i="2"/>
  <c r="Q70" i="2"/>
  <c r="P71" i="2"/>
  <c r="P72" i="2"/>
  <c r="P75" i="2"/>
  <c r="P76" i="2"/>
  <c r="P77" i="2"/>
  <c r="P80" i="2"/>
  <c r="P81" i="2"/>
  <c r="P82" i="2"/>
  <c r="P85" i="2"/>
  <c r="P86" i="2"/>
  <c r="P87" i="2"/>
  <c r="P70" i="2"/>
  <c r="O71" i="2"/>
  <c r="O72" i="2"/>
  <c r="O75" i="2"/>
  <c r="O76" i="2"/>
  <c r="O77" i="2"/>
  <c r="O80" i="2"/>
  <c r="O81" i="2"/>
  <c r="O82" i="2"/>
  <c r="O85" i="2"/>
  <c r="O86" i="2"/>
  <c r="O87" i="2"/>
  <c r="O70" i="2"/>
  <c r="G71" i="2"/>
  <c r="G72" i="2"/>
  <c r="G75" i="2"/>
  <c r="G76" i="2"/>
  <c r="G77" i="2"/>
  <c r="G80" i="2"/>
  <c r="G81" i="2"/>
  <c r="G82" i="2"/>
  <c r="G85" i="2"/>
  <c r="G86" i="2"/>
  <c r="G87" i="2"/>
  <c r="G70" i="2"/>
  <c r="F71" i="2"/>
  <c r="F72" i="2"/>
  <c r="F75" i="2"/>
  <c r="F76" i="2"/>
  <c r="F77" i="2"/>
  <c r="F80" i="2"/>
  <c r="F81" i="2"/>
  <c r="F82" i="2"/>
  <c r="F85" i="2"/>
  <c r="F86" i="2"/>
  <c r="F87" i="2"/>
  <c r="F70" i="2"/>
  <c r="E71" i="2"/>
  <c r="E72" i="2"/>
  <c r="E75" i="2"/>
  <c r="E76" i="2"/>
  <c r="E77" i="2"/>
  <c r="E80" i="2"/>
  <c r="E81" i="2"/>
  <c r="E82" i="2"/>
  <c r="E85" i="2"/>
  <c r="E86" i="2"/>
  <c r="E87" i="2"/>
  <c r="E70" i="2"/>
  <c r="I58" i="2"/>
  <c r="I59" i="2"/>
  <c r="I60" i="2"/>
  <c r="I61" i="2"/>
  <c r="I63" i="2"/>
  <c r="I64" i="2"/>
  <c r="I65" i="2"/>
  <c r="I66" i="2"/>
  <c r="H58" i="2"/>
  <c r="H59" i="2"/>
  <c r="H60" i="2"/>
  <c r="H61" i="2"/>
  <c r="H63" i="2"/>
  <c r="H64" i="2"/>
  <c r="H65" i="2"/>
  <c r="H66" i="2"/>
  <c r="G58" i="2"/>
  <c r="G59" i="2"/>
  <c r="G60" i="2"/>
  <c r="G61" i="2"/>
  <c r="G63" i="2"/>
  <c r="G64" i="2"/>
  <c r="G65" i="2"/>
  <c r="G66" i="2"/>
  <c r="R66" i="2"/>
  <c r="S66" i="2" s="1"/>
  <c r="S54" i="2"/>
  <c r="S55" i="2"/>
  <c r="S56" i="2"/>
  <c r="S58" i="2"/>
  <c r="S59" i="2"/>
  <c r="S60" i="2"/>
  <c r="S61" i="2"/>
  <c r="S63" i="2"/>
  <c r="S64" i="2"/>
  <c r="S65" i="2"/>
  <c r="R54" i="2"/>
  <c r="R55" i="2"/>
  <c r="R56" i="2"/>
  <c r="R58" i="2"/>
  <c r="R59" i="2"/>
  <c r="R60" i="2"/>
  <c r="R61" i="2"/>
  <c r="R63" i="2"/>
  <c r="R64" i="2"/>
  <c r="R65" i="2"/>
  <c r="Q54" i="2"/>
  <c r="Q55" i="2"/>
  <c r="Q56" i="2"/>
  <c r="Q58" i="2"/>
  <c r="Q59" i="2"/>
  <c r="Q60" i="2"/>
  <c r="Q61" i="2"/>
  <c r="Q63" i="2"/>
  <c r="Q64" i="2"/>
  <c r="Q65" i="2"/>
  <c r="Q66" i="2"/>
  <c r="S53" i="2"/>
  <c r="R53" i="2"/>
  <c r="Q53" i="2"/>
  <c r="I54" i="2"/>
  <c r="I55" i="2"/>
  <c r="I56" i="2"/>
  <c r="H54" i="2"/>
  <c r="H55" i="2"/>
  <c r="H56" i="2"/>
  <c r="I53" i="2"/>
  <c r="H53" i="2"/>
  <c r="G54" i="2"/>
  <c r="G55" i="2"/>
  <c r="G56" i="2"/>
  <c r="G53" i="2"/>
  <c r="S49" i="2"/>
  <c r="S50" i="2"/>
  <c r="S51" i="2"/>
  <c r="R49" i="2"/>
  <c r="R50" i="2"/>
  <c r="R51" i="2"/>
  <c r="Q49" i="2"/>
  <c r="Q50" i="2"/>
  <c r="Q51" i="2"/>
  <c r="I49" i="2"/>
  <c r="I50" i="2"/>
  <c r="I51" i="2"/>
  <c r="H49" i="2"/>
  <c r="H50" i="2"/>
  <c r="H51" i="2"/>
  <c r="G49" i="2"/>
  <c r="G50" i="2"/>
  <c r="G51" i="2"/>
  <c r="S48" i="2"/>
  <c r="R48" i="2"/>
  <c r="Q48" i="2"/>
  <c r="I48" i="2"/>
  <c r="H48" i="2"/>
  <c r="G48" i="2"/>
  <c r="C43" i="2"/>
  <c r="C44" i="2" s="1"/>
  <c r="D43" i="2"/>
  <c r="D44" i="2" s="1"/>
  <c r="E43" i="2"/>
  <c r="E44" i="2" s="1"/>
  <c r="B43" i="2"/>
  <c r="B44" i="2" s="1"/>
  <c r="C42" i="2"/>
  <c r="D42" i="2"/>
  <c r="E42" i="2"/>
  <c r="B42" i="2"/>
  <c r="G20" i="2"/>
  <c r="H20" i="2" s="1"/>
  <c r="I20" i="2" s="1"/>
  <c r="G21" i="2"/>
  <c r="H21" i="2" s="1"/>
  <c r="I21" i="2" s="1"/>
  <c r="G24" i="2"/>
  <c r="H24" i="2" s="1"/>
  <c r="I24" i="2" s="1"/>
  <c r="G25" i="2"/>
  <c r="H25" i="2" s="1"/>
  <c r="I25" i="2" s="1"/>
  <c r="G28" i="2"/>
  <c r="H28" i="2" s="1"/>
  <c r="I28" i="2" s="1"/>
  <c r="G29" i="2"/>
  <c r="H29" i="2" s="1"/>
  <c r="I29" i="2" s="1"/>
  <c r="G32" i="2"/>
  <c r="H32" i="2" s="1"/>
  <c r="I32" i="2" s="1"/>
  <c r="G33" i="2"/>
  <c r="H33" i="2" s="1"/>
  <c r="I33" i="2" s="1"/>
  <c r="G4" i="2"/>
  <c r="H4" i="2" s="1"/>
  <c r="I4" i="2" s="1"/>
  <c r="G7" i="2"/>
  <c r="H7" i="2" s="1"/>
  <c r="I7" i="2" s="1"/>
  <c r="G8" i="2"/>
  <c r="H8" i="2" s="1"/>
  <c r="I8" i="2" s="1"/>
  <c r="G11" i="2"/>
  <c r="H11" i="2" s="1"/>
  <c r="I11" i="2" s="1"/>
  <c r="G12" i="2"/>
  <c r="H12" i="2" s="1"/>
  <c r="I12" i="2" s="1"/>
  <c r="G15" i="2"/>
  <c r="H15" i="2" s="1"/>
  <c r="I15" i="2" s="1"/>
  <c r="G16" i="2"/>
  <c r="H16" i="2" s="1"/>
  <c r="I16" i="2" s="1"/>
  <c r="G3" i="2"/>
  <c r="H3" i="2" s="1"/>
  <c r="I3" i="2" s="1"/>
  <c r="I172" i="1"/>
  <c r="I173" i="1"/>
  <c r="I174" i="1"/>
  <c r="I175" i="1"/>
  <c r="I178" i="1"/>
  <c r="I179" i="1"/>
  <c r="I180" i="1"/>
  <c r="I181" i="1"/>
  <c r="I184" i="1"/>
  <c r="I185" i="1"/>
  <c r="I186" i="1"/>
  <c r="I187" i="1"/>
  <c r="I190" i="1"/>
  <c r="I191" i="1"/>
  <c r="I192" i="1"/>
  <c r="I193" i="1"/>
  <c r="H172" i="1"/>
  <c r="H173" i="1"/>
  <c r="H174" i="1"/>
  <c r="H175" i="1"/>
  <c r="H178" i="1"/>
  <c r="H179" i="1"/>
  <c r="H180" i="1"/>
  <c r="H181" i="1"/>
  <c r="H184" i="1"/>
  <c r="H185" i="1"/>
  <c r="H186" i="1"/>
  <c r="H187" i="1"/>
  <c r="H190" i="1"/>
  <c r="H191" i="1"/>
  <c r="H192" i="1"/>
  <c r="H193" i="1"/>
  <c r="G172" i="1"/>
  <c r="G173" i="1"/>
  <c r="G174" i="1"/>
  <c r="G175" i="1"/>
  <c r="G178" i="1"/>
  <c r="G179" i="1"/>
  <c r="G180" i="1"/>
  <c r="G181" i="1"/>
  <c r="G184" i="1"/>
  <c r="G185" i="1"/>
  <c r="G186" i="1"/>
  <c r="G187" i="1"/>
  <c r="G190" i="1"/>
  <c r="G191" i="1"/>
  <c r="G192" i="1"/>
  <c r="G193" i="1"/>
  <c r="I147" i="1"/>
  <c r="I148" i="1"/>
  <c r="I149" i="1"/>
  <c r="I150" i="1"/>
  <c r="I153" i="1"/>
  <c r="I154" i="1"/>
  <c r="I155" i="1"/>
  <c r="I156" i="1"/>
  <c r="I159" i="1"/>
  <c r="I160" i="1"/>
  <c r="I161" i="1"/>
  <c r="I162" i="1"/>
  <c r="I165" i="1"/>
  <c r="I166" i="1"/>
  <c r="I167" i="1"/>
  <c r="I168" i="1"/>
  <c r="H147" i="1"/>
  <c r="H148" i="1"/>
  <c r="H149" i="1"/>
  <c r="H150" i="1"/>
  <c r="H153" i="1"/>
  <c r="H154" i="1"/>
  <c r="H155" i="1"/>
  <c r="H156" i="1"/>
  <c r="H159" i="1"/>
  <c r="H160" i="1"/>
  <c r="H161" i="1"/>
  <c r="H162" i="1"/>
  <c r="H165" i="1"/>
  <c r="H166" i="1"/>
  <c r="H167" i="1"/>
  <c r="H168" i="1"/>
  <c r="G147" i="1"/>
  <c r="G148" i="1"/>
  <c r="G149" i="1"/>
  <c r="G150" i="1"/>
  <c r="G153" i="1"/>
  <c r="G154" i="1"/>
  <c r="G155" i="1"/>
  <c r="G156" i="1"/>
  <c r="G159" i="1"/>
  <c r="G160" i="1"/>
  <c r="G161" i="1"/>
  <c r="G162" i="1"/>
  <c r="G165" i="1"/>
  <c r="G166" i="1"/>
  <c r="G167" i="1"/>
  <c r="G168" i="1"/>
  <c r="I122" i="1"/>
  <c r="I123" i="1"/>
  <c r="I124" i="1"/>
  <c r="I125" i="1"/>
  <c r="I128" i="1"/>
  <c r="I129" i="1"/>
  <c r="I130" i="1"/>
  <c r="I131" i="1"/>
  <c r="I134" i="1"/>
  <c r="I135" i="1"/>
  <c r="I136" i="1"/>
  <c r="I137" i="1"/>
  <c r="I140" i="1"/>
  <c r="I141" i="1"/>
  <c r="I142" i="1"/>
  <c r="I143" i="1"/>
  <c r="H122" i="1"/>
  <c r="H123" i="1"/>
  <c r="H124" i="1"/>
  <c r="H125" i="1"/>
  <c r="H128" i="1"/>
  <c r="H129" i="1"/>
  <c r="H130" i="1"/>
  <c r="H131" i="1"/>
  <c r="H134" i="1"/>
  <c r="H135" i="1"/>
  <c r="H136" i="1"/>
  <c r="H137" i="1"/>
  <c r="H140" i="1"/>
  <c r="H141" i="1"/>
  <c r="H142" i="1"/>
  <c r="H143" i="1"/>
  <c r="G122" i="1"/>
  <c r="G123" i="1"/>
  <c r="G124" i="1"/>
  <c r="G125" i="1"/>
  <c r="G128" i="1"/>
  <c r="G129" i="1"/>
  <c r="G130" i="1"/>
  <c r="G131" i="1"/>
  <c r="G134" i="1"/>
  <c r="G135" i="1"/>
  <c r="G136" i="1"/>
  <c r="G137" i="1"/>
  <c r="G140" i="1"/>
  <c r="G141" i="1"/>
  <c r="G142" i="1"/>
  <c r="G143" i="1"/>
  <c r="I93" i="1"/>
  <c r="I97" i="1"/>
  <c r="I98" i="1"/>
  <c r="I99" i="1"/>
  <c r="I100" i="1"/>
  <c r="I103" i="1"/>
  <c r="I104" i="1"/>
  <c r="I105" i="1"/>
  <c r="I106" i="1"/>
  <c r="I109" i="1"/>
  <c r="I110" i="1"/>
  <c r="I111" i="1"/>
  <c r="I112" i="1"/>
  <c r="I115" i="1"/>
  <c r="I116" i="1"/>
  <c r="I117" i="1"/>
  <c r="I118" i="1"/>
  <c r="H93" i="1"/>
  <c r="H97" i="1"/>
  <c r="H98" i="1"/>
  <c r="H99" i="1"/>
  <c r="H100" i="1"/>
  <c r="H103" i="1"/>
  <c r="H104" i="1"/>
  <c r="H105" i="1"/>
  <c r="H106" i="1"/>
  <c r="H109" i="1"/>
  <c r="H110" i="1"/>
  <c r="H111" i="1"/>
  <c r="H112" i="1"/>
  <c r="H115" i="1"/>
  <c r="H116" i="1"/>
  <c r="H117" i="1"/>
  <c r="H118" i="1"/>
  <c r="G97" i="1"/>
  <c r="G98" i="1"/>
  <c r="G99" i="1"/>
  <c r="G100" i="1"/>
  <c r="G103" i="1"/>
  <c r="G104" i="1"/>
  <c r="G105" i="1"/>
  <c r="G106" i="1"/>
  <c r="G109" i="1"/>
  <c r="G110" i="1"/>
  <c r="G111" i="1"/>
  <c r="G112" i="1"/>
  <c r="G115" i="1"/>
  <c r="G116" i="1"/>
  <c r="G117" i="1"/>
  <c r="G118" i="1"/>
  <c r="I75" i="1"/>
  <c r="I78" i="1"/>
  <c r="I79" i="1"/>
  <c r="I80" i="1"/>
  <c r="I81" i="1"/>
  <c r="I84" i="1"/>
  <c r="I85" i="1"/>
  <c r="I86" i="1"/>
  <c r="I87" i="1"/>
  <c r="I90" i="1"/>
  <c r="I91" i="1"/>
  <c r="I92" i="1"/>
  <c r="H75" i="1"/>
  <c r="H78" i="1"/>
  <c r="H79" i="1"/>
  <c r="H80" i="1"/>
  <c r="H81" i="1"/>
  <c r="H84" i="1"/>
  <c r="H85" i="1"/>
  <c r="H86" i="1"/>
  <c r="H87" i="1"/>
  <c r="H90" i="1"/>
  <c r="H91" i="1"/>
  <c r="H92" i="1"/>
  <c r="G78" i="1"/>
  <c r="G79" i="1"/>
  <c r="G80" i="1"/>
  <c r="G81" i="1"/>
  <c r="G84" i="1"/>
  <c r="G85" i="1"/>
  <c r="G86" i="1"/>
  <c r="G87" i="1"/>
  <c r="G90" i="1"/>
  <c r="G91" i="1"/>
  <c r="G92" i="1"/>
  <c r="G93" i="1"/>
  <c r="I73" i="1"/>
  <c r="I74" i="1"/>
  <c r="I72" i="1"/>
  <c r="H73" i="1"/>
  <c r="H74" i="1"/>
  <c r="H72" i="1"/>
  <c r="G73" i="1"/>
  <c r="G74" i="1"/>
  <c r="G75" i="1"/>
  <c r="G72" i="1"/>
  <c r="C68" i="1"/>
  <c r="D68" i="1"/>
  <c r="E68" i="1"/>
  <c r="B68" i="1"/>
  <c r="C67" i="1"/>
  <c r="D67" i="1"/>
  <c r="E67" i="1"/>
  <c r="B67" i="1"/>
  <c r="C66" i="1"/>
  <c r="D66" i="1"/>
  <c r="E66" i="1"/>
  <c r="B66" i="1"/>
  <c r="C55" i="1"/>
  <c r="D55" i="1"/>
  <c r="E55" i="1"/>
  <c r="B55" i="1"/>
  <c r="C54" i="1"/>
  <c r="D54" i="1"/>
  <c r="E54" i="1"/>
  <c r="B54" i="1"/>
  <c r="C53" i="1"/>
  <c r="D53" i="1"/>
  <c r="E53" i="1"/>
  <c r="B53" i="1"/>
  <c r="K31" i="1"/>
  <c r="K32" i="1"/>
  <c r="K33" i="1"/>
  <c r="K34" i="1"/>
  <c r="K35" i="1"/>
  <c r="K38" i="1"/>
  <c r="K39" i="1"/>
  <c r="K40" i="1"/>
  <c r="K41" i="1"/>
  <c r="K42" i="1"/>
  <c r="J31" i="1"/>
  <c r="J32" i="1"/>
  <c r="J33" i="1"/>
  <c r="J34" i="1"/>
  <c r="J35" i="1"/>
  <c r="J38" i="1"/>
  <c r="J39" i="1"/>
  <c r="J40" i="1"/>
  <c r="J41" i="1"/>
  <c r="J42" i="1"/>
  <c r="I31" i="1"/>
  <c r="I32" i="1"/>
  <c r="I33" i="1"/>
  <c r="I34" i="1"/>
  <c r="I35" i="1"/>
  <c r="I38" i="1"/>
  <c r="I39" i="1"/>
  <c r="I40" i="1"/>
  <c r="I41" i="1"/>
  <c r="I42" i="1"/>
  <c r="K28" i="1"/>
  <c r="J25" i="1"/>
  <c r="K25" i="1" s="1"/>
  <c r="J26" i="1"/>
  <c r="K26" i="1" s="1"/>
  <c r="J27" i="1"/>
  <c r="K27" i="1" s="1"/>
  <c r="J28" i="1"/>
  <c r="J24" i="1"/>
  <c r="K24" i="1" s="1"/>
  <c r="I25" i="1"/>
  <c r="I26" i="1"/>
  <c r="I27" i="1"/>
  <c r="I28" i="1"/>
  <c r="I24" i="1"/>
  <c r="K18" i="1"/>
  <c r="K19" i="1"/>
  <c r="K20" i="1"/>
  <c r="K21" i="1"/>
  <c r="J18" i="1"/>
  <c r="J19" i="1"/>
  <c r="J20" i="1"/>
  <c r="J21" i="1"/>
  <c r="I18" i="1"/>
  <c r="I19" i="1"/>
  <c r="I20" i="1"/>
  <c r="I21" i="1"/>
  <c r="K17" i="1"/>
  <c r="J17" i="1"/>
  <c r="I17" i="1"/>
  <c r="C11" i="1"/>
  <c r="C12" i="1" s="1"/>
  <c r="D11" i="1"/>
  <c r="D12" i="1" s="1"/>
  <c r="E11" i="1"/>
  <c r="E12" i="1" s="1"/>
  <c r="B11" i="1"/>
  <c r="B12" i="1" s="1"/>
  <c r="C10" i="1" l="1"/>
  <c r="D10" i="1"/>
  <c r="E10" i="1"/>
  <c r="B10" i="1"/>
</calcChain>
</file>

<file path=xl/sharedStrings.xml><?xml version="1.0" encoding="utf-8"?>
<sst xmlns="http://schemas.openxmlformats.org/spreadsheetml/2006/main" count="1668" uniqueCount="624">
  <si>
    <t>Fig 1B</t>
    <phoneticPr fontId="1" type="noConversion"/>
  </si>
  <si>
    <r>
      <t>e</t>
    </r>
    <r>
      <rPr>
        <i/>
        <sz val="10"/>
        <rFont val="Arial"/>
        <family val="2"/>
      </rPr>
      <t>Adora2b</t>
    </r>
    <r>
      <rPr>
        <vertAlign val="superscript"/>
        <sz val="10"/>
        <rFont val="Arial"/>
        <family val="2"/>
      </rPr>
      <t>-/-</t>
    </r>
    <r>
      <rPr>
        <sz val="10"/>
        <rFont val="Arial"/>
        <family val="2"/>
      </rPr>
      <t xml:space="preserve"> 2M</t>
    </r>
    <phoneticPr fontId="1" type="noConversion"/>
  </si>
  <si>
    <r>
      <t>e</t>
    </r>
    <r>
      <rPr>
        <i/>
        <sz val="10"/>
        <rFont val="Arial"/>
        <family val="2"/>
      </rPr>
      <t>Adora2b</t>
    </r>
    <r>
      <rPr>
        <vertAlign val="superscript"/>
        <sz val="10"/>
        <rFont val="Arial"/>
        <family val="2"/>
      </rPr>
      <t>-/-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6M</t>
    </r>
    <phoneticPr fontId="1" type="noConversion"/>
  </si>
  <si>
    <t>Fig 1C</t>
    <phoneticPr fontId="1" type="noConversion"/>
  </si>
  <si>
    <t>control 2M</t>
  </si>
  <si>
    <t>control 2M</t>
    <phoneticPr fontId="1" type="noConversion"/>
  </si>
  <si>
    <t>control 6M</t>
  </si>
  <si>
    <t>control 6M</t>
    <phoneticPr fontId="1" type="noConversion"/>
  </si>
  <si>
    <t>D1</t>
    <phoneticPr fontId="1" type="noConversion"/>
  </si>
  <si>
    <t>D2</t>
    <phoneticPr fontId="1" type="noConversion"/>
  </si>
  <si>
    <t>D3</t>
    <phoneticPr fontId="1" type="noConversion"/>
  </si>
  <si>
    <t>D4</t>
    <phoneticPr fontId="1" type="noConversion"/>
  </si>
  <si>
    <t>D5</t>
    <phoneticPr fontId="1" type="noConversion"/>
  </si>
  <si>
    <t>AVG</t>
    <phoneticPr fontId="1" type="noConversion"/>
  </si>
  <si>
    <t>SE</t>
    <phoneticPr fontId="1" type="noConversion"/>
  </si>
  <si>
    <t>SD</t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</si>
  <si>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 xml:space="preserve">-/- </t>
    </r>
    <r>
      <rPr>
        <sz val="11"/>
        <color theme="1"/>
        <rFont val="Arial"/>
        <family val="2"/>
      </rPr>
      <t>2M</t>
    </r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</si>
  <si>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 xml:space="preserve"> 6M</t>
    </r>
    <phoneticPr fontId="1" type="noConversion"/>
  </si>
  <si>
    <t>Fig 1D</t>
    <phoneticPr fontId="1" type="noConversion"/>
  </si>
  <si>
    <t>Fig 1E</t>
    <phoneticPr fontId="1" type="noConversion"/>
  </si>
  <si>
    <t>Fig 1F</t>
    <phoneticPr fontId="1" type="noConversion"/>
  </si>
  <si>
    <t>8KHz</t>
  </si>
  <si>
    <t>16KHz</t>
  </si>
  <si>
    <t>24KHz</t>
  </si>
  <si>
    <t>32KHz</t>
  </si>
  <si>
    <t>Fig 1G</t>
    <phoneticPr fontId="1" type="noConversion"/>
  </si>
  <si>
    <t>Fig 1H</t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</si>
  <si>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 xml:space="preserve"> 2M</t>
    </r>
    <phoneticPr fontId="1" type="noConversion"/>
  </si>
  <si>
    <t>Fig 1I</t>
    <phoneticPr fontId="1" type="noConversion"/>
  </si>
  <si>
    <t>Fig 1J</t>
    <phoneticPr fontId="1" type="noConversion"/>
  </si>
  <si>
    <t>Fig 2D</t>
    <phoneticPr fontId="1" type="noConversion"/>
  </si>
  <si>
    <t>CTX</t>
    <phoneticPr fontId="1" type="noConversion"/>
  </si>
  <si>
    <t>HIP</t>
    <phoneticPr fontId="1" type="noConversion"/>
  </si>
  <si>
    <t>Fig 2E</t>
    <phoneticPr fontId="1" type="noConversion"/>
  </si>
  <si>
    <t>Fig 2F</t>
    <phoneticPr fontId="1" type="noConversion"/>
  </si>
  <si>
    <t>Fig 2G</t>
    <phoneticPr fontId="1" type="noConversion"/>
  </si>
  <si>
    <t>control 2M CTX</t>
    <phoneticPr fontId="1" type="noConversion"/>
  </si>
  <si>
    <t>control 6M CTX</t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</si>
  <si>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 xml:space="preserve"> 2M CTX</t>
    </r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</si>
  <si>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 xml:space="preserve"> 6M CTX</t>
    </r>
    <phoneticPr fontId="1" type="noConversion"/>
  </si>
  <si>
    <t>IL-Iβ</t>
  </si>
  <si>
    <t xml:space="preserve">IL-6 </t>
  </si>
  <si>
    <t>TNF-α</t>
  </si>
  <si>
    <t xml:space="preserve">iNOS </t>
  </si>
  <si>
    <t>control 2M HIP</t>
    <phoneticPr fontId="1" type="noConversion"/>
  </si>
  <si>
    <t>control 6M HIP</t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</si>
  <si>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 xml:space="preserve"> 2M HIP</t>
    </r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</si>
  <si>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 xml:space="preserve"> 6M HIP</t>
    </r>
    <phoneticPr fontId="1" type="noConversion"/>
  </si>
  <si>
    <t>HK</t>
  </si>
  <si>
    <t>PK</t>
  </si>
  <si>
    <t>LDH1</t>
  </si>
  <si>
    <t>Fig 2H</t>
    <phoneticPr fontId="1" type="noConversion"/>
  </si>
  <si>
    <t>Fig 3C</t>
    <phoneticPr fontId="1" type="noConversion"/>
  </si>
  <si>
    <t>Fig 3D</t>
    <phoneticPr fontId="1" type="noConversion"/>
  </si>
  <si>
    <t xml:space="preserve">control 2M </t>
    <phoneticPr fontId="1" type="noConversion"/>
  </si>
  <si>
    <t xml:space="preserve">control 6M </t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</si>
  <si>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 xml:space="preserve"> 2M </t>
    </r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</si>
  <si>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>-/-</t>
    </r>
    <r>
      <rPr>
        <sz val="11"/>
        <color theme="1"/>
        <rFont val="Arial"/>
        <family val="2"/>
      </rPr>
      <t xml:space="preserve"> 6M </t>
    </r>
    <phoneticPr fontId="1" type="noConversion"/>
  </si>
  <si>
    <t>Fig 4B</t>
    <phoneticPr fontId="1" type="noConversion"/>
  </si>
  <si>
    <t>before hypoxia</t>
    <phoneticPr fontId="1" type="noConversion"/>
  </si>
  <si>
    <t>after hypoxia</t>
    <phoneticPr fontId="1" type="noConversion"/>
  </si>
  <si>
    <r>
      <t>e</t>
    </r>
    <r>
      <rPr>
        <i/>
        <sz val="11"/>
        <rFont val="Arial"/>
        <family val="2"/>
      </rPr>
      <t>Adora2b</t>
    </r>
    <r>
      <rPr>
        <vertAlign val="superscript"/>
        <sz val="11"/>
        <rFont val="Arial"/>
        <family val="2"/>
      </rPr>
      <t>-/-</t>
    </r>
    <r>
      <rPr>
        <sz val="11"/>
        <rFont val="Arial"/>
        <family val="2"/>
      </rPr>
      <t xml:space="preserve"> 2M</t>
    </r>
    <phoneticPr fontId="1" type="noConversion"/>
  </si>
  <si>
    <t>Fig 4D</t>
    <phoneticPr fontId="1" type="noConversion"/>
  </si>
  <si>
    <t>Fig 4E</t>
    <phoneticPr fontId="1" type="noConversion"/>
  </si>
  <si>
    <t>Fig 4F</t>
    <phoneticPr fontId="1" type="noConversion"/>
  </si>
  <si>
    <t>Fig 4G</t>
    <phoneticPr fontId="1" type="noConversion"/>
  </si>
  <si>
    <t>Fig 4H</t>
    <phoneticPr fontId="1" type="noConversion"/>
  </si>
  <si>
    <t>Fig 4I</t>
    <phoneticPr fontId="1" type="noConversion"/>
  </si>
  <si>
    <t>Fig 4J</t>
    <phoneticPr fontId="1" type="noConversion"/>
  </si>
  <si>
    <t>Fig 5E</t>
    <phoneticPr fontId="1" type="noConversion"/>
  </si>
  <si>
    <t>Fig 5F</t>
    <phoneticPr fontId="1" type="noConversion"/>
  </si>
  <si>
    <t>control</t>
  </si>
  <si>
    <t>control</t>
    <phoneticPr fontId="1" type="noConversion"/>
  </si>
  <si>
    <t>Fig 5G</t>
    <phoneticPr fontId="1" type="noConversion"/>
  </si>
  <si>
    <t>Fig 5H</t>
    <phoneticPr fontId="1" type="noConversion"/>
  </si>
  <si>
    <t>Fig 5I</t>
    <phoneticPr fontId="1" type="noConversion"/>
  </si>
  <si>
    <t>Fig 5J</t>
    <phoneticPr fontId="1" type="noConversion"/>
  </si>
  <si>
    <t>Fig 6F</t>
    <phoneticPr fontId="1" type="noConversion"/>
  </si>
  <si>
    <t>normoxia</t>
    <phoneticPr fontId="1" type="noConversion"/>
  </si>
  <si>
    <t>hypoxia</t>
    <phoneticPr fontId="1" type="noConversion"/>
  </si>
  <si>
    <t>Fig 6G</t>
    <phoneticPr fontId="1" type="noConversion"/>
  </si>
  <si>
    <t>Fig 6H</t>
    <phoneticPr fontId="1" type="noConversion"/>
  </si>
  <si>
    <t>2M normoxia</t>
    <phoneticPr fontId="1" type="noConversion"/>
  </si>
  <si>
    <t>6M</t>
    <phoneticPr fontId="1" type="noConversion"/>
  </si>
  <si>
    <t>2M hypoxia</t>
    <phoneticPr fontId="1" type="noConversion"/>
  </si>
  <si>
    <t>Fig 6I</t>
    <phoneticPr fontId="1" type="noConversion"/>
  </si>
  <si>
    <t>Fig 6J</t>
    <phoneticPr fontId="1" type="noConversion"/>
  </si>
  <si>
    <t>Fig 6K</t>
    <phoneticPr fontId="1" type="noConversion"/>
  </si>
  <si>
    <t>2M</t>
  </si>
  <si>
    <t>6-8M</t>
  </si>
  <si>
    <t>12M</t>
  </si>
  <si>
    <t>Fig 6L</t>
    <phoneticPr fontId="1" type="noConversion"/>
  </si>
  <si>
    <t>Adora2b</t>
  </si>
  <si>
    <t>BPGM</t>
  </si>
  <si>
    <t>AMPK</t>
  </si>
  <si>
    <t>WT 2M</t>
    <phoneticPr fontId="1" type="noConversion"/>
  </si>
  <si>
    <t>WT 23M</t>
    <phoneticPr fontId="1" type="noConversion"/>
  </si>
  <si>
    <t xml:space="preserve">S1A Fig </t>
    <phoneticPr fontId="1" type="noConversion"/>
  </si>
  <si>
    <t>Brain</t>
    <phoneticPr fontId="1" type="noConversion"/>
  </si>
  <si>
    <t>Cochlea</t>
    <phoneticPr fontId="1" type="noConversion"/>
  </si>
  <si>
    <t>WT</t>
  </si>
  <si>
    <t xml:space="preserve">S1B Fig </t>
    <phoneticPr fontId="1" type="noConversion"/>
  </si>
  <si>
    <r>
      <t>e</t>
    </r>
    <r>
      <rPr>
        <i/>
        <sz val="10"/>
        <rFont val="Arial"/>
        <family val="2"/>
      </rPr>
      <t>Adora2b</t>
    </r>
    <r>
      <rPr>
        <vertAlign val="superscript"/>
        <sz val="10"/>
        <rFont val="Arial"/>
        <family val="2"/>
      </rPr>
      <t>-/-</t>
    </r>
    <phoneticPr fontId="1" type="noConversion"/>
  </si>
  <si>
    <r>
      <t>e</t>
    </r>
    <r>
      <rPr>
        <i/>
        <sz val="11"/>
        <color theme="1"/>
        <rFont val="Arial"/>
        <family val="2"/>
      </rPr>
      <t>Adora2b</t>
    </r>
    <r>
      <rPr>
        <vertAlign val="superscript"/>
        <sz val="11"/>
        <color theme="1"/>
        <rFont val="Arial"/>
        <family val="2"/>
      </rPr>
      <t>-/-</t>
    </r>
    <phoneticPr fontId="1" type="noConversion"/>
  </si>
  <si>
    <t xml:space="preserve">S1C Fig </t>
    <phoneticPr fontId="1" type="noConversion"/>
  </si>
  <si>
    <r>
      <t>e</t>
    </r>
    <r>
      <rPr>
        <i/>
        <sz val="11"/>
        <rFont val="Arial"/>
        <family val="2"/>
      </rPr>
      <t>Adora2b</t>
    </r>
    <r>
      <rPr>
        <vertAlign val="superscript"/>
        <sz val="11"/>
        <rFont val="Arial"/>
        <family val="2"/>
      </rPr>
      <t xml:space="preserve">-/- </t>
    </r>
    <r>
      <rPr>
        <sz val="11"/>
        <rFont val="Arial"/>
        <family val="2"/>
      </rPr>
      <t>2M</t>
    </r>
    <phoneticPr fontId="1" type="noConversion"/>
  </si>
  <si>
    <r>
      <t>e</t>
    </r>
    <r>
      <rPr>
        <i/>
        <sz val="11"/>
        <rFont val="Arial"/>
        <family val="2"/>
      </rPr>
      <t>Adora2b</t>
    </r>
    <r>
      <rPr>
        <vertAlign val="superscript"/>
        <sz val="11"/>
        <rFont val="Arial"/>
        <family val="2"/>
      </rPr>
      <t xml:space="preserve">-/- </t>
    </r>
    <r>
      <rPr>
        <sz val="11"/>
        <rFont val="Arial"/>
        <family val="2"/>
      </rPr>
      <t>6M</t>
    </r>
    <phoneticPr fontId="1" type="noConversion"/>
  </si>
  <si>
    <t xml:space="preserve">S1D Fig </t>
    <phoneticPr fontId="1" type="noConversion"/>
  </si>
  <si>
    <t xml:space="preserve">S1E Fig </t>
    <phoneticPr fontId="1" type="noConversion"/>
  </si>
  <si>
    <t xml:space="preserve">S1F Fig </t>
    <phoneticPr fontId="1" type="noConversion"/>
  </si>
  <si>
    <t xml:space="preserve">S1G Fig </t>
    <phoneticPr fontId="1" type="noConversion"/>
  </si>
  <si>
    <t xml:space="preserve">S1H Fig </t>
    <phoneticPr fontId="1" type="noConversion"/>
  </si>
  <si>
    <t xml:space="preserve">S1I Fig </t>
    <phoneticPr fontId="1" type="noConversion"/>
  </si>
  <si>
    <t xml:space="preserve">S1J Fig </t>
    <phoneticPr fontId="1" type="noConversion"/>
  </si>
  <si>
    <t xml:space="preserve">S1K Fig </t>
    <phoneticPr fontId="1" type="noConversion"/>
  </si>
  <si>
    <t xml:space="preserve">S1L Fig </t>
    <phoneticPr fontId="1" type="noConversion"/>
  </si>
  <si>
    <t xml:space="preserve">S1M Fig </t>
    <phoneticPr fontId="1" type="noConversion"/>
  </si>
  <si>
    <t>control 2M (normoxia)</t>
  </si>
  <si>
    <t>Female</t>
  </si>
  <si>
    <t>Male</t>
  </si>
  <si>
    <t>control 2M (hypoxia)</t>
  </si>
  <si>
    <r>
      <t>e</t>
    </r>
    <r>
      <rPr>
        <i/>
        <sz val="10"/>
        <rFont val="Arial"/>
        <family val="2"/>
      </rPr>
      <t>Adora2b</t>
    </r>
    <r>
      <rPr>
        <vertAlign val="superscript"/>
        <sz val="10"/>
        <rFont val="Arial"/>
        <family val="2"/>
      </rPr>
      <t>-/-</t>
    </r>
    <r>
      <rPr>
        <sz val="10"/>
        <rFont val="Arial"/>
        <family val="2"/>
      </rPr>
      <t>2M (normoxia)</t>
    </r>
  </si>
  <si>
    <r>
      <t>e</t>
    </r>
    <r>
      <rPr>
        <i/>
        <sz val="11"/>
        <rFont val="Arial"/>
        <family val="2"/>
      </rPr>
      <t>Adora2b</t>
    </r>
    <r>
      <rPr>
        <vertAlign val="superscript"/>
        <sz val="11"/>
        <rFont val="Arial"/>
        <family val="2"/>
      </rPr>
      <t>-/-</t>
    </r>
    <r>
      <rPr>
        <sz val="11"/>
        <rFont val="Arial"/>
        <family val="2"/>
      </rPr>
      <t>6M</t>
    </r>
  </si>
  <si>
    <r>
      <t>e</t>
    </r>
    <r>
      <rPr>
        <i/>
        <sz val="11"/>
        <rFont val="Arial"/>
        <family val="2"/>
      </rPr>
      <t>Adora2b</t>
    </r>
    <r>
      <rPr>
        <vertAlign val="superscript"/>
        <sz val="11"/>
        <rFont val="Arial"/>
        <family val="2"/>
      </rPr>
      <t>-/-</t>
    </r>
    <r>
      <rPr>
        <sz val="11"/>
        <rFont val="Arial"/>
        <family val="2"/>
      </rPr>
      <t>2M (hypoxia)</t>
    </r>
  </si>
  <si>
    <t xml:space="preserve">S1N Fig </t>
    <phoneticPr fontId="1" type="noConversion"/>
  </si>
  <si>
    <t xml:space="preserve">S1O Fig </t>
    <phoneticPr fontId="1" type="noConversion"/>
  </si>
  <si>
    <r>
      <t>e</t>
    </r>
    <r>
      <rPr>
        <i/>
        <sz val="10"/>
        <rFont val="Arial"/>
        <family val="2"/>
      </rPr>
      <t>Adora2b</t>
    </r>
    <r>
      <rPr>
        <vertAlign val="superscript"/>
        <sz val="10"/>
        <rFont val="Arial"/>
        <family val="2"/>
      </rPr>
      <t>-/-</t>
    </r>
    <r>
      <rPr>
        <sz val="10"/>
        <rFont val="Arial"/>
        <family val="2"/>
      </rPr>
      <t>2M (normoxia)</t>
    </r>
    <phoneticPr fontId="1" type="noConversion"/>
  </si>
  <si>
    <r>
      <t>e</t>
    </r>
    <r>
      <rPr>
        <i/>
        <sz val="10"/>
        <rFont val="Arial"/>
        <family val="2"/>
      </rPr>
      <t>Adora2b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 xml:space="preserve">6M </t>
    </r>
    <phoneticPr fontId="1" type="noConversion"/>
  </si>
  <si>
    <r>
      <t>e</t>
    </r>
    <r>
      <rPr>
        <i/>
        <sz val="10"/>
        <rFont val="Arial"/>
        <family val="2"/>
      </rPr>
      <t>Adora2b</t>
    </r>
    <r>
      <rPr>
        <vertAlign val="superscript"/>
        <sz val="10"/>
        <rFont val="Arial"/>
        <family val="2"/>
      </rPr>
      <t>-/-</t>
    </r>
    <r>
      <rPr>
        <sz val="10"/>
        <rFont val="Arial"/>
        <family val="2"/>
      </rPr>
      <t>2M (hypoxia)</t>
    </r>
    <phoneticPr fontId="1" type="noConversion"/>
  </si>
  <si>
    <t xml:space="preserve">S2D Fig </t>
    <phoneticPr fontId="1" type="noConversion"/>
  </si>
  <si>
    <t xml:space="preserve">S2E Fig </t>
    <phoneticPr fontId="1" type="noConversion"/>
  </si>
  <si>
    <t xml:space="preserve">S2F Fig </t>
    <phoneticPr fontId="1" type="noConversion"/>
  </si>
  <si>
    <t xml:space="preserve">S2G Fig </t>
    <phoneticPr fontId="1" type="noConversion"/>
  </si>
  <si>
    <t>control hypoxia</t>
    <phoneticPr fontId="1" type="noConversion"/>
  </si>
  <si>
    <r>
      <t>e</t>
    </r>
    <r>
      <rPr>
        <i/>
        <sz val="11"/>
        <rFont val="Arial"/>
        <family val="2"/>
      </rPr>
      <t>Adora2b</t>
    </r>
    <r>
      <rPr>
        <vertAlign val="superscript"/>
        <sz val="11"/>
        <rFont val="Arial"/>
        <family val="2"/>
      </rPr>
      <t xml:space="preserve">-/-  </t>
    </r>
    <r>
      <rPr>
        <sz val="11"/>
        <rFont val="Arial"/>
        <family val="2"/>
      </rPr>
      <t>hypoxia</t>
    </r>
    <phoneticPr fontId="1" type="noConversion"/>
  </si>
  <si>
    <t xml:space="preserve">S3E Fig </t>
    <phoneticPr fontId="1" type="noConversion"/>
  </si>
  <si>
    <t xml:space="preserve">S3F Fig </t>
    <phoneticPr fontId="1" type="noConversion"/>
  </si>
  <si>
    <t xml:space="preserve">S3G Fig </t>
    <phoneticPr fontId="1" type="noConversion"/>
  </si>
  <si>
    <t xml:space="preserve">S3H Fig </t>
    <phoneticPr fontId="1" type="noConversion"/>
  </si>
  <si>
    <t>control Hypoxia</t>
    <phoneticPr fontId="12" type="noConversion"/>
  </si>
  <si>
    <t>control Normoxia</t>
    <phoneticPr fontId="12" type="noConversion"/>
  </si>
  <si>
    <r>
      <t>e</t>
    </r>
    <r>
      <rPr>
        <b/>
        <i/>
        <sz val="11"/>
        <color theme="1"/>
        <rFont val="等线"/>
        <scheme val="minor"/>
      </rPr>
      <t>Adora2b</t>
    </r>
    <r>
      <rPr>
        <b/>
        <vertAlign val="superscript"/>
        <sz val="11"/>
        <color theme="1"/>
        <rFont val="等线"/>
        <scheme val="minor"/>
      </rPr>
      <t xml:space="preserve">-/- </t>
    </r>
    <r>
      <rPr>
        <b/>
        <sz val="11"/>
        <color theme="1"/>
        <rFont val="等线"/>
        <family val="2"/>
        <scheme val="minor"/>
      </rPr>
      <t>Hypoxia</t>
    </r>
    <phoneticPr fontId="12" type="noConversion"/>
  </si>
  <si>
    <r>
      <t>e</t>
    </r>
    <r>
      <rPr>
        <b/>
        <i/>
        <sz val="11"/>
        <color theme="1"/>
        <rFont val="等线"/>
        <scheme val="minor"/>
      </rPr>
      <t>Adora2b</t>
    </r>
    <r>
      <rPr>
        <b/>
        <vertAlign val="superscript"/>
        <sz val="11"/>
        <color theme="1"/>
        <rFont val="等线"/>
        <scheme val="minor"/>
      </rPr>
      <t xml:space="preserve">-/- </t>
    </r>
    <r>
      <rPr>
        <b/>
        <sz val="11"/>
        <color theme="1"/>
        <rFont val="等线"/>
        <family val="2"/>
        <scheme val="minor"/>
      </rPr>
      <t>Normoxia</t>
    </r>
    <phoneticPr fontId="12" type="noConversion"/>
  </si>
  <si>
    <t>No.</t>
  </si>
  <si>
    <t>compound</t>
  </si>
  <si>
    <t>CmpdID</t>
  </si>
  <si>
    <t>Pathway</t>
  </si>
  <si>
    <t>Hypoxia</t>
  </si>
  <si>
    <t>Hypoxia</t>
    <phoneticPr fontId="12" type="noConversion"/>
  </si>
  <si>
    <t>Median</t>
  </si>
  <si>
    <t>Normoxia</t>
    <phoneticPr fontId="12" type="noConversion"/>
  </si>
  <si>
    <t>alanine</t>
  </si>
  <si>
    <t>C00041</t>
  </si>
  <si>
    <t>Amino acids</t>
  </si>
  <si>
    <t>arginine</t>
  </si>
  <si>
    <t>C00062</t>
  </si>
  <si>
    <t>asparagine</t>
  </si>
  <si>
    <t>C00152</t>
  </si>
  <si>
    <t>aspartate</t>
  </si>
  <si>
    <t>C00049</t>
  </si>
  <si>
    <t>cysteine</t>
  </si>
  <si>
    <t>C00097</t>
  </si>
  <si>
    <t>glutamate</t>
  </si>
  <si>
    <t>C00025</t>
  </si>
  <si>
    <t>glutamine</t>
  </si>
  <si>
    <t>C00064</t>
  </si>
  <si>
    <t>glycine</t>
  </si>
  <si>
    <t>C00037</t>
  </si>
  <si>
    <t>histidine</t>
  </si>
  <si>
    <t>C00135</t>
  </si>
  <si>
    <t>leucine/isoleucine</t>
  </si>
  <si>
    <t>C00123</t>
  </si>
  <si>
    <t>lysine</t>
  </si>
  <si>
    <t>C00047</t>
  </si>
  <si>
    <t>methionine</t>
  </si>
  <si>
    <t>C00073</t>
  </si>
  <si>
    <t>phenylalanine</t>
  </si>
  <si>
    <t>C00079</t>
  </si>
  <si>
    <t>proline</t>
  </si>
  <si>
    <t>C00148</t>
  </si>
  <si>
    <t>serine</t>
  </si>
  <si>
    <t>C00065</t>
  </si>
  <si>
    <t>threonine</t>
  </si>
  <si>
    <t>C00188</t>
  </si>
  <si>
    <t>tryptophan</t>
  </si>
  <si>
    <t>C00078</t>
  </si>
  <si>
    <t>tyrosine</t>
  </si>
  <si>
    <t>C00082</t>
  </si>
  <si>
    <t>valine</t>
  </si>
  <si>
    <t>C00183</t>
  </si>
  <si>
    <t>kynurenine</t>
  </si>
  <si>
    <t>C00328</t>
  </si>
  <si>
    <t>ATP</t>
  </si>
  <si>
    <t>C00002</t>
  </si>
  <si>
    <t>Nucleotides</t>
  </si>
  <si>
    <t>ADP</t>
  </si>
  <si>
    <t>C00008</t>
  </si>
  <si>
    <t>AMP</t>
  </si>
  <si>
    <t>C00020</t>
  </si>
  <si>
    <t>Hypoxanthine</t>
  </si>
  <si>
    <t>C00262</t>
  </si>
  <si>
    <t>Xanthine</t>
  </si>
  <si>
    <t>C00385</t>
  </si>
  <si>
    <t>Guanine</t>
  </si>
  <si>
    <t>C00242</t>
  </si>
  <si>
    <t>Allantoate</t>
  </si>
  <si>
    <t>C00499</t>
  </si>
  <si>
    <t>(S)(+)-Allantoin</t>
  </si>
  <si>
    <t>C02350</t>
  </si>
  <si>
    <t>5-Hydroxyisourate</t>
  </si>
  <si>
    <t>C11821</t>
  </si>
  <si>
    <t>5--Phosphoribosyl-N-formylglycinamide</t>
  </si>
  <si>
    <t>C04376</t>
  </si>
  <si>
    <t>UTP</t>
  </si>
  <si>
    <t>C00075</t>
  </si>
  <si>
    <t>UMP</t>
  </si>
  <si>
    <t>C00105</t>
  </si>
  <si>
    <t>GMP</t>
  </si>
  <si>
    <t>C00144</t>
  </si>
  <si>
    <t>IMP</t>
  </si>
  <si>
    <t>C00130</t>
  </si>
  <si>
    <t>CMP</t>
  </si>
  <si>
    <t>C00055</t>
  </si>
  <si>
    <t>Cytidine</t>
  </si>
  <si>
    <t>C00475</t>
  </si>
  <si>
    <t>2--3--Cyclic CMP</t>
  </si>
  <si>
    <t>C02354</t>
  </si>
  <si>
    <t>5-6-Dihydrothymine</t>
  </si>
  <si>
    <t>C00906</t>
  </si>
  <si>
    <t>Thymine</t>
  </si>
  <si>
    <t>C00178</t>
  </si>
  <si>
    <t>Thymidine</t>
  </si>
  <si>
    <t>C00214</t>
  </si>
  <si>
    <t>3--5--Cyclic IMP</t>
  </si>
  <si>
    <t>C00943</t>
  </si>
  <si>
    <t>Pyridoxal</t>
  </si>
  <si>
    <t>C00250</t>
  </si>
  <si>
    <t>4-Pyridoxate</t>
  </si>
  <si>
    <t>C00847</t>
  </si>
  <si>
    <t>Pyridoxamine phosphate</t>
  </si>
  <si>
    <t>C00647</t>
  </si>
  <si>
    <t>Nicotinamide</t>
  </si>
  <si>
    <t>C00153</t>
  </si>
  <si>
    <t>Adenine</t>
  </si>
  <si>
    <t>C00147</t>
  </si>
  <si>
    <t>Adenosine</t>
  </si>
  <si>
    <t>C00212</t>
  </si>
  <si>
    <t>Guanosine</t>
  </si>
  <si>
    <t>C00387</t>
  </si>
  <si>
    <t>Inosine</t>
  </si>
  <si>
    <t>C00294</t>
  </si>
  <si>
    <t>NAD+</t>
  </si>
  <si>
    <t>C00003</t>
  </si>
  <si>
    <t>Purine</t>
  </si>
  <si>
    <t>C15587</t>
  </si>
  <si>
    <t>Flavin</t>
  </si>
  <si>
    <t>C00176</t>
  </si>
  <si>
    <t>Nicotinate ribonucleotide</t>
  </si>
  <si>
    <t>C01185</t>
  </si>
  <si>
    <t>N6-(1-2-Dicarboxyethyl)-AMP</t>
  </si>
  <si>
    <t>C03794</t>
  </si>
  <si>
    <t>3--5--Cyclic AMP</t>
  </si>
  <si>
    <t>C00575</t>
  </si>
  <si>
    <t>5-Phosphoribosylamine</t>
  </si>
  <si>
    <t>C03090</t>
  </si>
  <si>
    <t>Orthophosphate</t>
  </si>
  <si>
    <t>C00009</t>
  </si>
  <si>
    <t>Phosphates</t>
  </si>
  <si>
    <t>Diphosphate</t>
  </si>
  <si>
    <t>C00013</t>
  </si>
  <si>
    <t>Triphosphate</t>
  </si>
  <si>
    <t>C00536</t>
  </si>
  <si>
    <t>D-Glucose</t>
  </si>
  <si>
    <t>C00031</t>
  </si>
  <si>
    <t>Glycolysis</t>
  </si>
  <si>
    <t>D-Glucose 6-phosphate</t>
  </si>
  <si>
    <t>C02965</t>
  </si>
  <si>
    <t>D-Fructose 1-6-bisphosphate</t>
  </si>
  <si>
    <t>C00354</t>
  </si>
  <si>
    <t>D-Glyceraldehyde 3-phosphate</t>
  </si>
  <si>
    <t>C00118</t>
  </si>
  <si>
    <t>2-3-Bisphosphoglycerate</t>
  </si>
  <si>
    <t>C03339</t>
  </si>
  <si>
    <t>2/3-Phospho-D-glycerate</t>
  </si>
  <si>
    <t>C00631</t>
  </si>
  <si>
    <t>Phosphoenolpyruvate</t>
  </si>
  <si>
    <t>C00074</t>
  </si>
  <si>
    <t>Pyruvate</t>
  </si>
  <si>
    <t>C00022</t>
  </si>
  <si>
    <t>Lactate</t>
  </si>
  <si>
    <t>C01432</t>
  </si>
  <si>
    <t>Maltose</t>
  </si>
  <si>
    <t>C00208</t>
  </si>
  <si>
    <t>Other sugars</t>
  </si>
  <si>
    <t>Mannitol</t>
  </si>
  <si>
    <t>C00392</t>
  </si>
  <si>
    <t>D-Sorbitol</t>
  </si>
  <si>
    <t>C00794</t>
  </si>
  <si>
    <t>D-Ribose</t>
  </si>
  <si>
    <t>C00121</t>
  </si>
  <si>
    <t>D-Rhamnose</t>
  </si>
  <si>
    <t>C01684</t>
  </si>
  <si>
    <t>D-Arabitol</t>
  </si>
  <si>
    <t>C01904</t>
  </si>
  <si>
    <t>Citrate</t>
  </si>
  <si>
    <t>C00158</t>
  </si>
  <si>
    <t>Carboxylic acid</t>
  </si>
  <si>
    <t>2-Oxoglutarate</t>
  </si>
  <si>
    <t>C00026</t>
  </si>
  <si>
    <t>Succinate</t>
  </si>
  <si>
    <t>C00042</t>
  </si>
  <si>
    <t>Fumarate</t>
  </si>
  <si>
    <t>C00122</t>
  </si>
  <si>
    <t>Malate</t>
  </si>
  <si>
    <t>C00149</t>
  </si>
  <si>
    <t>Oxaloacetate</t>
  </si>
  <si>
    <t>C00036</t>
  </si>
  <si>
    <t>5-Aminolevulinate</t>
  </si>
  <si>
    <t>C00430</t>
  </si>
  <si>
    <t>2-Hydroxyglutarate/Citramalate</t>
  </si>
  <si>
    <t>C02630</t>
  </si>
  <si>
    <t>6-Phospho-D-gluconate</t>
  </si>
  <si>
    <t>C00345</t>
  </si>
  <si>
    <t>Pentose Phosphate Pathway</t>
  </si>
  <si>
    <t>D-Glucono-1-5-lactone 6-phosphate</t>
  </si>
  <si>
    <t>C01236</t>
  </si>
  <si>
    <t>D-Erythrose 4-phosphate</t>
  </si>
  <si>
    <t>C00279</t>
  </si>
  <si>
    <t>Sedoheptulose 1-phosphate</t>
  </si>
  <si>
    <t>C06222</t>
  </si>
  <si>
    <t>alpha-D-Ribose 1-phosphate</t>
  </si>
  <si>
    <t>C00620</t>
  </si>
  <si>
    <t>Glutathione</t>
  </si>
  <si>
    <t>C00051</t>
  </si>
  <si>
    <t>GSH homeostasis</t>
  </si>
  <si>
    <t>Glutathione disulfide</t>
  </si>
  <si>
    <t>C00127</t>
  </si>
  <si>
    <t>5-Oxoproline</t>
  </si>
  <si>
    <t>C01879</t>
  </si>
  <si>
    <t>S-Glutathionyl-L-cysteine</t>
  </si>
  <si>
    <t>C05526</t>
  </si>
  <si>
    <t>Ascorbate</t>
  </si>
  <si>
    <t>C00072</t>
  </si>
  <si>
    <t>Dehydroascorbate</t>
  </si>
  <si>
    <t>C05422</t>
  </si>
  <si>
    <t>gamma-L-Glutamyl-L-cysteine</t>
  </si>
  <si>
    <t>C00669</t>
  </si>
  <si>
    <t>Gamma-glutamyls</t>
  </si>
  <si>
    <t>gamma-Glutamyl-Se-methylselenocysteine</t>
  </si>
  <si>
    <t>C05695</t>
  </si>
  <si>
    <t>gamma-L-Glutamyl-D-alanine</t>
  </si>
  <si>
    <t>C03738</t>
  </si>
  <si>
    <t>gamma-Glutamyl-gamma-aminobutyrate</t>
  </si>
  <si>
    <t>C15767</t>
  </si>
  <si>
    <t>(5-L-Glutamyl)-L-glutamine</t>
  </si>
  <si>
    <t>C05283</t>
  </si>
  <si>
    <t>5-L-Glutamyl-taurine</t>
  </si>
  <si>
    <t>C05844</t>
  </si>
  <si>
    <t>gamma-L-Glutamyl-[acp]</t>
  </si>
  <si>
    <t>C18006</t>
  </si>
  <si>
    <t>L-Homocysteine</t>
  </si>
  <si>
    <t>C00155</t>
  </si>
  <si>
    <t>Serine biosynthesis and one-carbon metabolism</t>
  </si>
  <si>
    <t>L-Homoserine</t>
  </si>
  <si>
    <t>C00263</t>
  </si>
  <si>
    <t>N-N-Dimethylglycine</t>
  </si>
  <si>
    <t>C01026</t>
  </si>
  <si>
    <t>D-O-Phosphoserine</t>
  </si>
  <si>
    <t>C02532</t>
  </si>
  <si>
    <t>S-Adenosyl-L-homocysteine</t>
  </si>
  <si>
    <t>C00021</t>
  </si>
  <si>
    <t>S-Adenosyl-L-methionine</t>
  </si>
  <si>
    <t>C00019</t>
  </si>
  <si>
    <t>Sarcosine</t>
  </si>
  <si>
    <t>C00213</t>
  </si>
  <si>
    <t>5-10-Methenyltetrahydrofolate</t>
  </si>
  <si>
    <t>C00445</t>
  </si>
  <si>
    <t>Folate pool (One carbon metabolism)</t>
  </si>
  <si>
    <t>Ornithine</t>
  </si>
  <si>
    <t>C01602</t>
  </si>
  <si>
    <t>urea cycle and polyamines</t>
  </si>
  <si>
    <t>L-Citrulline</t>
  </si>
  <si>
    <t>C00327</t>
  </si>
  <si>
    <t>N-(L-Arginino)succinate</t>
  </si>
  <si>
    <t>C03406</t>
  </si>
  <si>
    <t>Urate</t>
  </si>
  <si>
    <t>C00366</t>
  </si>
  <si>
    <t>Putrescine</t>
  </si>
  <si>
    <t>C00134</t>
  </si>
  <si>
    <t>Spermidine</t>
  </si>
  <si>
    <t>C00315</t>
  </si>
  <si>
    <t>Spermine</t>
  </si>
  <si>
    <t>C00750</t>
  </si>
  <si>
    <t>Atherospermidine</t>
  </si>
  <si>
    <t>C09347</t>
  </si>
  <si>
    <t>N-Acetylneuraminate</t>
  </si>
  <si>
    <t>C00270</t>
  </si>
  <si>
    <t>Aminosugars</t>
  </si>
  <si>
    <t>N-Glycoloyl-neuraminate</t>
  </si>
  <si>
    <t>C03410</t>
  </si>
  <si>
    <t>alpha-D-Glucosamine 1-phosphate</t>
  </si>
  <si>
    <t>C06156</t>
  </si>
  <si>
    <t>D-Glucosamine</t>
  </si>
  <si>
    <t>C00329</t>
  </si>
  <si>
    <t>L-Arabinose</t>
  </si>
  <si>
    <t>C00259</t>
  </si>
  <si>
    <t>1-4-beta-D-Xylan</t>
  </si>
  <si>
    <t>C02352</t>
  </si>
  <si>
    <t>Glycolate</t>
  </si>
  <si>
    <t>C00160</t>
  </si>
  <si>
    <t>beta-L-arabinose 1-phosphate</t>
  </si>
  <si>
    <t>C03906</t>
  </si>
  <si>
    <t>UDP-N-acetyl-D-glucosamine</t>
  </si>
  <si>
    <t>C00043</t>
  </si>
  <si>
    <t>CMP-N-acetylneuraminate</t>
  </si>
  <si>
    <t>C00128</t>
  </si>
  <si>
    <t>gamma-L-Glutamylputrescine</t>
  </si>
  <si>
    <t>C15699</t>
  </si>
  <si>
    <t>Arginine and proline metabolism</t>
  </si>
  <si>
    <t>5-Guanidino-2-oxopentanoate</t>
  </si>
  <si>
    <t>C03771</t>
  </si>
  <si>
    <t>Phosphocreatine</t>
  </si>
  <si>
    <t>C02305</t>
  </si>
  <si>
    <t>Creatine</t>
  </si>
  <si>
    <t>C00300</t>
  </si>
  <si>
    <t>Creatinine</t>
  </si>
  <si>
    <t>C00791</t>
  </si>
  <si>
    <t>4-Acetamidobutanoate</t>
  </si>
  <si>
    <t>C02946</t>
  </si>
  <si>
    <t>N-Acetylornithine</t>
  </si>
  <si>
    <t>C00437</t>
  </si>
  <si>
    <t>N-Succinyl-L-glutamate</t>
  </si>
  <si>
    <t>C05931</t>
  </si>
  <si>
    <t>N-Succinyl-L-glutamate 5-semialdehyde</t>
  </si>
  <si>
    <t>C05932</t>
  </si>
  <si>
    <t>L-1-Pyrroline-3-hydroxy-5-carboxylate</t>
  </si>
  <si>
    <t>C04281</t>
  </si>
  <si>
    <t>Asymmetric dimethylarginine</t>
  </si>
  <si>
    <t>C03626</t>
  </si>
  <si>
    <t>Aminofructose 6-phosphate</t>
  </si>
  <si>
    <t>C12214</t>
  </si>
  <si>
    <t>N-Succinyl-L-citrulline</t>
  </si>
  <si>
    <t>C18048</t>
  </si>
  <si>
    <t>Guanidinoacetate</t>
  </si>
  <si>
    <t>C00581</t>
  </si>
  <si>
    <t>trans-4-Hydroxy-L-proline</t>
  </si>
  <si>
    <t>C01157</t>
  </si>
  <si>
    <t>Pantothenol</t>
  </si>
  <si>
    <t>C00864</t>
  </si>
  <si>
    <t>Panthothenate metabolism</t>
  </si>
  <si>
    <t>Uracil</t>
  </si>
  <si>
    <t>C00106</t>
  </si>
  <si>
    <t>5-6-Dihydrouracil</t>
  </si>
  <si>
    <t>C00429</t>
  </si>
  <si>
    <t>Pantetheine</t>
  </si>
  <si>
    <t>C00831</t>
  </si>
  <si>
    <t>Pantetheine 4--phosphate</t>
  </si>
  <si>
    <t>C01134</t>
  </si>
  <si>
    <t>D-4--Phosphopantothenate</t>
  </si>
  <si>
    <t>C03492</t>
  </si>
  <si>
    <t>L-Selenomethionine</t>
  </si>
  <si>
    <t>C05335</t>
  </si>
  <si>
    <t>Sulfur metabolism</t>
  </si>
  <si>
    <t>(R)-S-Lactoylglutathione</t>
  </si>
  <si>
    <t>C03451</t>
  </si>
  <si>
    <t>L-Methionine S-oxide</t>
  </si>
  <si>
    <t>C02989</t>
  </si>
  <si>
    <t>Cys-Gly</t>
  </si>
  <si>
    <t>C01419</t>
  </si>
  <si>
    <t>5-Hydroxyindoleacetate</t>
  </si>
  <si>
    <t>C05635</t>
  </si>
  <si>
    <t>Indole and Tryptophan</t>
  </si>
  <si>
    <t>Indoxyl</t>
  </si>
  <si>
    <t>C05658</t>
  </si>
  <si>
    <t>L-Adrenaline</t>
  </si>
  <si>
    <t>C00788</t>
  </si>
  <si>
    <t>Signaling</t>
  </si>
  <si>
    <t>Ectoine</t>
  </si>
  <si>
    <t>C06231</t>
  </si>
  <si>
    <t>Inositol</t>
  </si>
  <si>
    <t>3D-(3-5/4)-Trihydroxycyclohexane-1-2-dione</t>
  </si>
  <si>
    <t>C04287</t>
  </si>
  <si>
    <t>sn-Glycerol 3-phosphate</t>
  </si>
  <si>
    <t>C00093</t>
  </si>
  <si>
    <t>Glycerophospholipid biosynthesis</t>
  </si>
  <si>
    <t>Ethanolamine phosphate</t>
  </si>
  <si>
    <t>C00346</t>
  </si>
  <si>
    <t>N-Methylethanolamine phosphate</t>
  </si>
  <si>
    <t>C01210</t>
  </si>
  <si>
    <t>CDP-choline</t>
  </si>
  <si>
    <t>C00307</t>
  </si>
  <si>
    <t>Acetylcholine</t>
  </si>
  <si>
    <t>C01996</t>
  </si>
  <si>
    <t>sn-glycero-3-Phosphoethanolamine</t>
  </si>
  <si>
    <t>C01233</t>
  </si>
  <si>
    <t>Sphingosine 1-phosphate</t>
  </si>
  <si>
    <t>C06124</t>
  </si>
  <si>
    <t>Sphingolipid biosynthesis</t>
  </si>
  <si>
    <t>Sphinganine 1-phosphate</t>
  </si>
  <si>
    <t>C01120</t>
  </si>
  <si>
    <t>L-Carnitine</t>
  </si>
  <si>
    <t>C00318</t>
  </si>
  <si>
    <t>Carnitine and fatty acid metabolism</t>
  </si>
  <si>
    <t>O-Propanoylcarnitine</t>
  </si>
  <si>
    <t>C03017</t>
  </si>
  <si>
    <t>O-Butanoylcarnitine</t>
  </si>
  <si>
    <t>C02862</t>
  </si>
  <si>
    <t>L-Octanoylcarnitine</t>
  </si>
  <si>
    <t>C02838</t>
  </si>
  <si>
    <t>O-Decanoyl-L-carnitine</t>
  </si>
  <si>
    <t>C03299</t>
  </si>
  <si>
    <t>Acetoacetate</t>
  </si>
  <si>
    <t>C00164</t>
  </si>
  <si>
    <t>Hydroxybutyrate</t>
  </si>
  <si>
    <t>C03197</t>
  </si>
  <si>
    <t>Citramalate</t>
  </si>
  <si>
    <t>C00815</t>
  </si>
  <si>
    <t>Tentative bacterial metabolites</t>
  </si>
  <si>
    <t>Indole</t>
  </si>
  <si>
    <t>C00463</t>
  </si>
  <si>
    <t>Catechol</t>
  </si>
  <si>
    <t>C00090</t>
  </si>
  <si>
    <t>Stimulating/Exogenous compounds</t>
  </si>
  <si>
    <t>Catecholamine</t>
  </si>
  <si>
    <t>C02012</t>
  </si>
  <si>
    <t>Serotonin</t>
  </si>
  <si>
    <t>C00780</t>
  </si>
  <si>
    <t>Catechin</t>
  </si>
  <si>
    <t>C17590</t>
  </si>
  <si>
    <t>Taurine</t>
  </si>
  <si>
    <t>C00245</t>
  </si>
  <si>
    <t>Hypotaurine</t>
  </si>
  <si>
    <t>C00519</t>
  </si>
  <si>
    <t>Salicylate</t>
  </si>
  <si>
    <t>C00805</t>
  </si>
  <si>
    <t>Quercetin</t>
  </si>
  <si>
    <t>C00389</t>
  </si>
  <si>
    <t>Oxyresveratrol</t>
  </si>
  <si>
    <t>C10273</t>
  </si>
  <si>
    <t>Butanoic acid</t>
  </si>
  <si>
    <t>C00246</t>
  </si>
  <si>
    <t>Saturated Fatty acids</t>
  </si>
  <si>
    <t>Pentanoate (valerate)</t>
  </si>
  <si>
    <t>C00803</t>
  </si>
  <si>
    <t>Hexanoic acid (caproate)</t>
  </si>
  <si>
    <t>C01585</t>
  </si>
  <si>
    <t>Octanoic acid (caprylate)</t>
  </si>
  <si>
    <t>C06423</t>
  </si>
  <si>
    <t>Tetradecanoic acid</t>
  </si>
  <si>
    <t>C06424</t>
  </si>
  <si>
    <t>Hexadecanoic acid</t>
  </si>
  <si>
    <t>C00249</t>
  </si>
  <si>
    <t>Octadecenoic acid</t>
  </si>
  <si>
    <t>C00712</t>
  </si>
  <si>
    <t>Monounsaturated Fatty Acids</t>
  </si>
  <si>
    <t>Linoleate</t>
  </si>
  <si>
    <t>C01595</t>
  </si>
  <si>
    <t>Poly-unsaturated Fatty Acids</t>
  </si>
  <si>
    <t>trihydroxy-octadecenoic acid</t>
  </si>
  <si>
    <t>LMFA01050134</t>
  </si>
  <si>
    <t>Lipids</t>
  </si>
  <si>
    <t>Triacanthine</t>
  </si>
  <si>
    <t>C08435</t>
  </si>
  <si>
    <t>Other</t>
  </si>
  <si>
    <t>N5-Methyl-L-glutamine</t>
  </si>
  <si>
    <t>C03153</t>
  </si>
  <si>
    <t>2-Methyleneglutarate</t>
  </si>
  <si>
    <t>C02930</t>
  </si>
  <si>
    <t>Leucocyanidin</t>
  </si>
  <si>
    <t>C05906</t>
  </si>
  <si>
    <t>6-Pyruvoyltetrahydropterin</t>
  </si>
  <si>
    <t>C03684</t>
  </si>
  <si>
    <t>6-Lactoyl-5-6-7-8-tetrahydropterin</t>
  </si>
  <si>
    <t>C04244</t>
  </si>
  <si>
    <t>4-Aminobenzoate</t>
  </si>
  <si>
    <t>C00568</t>
  </si>
  <si>
    <t>Peptide tryptophan</t>
  </si>
  <si>
    <t>C02732</t>
  </si>
  <si>
    <t>Methylenediurea</t>
  </si>
  <si>
    <t>C06381</t>
  </si>
  <si>
    <t>3-Oxalomalate</t>
  </si>
  <si>
    <t>C01990</t>
  </si>
  <si>
    <t>2-Deoxy-alpha-D-glucoside</t>
  </si>
  <si>
    <t>C03573</t>
  </si>
  <si>
    <t>cis-p-Coumarate</t>
  </si>
  <si>
    <t>C06738</t>
  </si>
  <si>
    <t>N-Acyl-D-mannosaminolactone</t>
  </si>
  <si>
    <t>C03792</t>
  </si>
  <si>
    <t>N6-Methyl-L-lysine</t>
  </si>
  <si>
    <t>C02728</t>
  </si>
  <si>
    <t>Muramic acid</t>
  </si>
  <si>
    <t>C06470</t>
  </si>
  <si>
    <t>Dethiobiotin</t>
  </si>
  <si>
    <t>C01909</t>
  </si>
  <si>
    <t>L-2-Aminoadipate</t>
  </si>
  <si>
    <t>C00956</t>
  </si>
  <si>
    <t>Threonate</t>
  </si>
  <si>
    <t>C01620</t>
  </si>
  <si>
    <t>Tripeptide</t>
  </si>
  <si>
    <t>C00316</t>
  </si>
  <si>
    <t>Maleamate</t>
  </si>
  <si>
    <t>C01596</t>
  </si>
  <si>
    <t>S-Ribosyl-L-homocysteine</t>
  </si>
  <si>
    <t>C03539</t>
  </si>
  <si>
    <t>Ergothioneine</t>
  </si>
  <si>
    <t>C05570</t>
  </si>
  <si>
    <t>Sodium glucuronate</t>
  </si>
  <si>
    <t>C13085</t>
  </si>
  <si>
    <t>N-Acetyl-leucyl-leucine</t>
  </si>
  <si>
    <t>C11333</t>
  </si>
  <si>
    <t>S-formylglutathione</t>
  </si>
  <si>
    <t>C01031</t>
  </si>
  <si>
    <t>Diallyl sulfide</t>
  </si>
  <si>
    <t>C08370</t>
  </si>
  <si>
    <t>Shikimate 3-phosphate</t>
  </si>
  <si>
    <t>C03175</t>
  </si>
  <si>
    <t>D-glucono-1,5-lactone</t>
  </si>
  <si>
    <t>C00198</t>
  </si>
  <si>
    <t>Poly-gamma-D-glutamate</t>
  </si>
  <si>
    <t>C05723</t>
  </si>
  <si>
    <t>Dihydroflavonol</t>
  </si>
  <si>
    <t>C15570</t>
  </si>
  <si>
    <t>Carnosine</t>
  </si>
  <si>
    <t>C00386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</si>
</sst>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i/>
      <sz val="11"/>
      <color theme="1"/>
      <name val="等线"/>
      <scheme val="minor"/>
    </font>
    <font>
      <b/>
      <vertAlign val="superscript"/>
      <sz val="11"/>
      <color theme="1"/>
      <name val="等线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8D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>
      <alignment vertical="center"/>
    </xf>
    <xf numFmtId="0" fontId="2" fillId="0" borderId="0" xfId="0" applyFont="1" applyAlignment="1">
      <alignment horizontal="left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left"/>
    </xf>
    <xf numFmtId="0" fontId="8" fillId="0" borderId="0" xfId="0" applyFont="1" applyAlignment="1"/>
    <xf numFmtId="0" fontId="0" fillId="0" borderId="0" xfId="0" applyFo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2" fontId="0" fillId="5" borderId="0" xfId="0" applyNumberFormat="1" applyFill="1" applyAlignment="1">
      <alignment horizontal="left" vertical="center"/>
    </xf>
    <xf numFmtId="11" fontId="0" fillId="5" borderId="0" xfId="0" applyNumberFormat="1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11" fontId="0" fillId="7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0" fillId="12" borderId="0" xfId="0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0" fillId="14" borderId="0" xfId="0" applyFill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0" fillId="16" borderId="0" xfId="0" applyFill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0" fillId="18" borderId="0" xfId="0" applyFill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0" fillId="20" borderId="0" xfId="0" applyFill="1" applyAlignment="1">
      <alignment horizontal="left" vertical="center"/>
    </xf>
    <xf numFmtId="0" fontId="0" fillId="21" borderId="0" xfId="0" applyFill="1" applyAlignment="1">
      <alignment horizontal="left" vertical="center"/>
    </xf>
    <xf numFmtId="0" fontId="0" fillId="2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66BE-334C-43BC-AE83-D566D8435159}">
  <dimension ref="A1:L194"/>
  <sheetViews>
    <sheetView tabSelected="1" topLeftCell="A31" workbookViewId="0">
      <selection activeCell="A153" sqref="A153:A156"/>
    </sheetView>
  </sheetViews>
  <sheetFormatPr defaultRowHeight="13.9"/>
  <cols>
    <col min="3" max="3" width="12.1328125" customWidth="1"/>
    <col min="4" max="4" width="15.53125" customWidth="1"/>
    <col min="5" max="5" width="16.59765625" customWidth="1"/>
  </cols>
  <sheetData>
    <row r="1" spans="1:12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3"/>
      <c r="B2" s="1" t="s">
        <v>5</v>
      </c>
      <c r="C2" s="1" t="s">
        <v>7</v>
      </c>
      <c r="D2" s="1" t="s">
        <v>1</v>
      </c>
      <c r="E2" s="1" t="s">
        <v>2</v>
      </c>
      <c r="F2" s="3"/>
      <c r="G2" s="3"/>
      <c r="H2" s="3"/>
      <c r="I2" s="3"/>
      <c r="J2" s="3"/>
      <c r="K2" s="3"/>
      <c r="L2" s="3"/>
    </row>
    <row r="3" spans="1:12">
      <c r="A3" s="3"/>
      <c r="B3" s="7">
        <v>60.526299999999999</v>
      </c>
      <c r="C3" s="7">
        <v>76.137420000000006</v>
      </c>
      <c r="D3" s="7">
        <v>71.499399999999994</v>
      </c>
      <c r="E3" s="7">
        <v>37.171840000000003</v>
      </c>
      <c r="F3" s="3"/>
      <c r="G3" s="3"/>
      <c r="H3" s="3"/>
      <c r="I3" s="3"/>
      <c r="J3" s="3"/>
      <c r="K3" s="3"/>
      <c r="L3" s="3"/>
    </row>
    <row r="4" spans="1:12">
      <c r="A4" s="3"/>
      <c r="B4" s="7">
        <v>73.084000000000003</v>
      </c>
      <c r="C4" s="7">
        <v>68.564040000000006</v>
      </c>
      <c r="D4" s="7">
        <v>72.829099999999997</v>
      </c>
      <c r="E4" s="7">
        <v>52.192979999999999</v>
      </c>
      <c r="F4" s="3"/>
      <c r="G4" s="3"/>
      <c r="H4" s="3"/>
      <c r="I4" s="3"/>
      <c r="J4" s="3"/>
      <c r="K4" s="3"/>
      <c r="L4" s="3"/>
    </row>
    <row r="5" spans="1:12">
      <c r="A5" s="3"/>
      <c r="B5" s="7">
        <v>65.820899999999995</v>
      </c>
      <c r="C5" s="7">
        <v>84.731319999999997</v>
      </c>
      <c r="D5" s="7">
        <v>62.4193</v>
      </c>
      <c r="E5" s="7">
        <v>35.745420000000003</v>
      </c>
      <c r="F5" s="3"/>
      <c r="G5" s="3"/>
      <c r="H5" s="3"/>
      <c r="I5" s="3"/>
      <c r="J5" s="3"/>
      <c r="K5" s="3"/>
      <c r="L5" s="3"/>
    </row>
    <row r="6" spans="1:12">
      <c r="A6" s="3"/>
      <c r="B6" s="7">
        <v>62.8155</v>
      </c>
      <c r="C6" s="7">
        <v>63.630270000000003</v>
      </c>
      <c r="D6" s="7">
        <v>60.722700000000003</v>
      </c>
      <c r="E6" s="7">
        <v>61.111109999999996</v>
      </c>
      <c r="F6" s="3"/>
      <c r="G6" s="3"/>
      <c r="H6" s="3"/>
      <c r="I6" s="3"/>
      <c r="J6" s="3"/>
      <c r="K6" s="3"/>
      <c r="L6" s="3"/>
    </row>
    <row r="7" spans="1:12">
      <c r="A7" s="3"/>
      <c r="B7" s="7">
        <v>63.846200000000003</v>
      </c>
      <c r="C7" s="7">
        <v>65.159239999999997</v>
      </c>
      <c r="D7" s="7">
        <v>50.849800000000002</v>
      </c>
      <c r="E7" s="7">
        <v>45.678170000000001</v>
      </c>
      <c r="F7" s="3"/>
      <c r="G7" s="3"/>
      <c r="H7" s="3"/>
      <c r="I7" s="3"/>
      <c r="J7" s="3"/>
      <c r="K7" s="3"/>
      <c r="L7" s="3"/>
    </row>
    <row r="8" spans="1:12">
      <c r="A8" s="3"/>
      <c r="B8" s="7">
        <v>62.816099999999999</v>
      </c>
      <c r="C8" s="7">
        <v>83.863929999999996</v>
      </c>
      <c r="D8" s="7">
        <v>63.418900000000001</v>
      </c>
      <c r="E8" s="7">
        <v>44.508670000000002</v>
      </c>
      <c r="F8" s="3"/>
      <c r="G8" s="3"/>
      <c r="H8" s="3"/>
      <c r="I8" s="3"/>
      <c r="J8" s="3"/>
      <c r="K8" s="3"/>
      <c r="L8" s="3"/>
    </row>
    <row r="9" spans="1:12">
      <c r="A9" s="3"/>
      <c r="B9" s="7">
        <v>72.4392</v>
      </c>
      <c r="C9" s="7">
        <v>61.325969999999998</v>
      </c>
      <c r="D9" s="7">
        <v>54.054099999999998</v>
      </c>
      <c r="E9" s="7">
        <v>51.12867</v>
      </c>
      <c r="F9" s="3"/>
      <c r="G9" s="3"/>
      <c r="H9" s="3"/>
      <c r="I9" s="3"/>
      <c r="J9" s="3"/>
      <c r="K9" s="3"/>
      <c r="L9" s="3"/>
    </row>
    <row r="10" spans="1:12">
      <c r="A10" s="3" t="s">
        <v>13</v>
      </c>
      <c r="B10" s="3">
        <f>AVERAGE(B3:B9)</f>
        <v>65.906885714285721</v>
      </c>
      <c r="C10" s="3">
        <f t="shared" ref="C10:E10" si="0">AVERAGE(C3:C9)</f>
        <v>71.916027142857132</v>
      </c>
      <c r="D10" s="3">
        <f t="shared" si="0"/>
        <v>62.256185714285721</v>
      </c>
      <c r="E10" s="3">
        <f t="shared" si="0"/>
        <v>46.790979999999998</v>
      </c>
      <c r="F10" s="3"/>
      <c r="G10" s="3"/>
      <c r="H10" s="3"/>
      <c r="I10" s="3"/>
      <c r="J10" s="3"/>
      <c r="K10" s="3"/>
      <c r="L10" s="3"/>
    </row>
    <row r="11" spans="1:12">
      <c r="A11" s="3" t="s">
        <v>15</v>
      </c>
      <c r="B11" s="3">
        <f>STDEV(B3:B9)</f>
        <v>4.9412590019914875</v>
      </c>
      <c r="C11" s="3">
        <f t="shared" ref="C11:E11" si="1">STDEV(C3:C9)</f>
        <v>9.6824355008743943</v>
      </c>
      <c r="D11" s="3">
        <f t="shared" si="1"/>
        <v>8.1479390151596416</v>
      </c>
      <c r="E11" s="3">
        <f t="shared" si="1"/>
        <v>8.8885958474740772</v>
      </c>
      <c r="F11" s="3"/>
      <c r="G11" s="3"/>
      <c r="H11" s="3"/>
      <c r="I11" s="3"/>
      <c r="J11" s="3"/>
      <c r="K11" s="3"/>
      <c r="L11" s="3"/>
    </row>
    <row r="12" spans="1:12">
      <c r="A12" s="3" t="s">
        <v>14</v>
      </c>
      <c r="B12" s="3">
        <f>B11/SQRT(7)</f>
        <v>1.8676203546898125</v>
      </c>
      <c r="C12" s="3">
        <f t="shared" ref="C12:E12" si="2">C11/SQRT(7)</f>
        <v>3.6596166315338232</v>
      </c>
      <c r="D12" s="3">
        <f t="shared" si="2"/>
        <v>3.0796314759761358</v>
      </c>
      <c r="E12" s="3">
        <f t="shared" si="2"/>
        <v>3.3595734452825448</v>
      </c>
      <c r="F12" s="3"/>
      <c r="G12" s="3"/>
      <c r="H12" s="3"/>
      <c r="I12" s="3"/>
      <c r="J12" s="3"/>
      <c r="K12" s="3"/>
      <c r="L12" s="3"/>
    </row>
    <row r="13" spans="1:12">
      <c r="A13" s="3"/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5" t="s">
        <v>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>
      <c r="A16" s="3"/>
      <c r="B16" s="41" t="s">
        <v>4</v>
      </c>
      <c r="C16" s="41"/>
      <c r="D16" s="41"/>
      <c r="E16" s="41"/>
      <c r="F16" s="41"/>
      <c r="G16" s="41"/>
      <c r="H16" s="41"/>
      <c r="I16" s="3" t="s">
        <v>13</v>
      </c>
      <c r="J16" s="3" t="s">
        <v>15</v>
      </c>
      <c r="K16" s="3" t="s">
        <v>14</v>
      </c>
      <c r="L16" s="3"/>
    </row>
    <row r="17" spans="1:12">
      <c r="A17" s="3" t="s">
        <v>8</v>
      </c>
      <c r="B17" s="7">
        <v>133.6</v>
      </c>
      <c r="C17" s="7">
        <v>130.26499999999999</v>
      </c>
      <c r="D17" s="7">
        <v>65.150000000000006</v>
      </c>
      <c r="E17" s="7">
        <v>98.965000000000003</v>
      </c>
      <c r="F17" s="7">
        <v>180</v>
      </c>
      <c r="G17" s="7">
        <v>180</v>
      </c>
      <c r="H17" s="7">
        <v>107.215</v>
      </c>
      <c r="I17" s="3">
        <f>AVERAGE(B17:H17)</f>
        <v>127.88500000000001</v>
      </c>
      <c r="J17" s="3">
        <f>STDEV(B17:H17)</f>
        <v>42.169435218729994</v>
      </c>
      <c r="K17" s="3">
        <f>J17/SQRT(7)</f>
        <v>15.938548359544027</v>
      </c>
      <c r="L17" s="3"/>
    </row>
    <row r="18" spans="1:12">
      <c r="A18" s="3" t="s">
        <v>9</v>
      </c>
      <c r="B18" s="7">
        <v>105.2</v>
      </c>
      <c r="C18" s="7">
        <v>127</v>
      </c>
      <c r="D18" s="7">
        <v>104.89</v>
      </c>
      <c r="E18" s="7">
        <v>59.082500000000003</v>
      </c>
      <c r="F18" s="7">
        <v>154.67500000000001</v>
      </c>
      <c r="G18" s="7">
        <v>24.6175</v>
      </c>
      <c r="H18" s="7">
        <v>42.44</v>
      </c>
      <c r="I18" s="3">
        <f>AVERAGE(B18:H18)</f>
        <v>88.272142857142853</v>
      </c>
      <c r="J18" s="3">
        <f t="shared" ref="J18:J21" si="3">STDEV(B18:H18)</f>
        <v>47.392731519641877</v>
      </c>
      <c r="K18" s="3">
        <f t="shared" ref="K18:K21" si="4">J18/SQRT(7)</f>
        <v>17.912768793289235</v>
      </c>
      <c r="L18" s="3"/>
    </row>
    <row r="19" spans="1:12">
      <c r="A19" s="3" t="s">
        <v>10</v>
      </c>
      <c r="B19" s="7">
        <v>75.376670000000004</v>
      </c>
      <c r="C19" s="7">
        <v>42.79</v>
      </c>
      <c r="D19" s="7">
        <v>97.75667</v>
      </c>
      <c r="E19" s="7">
        <v>51</v>
      </c>
      <c r="F19" s="7">
        <v>116.01</v>
      </c>
      <c r="G19" s="7">
        <v>36.386670000000002</v>
      </c>
      <c r="H19" s="7">
        <v>57.776670000000003</v>
      </c>
      <c r="I19" s="3">
        <f t="shared" ref="I19:I21" si="5">AVERAGE(B19:H19)</f>
        <v>68.156668571428568</v>
      </c>
      <c r="J19" s="3">
        <f t="shared" si="3"/>
        <v>29.645477913915428</v>
      </c>
      <c r="K19" s="3">
        <f t="shared" si="4"/>
        <v>11.20493743683973</v>
      </c>
      <c r="L19" s="3"/>
    </row>
    <row r="20" spans="1:12">
      <c r="A20" s="3" t="s">
        <v>11</v>
      </c>
      <c r="B20" s="7">
        <v>85.957499999999996</v>
      </c>
      <c r="C20" s="7">
        <v>42.44</v>
      </c>
      <c r="D20" s="7">
        <v>43.6325</v>
      </c>
      <c r="E20" s="7">
        <v>46.3675</v>
      </c>
      <c r="F20" s="7">
        <v>66.382499999999993</v>
      </c>
      <c r="G20" s="7">
        <v>41.325000000000003</v>
      </c>
      <c r="H20" s="7">
        <v>19.989999999999998</v>
      </c>
      <c r="I20" s="3">
        <f t="shared" si="5"/>
        <v>49.442142857142855</v>
      </c>
      <c r="J20" s="3">
        <f t="shared" si="3"/>
        <v>20.999599670220498</v>
      </c>
      <c r="K20" s="3">
        <f t="shared" si="4"/>
        <v>7.9371026227596317</v>
      </c>
      <c r="L20" s="3"/>
    </row>
    <row r="21" spans="1:12">
      <c r="A21" s="3" t="s">
        <v>12</v>
      </c>
      <c r="B21" s="7">
        <v>33.700000000000003</v>
      </c>
      <c r="C21" s="7">
        <v>41.91</v>
      </c>
      <c r="D21" s="7">
        <v>39.31</v>
      </c>
      <c r="E21" s="7">
        <v>36.064999999999998</v>
      </c>
      <c r="F21" s="7">
        <v>43.935000000000002</v>
      </c>
      <c r="G21" s="7">
        <v>31.04</v>
      </c>
      <c r="H21" s="7">
        <v>22.532499999999999</v>
      </c>
      <c r="I21" s="3">
        <f t="shared" si="5"/>
        <v>35.498928571428571</v>
      </c>
      <c r="J21" s="3">
        <f t="shared" si="3"/>
        <v>7.2842329522318918</v>
      </c>
      <c r="K21" s="3">
        <f t="shared" si="4"/>
        <v>2.7531812690667743</v>
      </c>
      <c r="L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41" t="s">
        <v>6</v>
      </c>
      <c r="C23" s="41"/>
      <c r="D23" s="41"/>
      <c r="E23" s="41"/>
      <c r="F23" s="41"/>
      <c r="G23" s="41"/>
      <c r="H23" s="41"/>
      <c r="I23" s="3" t="s">
        <v>13</v>
      </c>
      <c r="J23" s="3" t="s">
        <v>15</v>
      </c>
      <c r="K23" s="3" t="s">
        <v>14</v>
      </c>
      <c r="L23" s="3"/>
    </row>
    <row r="24" spans="1:12">
      <c r="A24" s="3" t="s">
        <v>8</v>
      </c>
      <c r="B24" s="7">
        <v>180</v>
      </c>
      <c r="C24" s="7">
        <v>180</v>
      </c>
      <c r="D24" s="7">
        <v>180</v>
      </c>
      <c r="E24" s="7">
        <v>180</v>
      </c>
      <c r="F24" s="7">
        <v>180</v>
      </c>
      <c r="G24" s="7">
        <v>180</v>
      </c>
      <c r="H24" s="7">
        <v>169.17</v>
      </c>
      <c r="I24" s="3">
        <f>AVERAGE(B24:H24)</f>
        <v>178.45285714285714</v>
      </c>
      <c r="J24" s="3">
        <f>STDEV(B24:H24)</f>
        <v>4.0933552426899356</v>
      </c>
      <c r="K24" s="3">
        <f>J24/SQRT(7)</f>
        <v>1.5471428571428589</v>
      </c>
      <c r="L24" s="3"/>
    </row>
    <row r="25" spans="1:12">
      <c r="A25" s="3" t="s">
        <v>9</v>
      </c>
      <c r="B25" s="7">
        <v>180</v>
      </c>
      <c r="C25" s="7">
        <v>102.4675</v>
      </c>
      <c r="D25" s="7">
        <v>126.9</v>
      </c>
      <c r="E25" s="7">
        <v>173.74250000000001</v>
      </c>
      <c r="F25" s="7">
        <v>129.125</v>
      </c>
      <c r="G25" s="7">
        <v>130.42500000000001</v>
      </c>
      <c r="H25" s="7">
        <v>67.775000000000006</v>
      </c>
      <c r="I25" s="3">
        <f t="shared" ref="I25:I42" si="6">AVERAGE(B25:H25)</f>
        <v>130.06214285714285</v>
      </c>
      <c r="J25" s="3">
        <f t="shared" ref="J25:J42" si="7">STDEV(B25:H25)</f>
        <v>38.845687674346365</v>
      </c>
      <c r="K25" s="3">
        <f t="shared" ref="K25:K42" si="8">J25/SQRT(7)</f>
        <v>14.682289870515357</v>
      </c>
      <c r="L25" s="3"/>
    </row>
    <row r="26" spans="1:12">
      <c r="A26" s="3" t="s">
        <v>10</v>
      </c>
      <c r="B26" s="7">
        <v>137.76750000000001</v>
      </c>
      <c r="C26" s="7">
        <v>85.19</v>
      </c>
      <c r="D26" s="7">
        <v>61.4925</v>
      </c>
      <c r="E26" s="7">
        <v>57.325000000000003</v>
      </c>
      <c r="F26" s="7">
        <v>90.11</v>
      </c>
      <c r="G26" s="7">
        <v>119.88500000000001</v>
      </c>
      <c r="H26" s="7">
        <v>43.914999999999999</v>
      </c>
      <c r="I26" s="3">
        <f t="shared" si="6"/>
        <v>85.097857142857137</v>
      </c>
      <c r="J26" s="3">
        <f t="shared" si="7"/>
        <v>34.239204759449755</v>
      </c>
      <c r="K26" s="3">
        <f t="shared" si="8"/>
        <v>12.941202983160451</v>
      </c>
      <c r="L26" s="3"/>
    </row>
    <row r="27" spans="1:12">
      <c r="A27" s="3" t="s">
        <v>11</v>
      </c>
      <c r="B27" s="7">
        <v>163.19999999999999</v>
      </c>
      <c r="C27" s="7">
        <v>69.260000000000005</v>
      </c>
      <c r="D27" s="7">
        <v>57.61</v>
      </c>
      <c r="E27" s="7">
        <v>120.65</v>
      </c>
      <c r="F27" s="7">
        <v>15.5825</v>
      </c>
      <c r="G27" s="7">
        <v>40.01</v>
      </c>
      <c r="H27" s="7">
        <v>34.024999999999999</v>
      </c>
      <c r="I27" s="3">
        <f t="shared" si="6"/>
        <v>71.476785714285711</v>
      </c>
      <c r="J27" s="3">
        <f t="shared" si="7"/>
        <v>52.512412753126881</v>
      </c>
      <c r="K27" s="3">
        <f t="shared" si="8"/>
        <v>19.847826412678625</v>
      </c>
      <c r="L27" s="3"/>
    </row>
    <row r="28" spans="1:12">
      <c r="A28" s="3" t="s">
        <v>12</v>
      </c>
      <c r="B28" s="7">
        <v>43.325000000000003</v>
      </c>
      <c r="C28" s="7">
        <v>33.564999999999998</v>
      </c>
      <c r="D28" s="7">
        <v>35.342500000000001</v>
      </c>
      <c r="E28" s="7">
        <v>46.274999999999999</v>
      </c>
      <c r="F28" s="7">
        <v>30.317499999999999</v>
      </c>
      <c r="G28" s="7">
        <v>34.942500000000003</v>
      </c>
      <c r="H28" s="7">
        <v>13.442500000000001</v>
      </c>
      <c r="I28" s="3">
        <f t="shared" si="6"/>
        <v>33.887142857142855</v>
      </c>
      <c r="J28" s="3">
        <f t="shared" si="7"/>
        <v>10.619114392273522</v>
      </c>
      <c r="K28" s="3">
        <f t="shared" si="8"/>
        <v>4.013647975100362</v>
      </c>
      <c r="L28" s="3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4">
      <c r="A30" s="3"/>
      <c r="B30" s="41" t="s">
        <v>16</v>
      </c>
      <c r="C30" s="41"/>
      <c r="D30" s="41"/>
      <c r="E30" s="41"/>
      <c r="F30" s="41"/>
      <c r="G30" s="41"/>
      <c r="H30" s="41"/>
      <c r="I30" s="3" t="s">
        <v>13</v>
      </c>
      <c r="J30" s="3" t="s">
        <v>15</v>
      </c>
      <c r="K30" s="3" t="s">
        <v>14</v>
      </c>
      <c r="L30" s="3"/>
    </row>
    <row r="31" spans="1:12">
      <c r="A31" s="3" t="s">
        <v>8</v>
      </c>
      <c r="B31" s="7">
        <v>95.65</v>
      </c>
      <c r="C31" s="7">
        <v>82.665000000000006</v>
      </c>
      <c r="D31" s="7">
        <v>100.05</v>
      </c>
      <c r="E31" s="7">
        <v>180</v>
      </c>
      <c r="F31" s="7">
        <v>180</v>
      </c>
      <c r="G31" s="7">
        <v>115.035</v>
      </c>
      <c r="H31" s="7">
        <v>101.5</v>
      </c>
      <c r="I31" s="3">
        <f t="shared" si="6"/>
        <v>122.12857142857142</v>
      </c>
      <c r="J31" s="3">
        <f t="shared" si="7"/>
        <v>40.661227919879394</v>
      </c>
      <c r="K31" s="3">
        <f t="shared" si="8"/>
        <v>15.368499582645292</v>
      </c>
      <c r="L31" s="3"/>
    </row>
    <row r="32" spans="1:12">
      <c r="A32" s="3" t="s">
        <v>9</v>
      </c>
      <c r="B32" s="7">
        <v>70.642499999999998</v>
      </c>
      <c r="C32" s="7">
        <v>141.0025</v>
      </c>
      <c r="D32" s="7">
        <v>108.1</v>
      </c>
      <c r="E32" s="7">
        <v>147.1925</v>
      </c>
      <c r="F32" s="7">
        <v>59.467500000000001</v>
      </c>
      <c r="G32" s="7">
        <v>168.05</v>
      </c>
      <c r="H32" s="7">
        <v>62.282499999999999</v>
      </c>
      <c r="I32" s="3">
        <f t="shared" si="6"/>
        <v>108.10535714285713</v>
      </c>
      <c r="J32" s="3">
        <f t="shared" si="7"/>
        <v>44.855746622473319</v>
      </c>
      <c r="K32" s="3">
        <f t="shared" si="8"/>
        <v>16.953878633598553</v>
      </c>
      <c r="L32" s="3"/>
    </row>
    <row r="33" spans="1:12">
      <c r="A33" s="3" t="s">
        <v>10</v>
      </c>
      <c r="B33" s="7">
        <v>73.69</v>
      </c>
      <c r="C33" s="7">
        <v>91.4</v>
      </c>
      <c r="D33" s="7">
        <v>55.52</v>
      </c>
      <c r="E33" s="7">
        <v>71.143330000000006</v>
      </c>
      <c r="F33" s="7">
        <v>100.8</v>
      </c>
      <c r="G33" s="7">
        <v>180</v>
      </c>
      <c r="H33" s="7">
        <v>22.57667</v>
      </c>
      <c r="I33" s="3">
        <f t="shared" si="6"/>
        <v>85.018571428571434</v>
      </c>
      <c r="J33" s="3">
        <f t="shared" si="7"/>
        <v>48.991944095419221</v>
      </c>
      <c r="K33" s="3">
        <f t="shared" si="8"/>
        <v>18.517214331722645</v>
      </c>
      <c r="L33" s="3"/>
    </row>
    <row r="34" spans="1:12">
      <c r="A34" s="3" t="s">
        <v>11</v>
      </c>
      <c r="B34" s="7">
        <v>34.567500000000003</v>
      </c>
      <c r="C34" s="7">
        <v>59.424999999999997</v>
      </c>
      <c r="D34" s="7">
        <v>23.947500000000002</v>
      </c>
      <c r="E34" s="7">
        <v>50.774999999999999</v>
      </c>
      <c r="F34" s="7">
        <v>63.65</v>
      </c>
      <c r="G34" s="7">
        <v>70.242500000000007</v>
      </c>
      <c r="H34" s="7">
        <v>26.647500000000001</v>
      </c>
      <c r="I34" s="3">
        <f t="shared" si="6"/>
        <v>47.036428571428573</v>
      </c>
      <c r="J34" s="3">
        <f t="shared" si="7"/>
        <v>18.647016453552251</v>
      </c>
      <c r="K34" s="3">
        <f t="shared" si="8"/>
        <v>7.0479097470612651</v>
      </c>
      <c r="L34" s="3"/>
    </row>
    <row r="35" spans="1:12">
      <c r="A35" s="3" t="s">
        <v>12</v>
      </c>
      <c r="B35" s="7">
        <v>22.2075</v>
      </c>
      <c r="C35" s="7">
        <v>53.86</v>
      </c>
      <c r="D35" s="7">
        <v>52.167499999999997</v>
      </c>
      <c r="E35" s="7">
        <v>28.35</v>
      </c>
      <c r="F35" s="7">
        <v>44.685000000000002</v>
      </c>
      <c r="G35" s="7">
        <v>39.515000000000001</v>
      </c>
      <c r="H35" s="7">
        <v>31.2</v>
      </c>
      <c r="I35" s="3">
        <f t="shared" si="6"/>
        <v>38.854999999999997</v>
      </c>
      <c r="J35" s="3">
        <f t="shared" si="7"/>
        <v>12.13047462316845</v>
      </c>
      <c r="K35" s="3">
        <f t="shared" si="8"/>
        <v>4.5848884482976668</v>
      </c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4">
      <c r="A37" s="3"/>
      <c r="B37" s="41" t="s">
        <v>17</v>
      </c>
      <c r="C37" s="41"/>
      <c r="D37" s="41"/>
      <c r="E37" s="41"/>
      <c r="F37" s="41"/>
      <c r="G37" s="41"/>
      <c r="H37" s="41"/>
      <c r="I37" s="3" t="s">
        <v>13</v>
      </c>
      <c r="J37" s="3" t="s">
        <v>15</v>
      </c>
      <c r="K37" s="3" t="s">
        <v>14</v>
      </c>
      <c r="L37" s="3"/>
    </row>
    <row r="38" spans="1:12">
      <c r="A38" s="3" t="s">
        <v>8</v>
      </c>
      <c r="B38" s="7">
        <v>180</v>
      </c>
      <c r="C38" s="7">
        <v>180</v>
      </c>
      <c r="D38" s="7">
        <v>158.965</v>
      </c>
      <c r="E38" s="7">
        <v>180</v>
      </c>
      <c r="F38" s="7">
        <v>179.785</v>
      </c>
      <c r="G38" s="7">
        <v>128.69999999999999</v>
      </c>
      <c r="H38" s="7">
        <v>143.83500000000001</v>
      </c>
      <c r="I38" s="3">
        <f t="shared" si="6"/>
        <v>164.46928571428572</v>
      </c>
      <c r="J38" s="3">
        <f t="shared" si="7"/>
        <v>21.188412994797297</v>
      </c>
      <c r="K38" s="3">
        <f t="shared" si="8"/>
        <v>8.0084673514804212</v>
      </c>
      <c r="L38" s="3"/>
    </row>
    <row r="39" spans="1:12">
      <c r="A39" s="3" t="s">
        <v>9</v>
      </c>
      <c r="B39" s="7">
        <v>88.825000000000003</v>
      </c>
      <c r="C39" s="7">
        <v>144.9675</v>
      </c>
      <c r="D39" s="7">
        <v>132.76750000000001</v>
      </c>
      <c r="E39" s="7">
        <v>157.15</v>
      </c>
      <c r="F39" s="7">
        <v>161.4425</v>
      </c>
      <c r="G39" s="7">
        <v>65.034999999999997</v>
      </c>
      <c r="H39" s="7">
        <v>77.282499999999999</v>
      </c>
      <c r="I39" s="3">
        <f t="shared" si="6"/>
        <v>118.21000000000001</v>
      </c>
      <c r="J39" s="3">
        <f t="shared" si="7"/>
        <v>40.165027023933796</v>
      </c>
      <c r="K39" s="3">
        <f t="shared" si="8"/>
        <v>15.180953272502506</v>
      </c>
      <c r="L39" s="3"/>
    </row>
    <row r="40" spans="1:12">
      <c r="A40" s="3" t="s">
        <v>10</v>
      </c>
      <c r="B40" s="7">
        <v>66.742500000000007</v>
      </c>
      <c r="C40" s="7">
        <v>137.2175</v>
      </c>
      <c r="D40" s="7">
        <v>86.727500000000006</v>
      </c>
      <c r="E40" s="7">
        <v>93.007499999999993</v>
      </c>
      <c r="F40" s="7">
        <v>180</v>
      </c>
      <c r="G40" s="7">
        <v>85.275000000000006</v>
      </c>
      <c r="H40" s="7">
        <v>29.967500000000001</v>
      </c>
      <c r="I40" s="3">
        <f t="shared" si="6"/>
        <v>96.991071428571416</v>
      </c>
      <c r="J40" s="3">
        <f t="shared" si="7"/>
        <v>48.604284873205536</v>
      </c>
      <c r="K40" s="3">
        <f t="shared" si="8"/>
        <v>18.370692918091486</v>
      </c>
      <c r="L40" s="3"/>
    </row>
    <row r="41" spans="1:12">
      <c r="A41" s="3" t="s">
        <v>11</v>
      </c>
      <c r="B41" s="7">
        <v>68.125</v>
      </c>
      <c r="C41" s="7">
        <v>167.97499999999999</v>
      </c>
      <c r="D41" s="7">
        <v>12.9</v>
      </c>
      <c r="E41" s="7">
        <v>131.57499999999999</v>
      </c>
      <c r="F41" s="7">
        <v>174.3</v>
      </c>
      <c r="G41" s="7">
        <v>41.44</v>
      </c>
      <c r="H41" s="7">
        <v>63.682499999999997</v>
      </c>
      <c r="I41" s="3">
        <f t="shared" si="6"/>
        <v>94.285357142857151</v>
      </c>
      <c r="J41" s="3">
        <f t="shared" si="7"/>
        <v>63.587382501506212</v>
      </c>
      <c r="K41" s="3">
        <f t="shared" si="8"/>
        <v>24.03377151721795</v>
      </c>
      <c r="L41" s="3"/>
    </row>
    <row r="42" spans="1:12">
      <c r="A42" s="3" t="s">
        <v>12</v>
      </c>
      <c r="B42" s="7">
        <v>99.584999999999994</v>
      </c>
      <c r="C42" s="7">
        <v>166.9325</v>
      </c>
      <c r="D42" s="7">
        <v>24.092500000000001</v>
      </c>
      <c r="E42" s="7">
        <v>97.217500000000001</v>
      </c>
      <c r="F42" s="7">
        <v>128.4075</v>
      </c>
      <c r="G42" s="7">
        <v>57.642499999999998</v>
      </c>
      <c r="H42" s="7">
        <v>78.682500000000005</v>
      </c>
      <c r="I42" s="3">
        <f t="shared" si="6"/>
        <v>93.222857142857151</v>
      </c>
      <c r="J42" s="3">
        <f t="shared" si="7"/>
        <v>46.51862468473805</v>
      </c>
      <c r="K42" s="3">
        <f t="shared" si="8"/>
        <v>17.582387464081044</v>
      </c>
      <c r="L42" s="3"/>
    </row>
    <row r="43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5" t="s">
        <v>18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4.25">
      <c r="A45" s="3"/>
      <c r="B45" s="1" t="s">
        <v>5</v>
      </c>
      <c r="C45" s="1" t="s">
        <v>7</v>
      </c>
      <c r="D45" s="1" t="s">
        <v>1</v>
      </c>
      <c r="E45" s="1" t="s">
        <v>2</v>
      </c>
      <c r="F45" s="3"/>
      <c r="G45" s="3"/>
      <c r="H45" s="3"/>
      <c r="I45" s="3"/>
      <c r="J45" s="3"/>
      <c r="K45" s="3"/>
      <c r="L45" s="3"/>
    </row>
    <row r="46" spans="1:12">
      <c r="A46" s="3"/>
      <c r="B46" s="7">
        <v>32.6</v>
      </c>
      <c r="C46" s="7">
        <v>47.4</v>
      </c>
      <c r="D46" s="7">
        <v>14.93</v>
      </c>
      <c r="E46" s="7">
        <v>54.73</v>
      </c>
      <c r="F46" s="3"/>
      <c r="G46" s="3"/>
      <c r="H46" s="3"/>
      <c r="I46" s="3"/>
      <c r="J46" s="3"/>
      <c r="K46" s="3"/>
      <c r="L46" s="3"/>
    </row>
    <row r="47" spans="1:12">
      <c r="A47" s="3"/>
      <c r="B47" s="7">
        <v>55.33</v>
      </c>
      <c r="C47" s="7">
        <v>24.23</v>
      </c>
      <c r="D47" s="7">
        <v>19.07</v>
      </c>
      <c r="E47" s="7">
        <v>180</v>
      </c>
      <c r="F47" s="3"/>
      <c r="G47" s="3"/>
      <c r="H47" s="3"/>
      <c r="I47" s="3"/>
      <c r="J47" s="3"/>
      <c r="K47" s="3"/>
      <c r="L47" s="3"/>
    </row>
    <row r="48" spans="1:12">
      <c r="A48" s="3"/>
      <c r="B48" s="7">
        <v>26.03</v>
      </c>
      <c r="C48" s="7">
        <v>57.1</v>
      </c>
      <c r="D48" s="7">
        <v>63.4</v>
      </c>
      <c r="E48" s="7">
        <v>61.67</v>
      </c>
      <c r="F48" s="3"/>
      <c r="G48" s="3"/>
      <c r="H48" s="3"/>
      <c r="I48" s="3"/>
      <c r="J48" s="3"/>
      <c r="K48" s="3"/>
      <c r="L48" s="3"/>
    </row>
    <row r="49" spans="1:12">
      <c r="A49" s="3"/>
      <c r="B49" s="7">
        <v>9.67</v>
      </c>
      <c r="C49" s="7">
        <v>74.569999999999993</v>
      </c>
      <c r="D49" s="7">
        <v>47.2</v>
      </c>
      <c r="E49" s="7">
        <v>48</v>
      </c>
      <c r="F49" s="3"/>
      <c r="G49" s="3"/>
      <c r="H49" s="3"/>
      <c r="I49" s="3"/>
      <c r="J49" s="3"/>
      <c r="K49" s="3"/>
      <c r="L49" s="3"/>
    </row>
    <row r="50" spans="1:12">
      <c r="A50" s="3"/>
      <c r="B50" s="7">
        <v>35.43</v>
      </c>
      <c r="C50" s="7">
        <v>24.27</v>
      </c>
      <c r="D50" s="7">
        <v>3.23</v>
      </c>
      <c r="E50" s="7">
        <v>121.6</v>
      </c>
      <c r="F50" s="3"/>
      <c r="G50" s="3"/>
      <c r="H50" s="3"/>
      <c r="I50" s="3"/>
      <c r="J50" s="3"/>
      <c r="K50" s="3"/>
      <c r="L50" s="3"/>
    </row>
    <row r="51" spans="1:12">
      <c r="A51" s="3"/>
      <c r="B51" s="7">
        <v>75.7</v>
      </c>
      <c r="C51" s="7">
        <v>35.200000000000003</v>
      </c>
      <c r="D51" s="7">
        <v>32.630000000000003</v>
      </c>
      <c r="E51" s="7">
        <v>92.93</v>
      </c>
      <c r="F51" s="3"/>
      <c r="G51" s="3"/>
      <c r="H51" s="3"/>
      <c r="I51" s="3"/>
      <c r="J51" s="3"/>
      <c r="K51" s="3"/>
      <c r="L51" s="3"/>
    </row>
    <row r="52" spans="1:12">
      <c r="A52" s="3"/>
      <c r="B52" s="7">
        <v>55.27</v>
      </c>
      <c r="C52" s="7">
        <v>9.9</v>
      </c>
      <c r="D52" s="7">
        <v>60.7</v>
      </c>
      <c r="E52" s="7">
        <v>71.099999999999994</v>
      </c>
      <c r="F52" s="3"/>
      <c r="G52" s="3"/>
      <c r="H52" s="3"/>
      <c r="I52" s="3"/>
      <c r="J52" s="3"/>
      <c r="K52" s="3"/>
      <c r="L52" s="3"/>
    </row>
    <row r="53" spans="1:12">
      <c r="A53" s="3" t="s">
        <v>13</v>
      </c>
      <c r="B53" s="3">
        <f>AVERAGE(B46:B52)</f>
        <v>41.432857142857138</v>
      </c>
      <c r="C53" s="3">
        <f t="shared" ref="C53:E53" si="9">AVERAGE(C46:C52)</f>
        <v>38.952857142857134</v>
      </c>
      <c r="D53" s="3">
        <f t="shared" si="9"/>
        <v>34.451428571428572</v>
      </c>
      <c r="E53" s="3">
        <f t="shared" si="9"/>
        <v>90.004285714285729</v>
      </c>
      <c r="F53" s="3"/>
      <c r="G53" s="3"/>
      <c r="H53" s="3"/>
      <c r="I53" s="3"/>
      <c r="J53" s="3"/>
      <c r="K53" s="3"/>
      <c r="L53" s="3"/>
    </row>
    <row r="54" spans="1:12">
      <c r="A54" s="3" t="s">
        <v>15</v>
      </c>
      <c r="B54" s="3">
        <f>STDEV(B46:B52)</f>
        <v>22.05680145615386</v>
      </c>
      <c r="C54" s="3">
        <f t="shared" ref="C54:E54" si="10">STDEV(C46:C52)</f>
        <v>22.210189639206686</v>
      </c>
      <c r="D54" s="3">
        <f t="shared" si="10"/>
        <v>23.399797312919485</v>
      </c>
      <c r="E54" s="3">
        <f t="shared" si="10"/>
        <v>47.037071499383259</v>
      </c>
      <c r="F54" s="3"/>
      <c r="G54" s="3"/>
      <c r="H54" s="3"/>
      <c r="I54" s="3"/>
      <c r="J54" s="3"/>
      <c r="K54" s="3"/>
      <c r="L54" s="3"/>
    </row>
    <row r="55" spans="1:12">
      <c r="A55" s="3" t="s">
        <v>14</v>
      </c>
      <c r="B55" s="3">
        <f>B54/SQRT(7)</f>
        <v>8.3366873386443494</v>
      </c>
      <c r="C55" s="3">
        <f t="shared" ref="C55:E55" si="11">C54/SQRT(7)</f>
        <v>8.3946626224177532</v>
      </c>
      <c r="D55" s="3">
        <f t="shared" si="11"/>
        <v>8.8442920599003436</v>
      </c>
      <c r="E55" s="3">
        <f t="shared" si="11"/>
        <v>17.778341941161734</v>
      </c>
      <c r="F55" s="3"/>
      <c r="G55" s="3"/>
      <c r="H55" s="3"/>
      <c r="I55" s="3"/>
      <c r="J55" s="3"/>
      <c r="K55" s="3"/>
      <c r="L55" s="3"/>
    </row>
    <row r="56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5" t="s">
        <v>19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3"/>
      <c r="B58" s="1" t="s">
        <v>5</v>
      </c>
      <c r="C58" s="1" t="s">
        <v>7</v>
      </c>
      <c r="D58" s="1" t="s">
        <v>1</v>
      </c>
      <c r="E58" s="1" t="s">
        <v>2</v>
      </c>
      <c r="F58" s="3"/>
      <c r="G58" s="3"/>
      <c r="H58" s="3"/>
      <c r="I58" s="3"/>
      <c r="J58" s="3"/>
      <c r="K58" s="3"/>
      <c r="L58" s="3"/>
    </row>
    <row r="59" spans="1:12">
      <c r="A59" s="3"/>
      <c r="B59" s="7">
        <v>10.9</v>
      </c>
      <c r="C59" s="7">
        <v>11.97</v>
      </c>
      <c r="D59" s="7">
        <v>2.17</v>
      </c>
      <c r="E59" s="7">
        <v>21.27</v>
      </c>
      <c r="F59" s="3"/>
      <c r="G59" s="3"/>
      <c r="H59" s="3"/>
      <c r="I59" s="3"/>
      <c r="J59" s="3"/>
      <c r="K59" s="3"/>
      <c r="L59" s="3"/>
    </row>
    <row r="60" spans="1:12">
      <c r="A60" s="3"/>
      <c r="B60" s="7">
        <v>14.87</v>
      </c>
      <c r="C60" s="7">
        <v>23.03</v>
      </c>
      <c r="D60" s="7">
        <v>7.47</v>
      </c>
      <c r="E60" s="7">
        <v>179.77</v>
      </c>
      <c r="F60" s="3"/>
      <c r="G60" s="3"/>
      <c r="H60" s="3"/>
      <c r="I60" s="3"/>
      <c r="J60" s="3"/>
      <c r="K60" s="3"/>
      <c r="L60" s="3"/>
    </row>
    <row r="61" spans="1:12">
      <c r="A61" s="3"/>
      <c r="B61" s="7">
        <v>21.53</v>
      </c>
      <c r="C61" s="7">
        <v>38.770000000000003</v>
      </c>
      <c r="D61" s="7">
        <v>23.07</v>
      </c>
      <c r="E61" s="7">
        <v>27.2</v>
      </c>
      <c r="F61" s="3"/>
      <c r="G61" s="3"/>
      <c r="H61" s="3"/>
      <c r="I61" s="3"/>
      <c r="J61" s="3"/>
      <c r="K61" s="3"/>
      <c r="L61" s="3"/>
    </row>
    <row r="62" spans="1:12">
      <c r="A62" s="3"/>
      <c r="B62" s="7">
        <v>7.37</v>
      </c>
      <c r="C62" s="7">
        <v>10.33</v>
      </c>
      <c r="D62" s="7">
        <v>32.47</v>
      </c>
      <c r="E62" s="7">
        <v>33.43</v>
      </c>
      <c r="F62" s="3"/>
      <c r="G62" s="3"/>
      <c r="H62" s="3"/>
      <c r="I62" s="3"/>
      <c r="J62" s="3"/>
      <c r="K62" s="3"/>
      <c r="L62" s="3"/>
    </row>
    <row r="63" spans="1:12">
      <c r="A63" s="3"/>
      <c r="B63" s="7">
        <v>9.07</v>
      </c>
      <c r="C63" s="7">
        <v>30.07</v>
      </c>
      <c r="D63" s="7">
        <v>12.53</v>
      </c>
      <c r="E63" s="7">
        <v>140.43</v>
      </c>
      <c r="F63" s="3"/>
      <c r="G63" s="3"/>
      <c r="H63" s="3"/>
      <c r="I63" s="3"/>
      <c r="J63" s="3"/>
      <c r="K63" s="3"/>
      <c r="L63" s="3"/>
    </row>
    <row r="64" spans="1:12">
      <c r="A64" s="3"/>
      <c r="B64" s="7">
        <v>5.8</v>
      </c>
      <c r="C64" s="7">
        <v>36.83</v>
      </c>
      <c r="D64" s="7">
        <v>13.73</v>
      </c>
      <c r="E64" s="7">
        <v>29.33</v>
      </c>
      <c r="F64" s="3"/>
      <c r="G64" s="3"/>
      <c r="H64" s="3"/>
      <c r="I64" s="3"/>
      <c r="J64" s="3"/>
      <c r="K64" s="3"/>
      <c r="L64" s="3"/>
    </row>
    <row r="65" spans="1:12">
      <c r="A65" s="3"/>
      <c r="B65" s="7">
        <v>17.53</v>
      </c>
      <c r="C65" s="7">
        <v>20.13</v>
      </c>
      <c r="D65" s="7">
        <v>35.5</v>
      </c>
      <c r="E65" s="7">
        <v>50.07</v>
      </c>
      <c r="F65" s="3"/>
      <c r="G65" s="3"/>
      <c r="H65" s="3"/>
      <c r="I65" s="3"/>
      <c r="J65" s="3"/>
      <c r="K65" s="3"/>
      <c r="L65" s="3"/>
    </row>
    <row r="66" spans="1:12">
      <c r="A66" s="3" t="s">
        <v>13</v>
      </c>
      <c r="B66" s="3">
        <f>AVERAGE(B59:B65)</f>
        <v>12.438571428571427</v>
      </c>
      <c r="C66" s="3">
        <f t="shared" ref="C66:E66" si="12">AVERAGE(C59:C65)</f>
        <v>24.447142857142858</v>
      </c>
      <c r="D66" s="3">
        <f t="shared" si="12"/>
        <v>18.134285714285717</v>
      </c>
      <c r="E66" s="3">
        <f t="shared" si="12"/>
        <v>68.785714285714292</v>
      </c>
      <c r="F66" s="3"/>
      <c r="G66" s="3"/>
      <c r="H66" s="3"/>
      <c r="I66" s="3"/>
      <c r="J66" s="3"/>
      <c r="K66" s="3"/>
      <c r="L66" s="3"/>
    </row>
    <row r="67" spans="1:12">
      <c r="A67" s="3" t="s">
        <v>15</v>
      </c>
      <c r="B67" s="3">
        <f>STDEV(B59:B65)</f>
        <v>5.7440416333548923</v>
      </c>
      <c r="C67" s="3">
        <f t="shared" ref="C67:E67" si="13">STDEV(C59:C65)</f>
        <v>11.29686345006985</v>
      </c>
      <c r="D67" s="3">
        <f t="shared" si="13"/>
        <v>12.58857399541724</v>
      </c>
      <c r="E67" s="3">
        <f t="shared" si="13"/>
        <v>64.024198513047352</v>
      </c>
      <c r="F67" s="3"/>
      <c r="G67" s="3"/>
      <c r="H67" s="3"/>
      <c r="I67" s="3"/>
      <c r="J67" s="3"/>
      <c r="K67" s="3"/>
      <c r="L67" s="3"/>
    </row>
    <row r="68" spans="1:12">
      <c r="A68" s="3" t="s">
        <v>14</v>
      </c>
      <c r="B68" s="3">
        <f>B67/SQRT(7)</f>
        <v>2.1710436688940424</v>
      </c>
      <c r="C68" s="3">
        <f t="shared" ref="C68:E68" si="14">C67/SQRT(7)</f>
        <v>4.2698130405628509</v>
      </c>
      <c r="D68" s="3">
        <f t="shared" si="14"/>
        <v>4.7580337361155394</v>
      </c>
      <c r="E68" s="3">
        <f t="shared" si="14"/>
        <v>24.19887245082209</v>
      </c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5" t="s">
        <v>20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41" t="s">
        <v>5</v>
      </c>
      <c r="C71" s="41"/>
      <c r="D71" s="41"/>
      <c r="E71" s="41"/>
      <c r="F71" s="41"/>
      <c r="G71" s="3" t="s">
        <v>13</v>
      </c>
      <c r="H71" s="3" t="s">
        <v>15</v>
      </c>
      <c r="I71" s="3" t="s">
        <v>14</v>
      </c>
      <c r="J71" s="3"/>
      <c r="K71" s="3"/>
      <c r="L71" s="3"/>
    </row>
    <row r="72" spans="1:12">
      <c r="A72" s="4" t="s">
        <v>21</v>
      </c>
      <c r="B72" s="7">
        <v>40</v>
      </c>
      <c r="C72" s="7">
        <v>45</v>
      </c>
      <c r="D72" s="7">
        <v>40</v>
      </c>
      <c r="E72" s="7">
        <v>45</v>
      </c>
      <c r="F72" s="7">
        <v>40</v>
      </c>
      <c r="G72" s="3">
        <f>AVERAGE(B72:F72)</f>
        <v>42</v>
      </c>
      <c r="H72" s="3">
        <f>STDEV(B72:G72)</f>
        <v>2.4494897427831779</v>
      </c>
      <c r="I72" s="3">
        <f>H72/SQRT(5)</f>
        <v>1.0954451150103321</v>
      </c>
      <c r="J72" s="3"/>
      <c r="K72" s="3"/>
      <c r="L72" s="3"/>
    </row>
    <row r="73" spans="1:12">
      <c r="A73" s="4" t="s">
        <v>22</v>
      </c>
      <c r="B73" s="7">
        <v>40</v>
      </c>
      <c r="C73" s="7">
        <v>50</v>
      </c>
      <c r="D73" s="7">
        <v>40</v>
      </c>
      <c r="E73" s="7">
        <v>50</v>
      </c>
      <c r="F73" s="7">
        <v>45</v>
      </c>
      <c r="G73" s="3">
        <f t="shared" ref="G73:G136" si="15">AVERAGE(B73:F73)</f>
        <v>45</v>
      </c>
      <c r="H73" s="3">
        <f t="shared" ref="H73:H136" si="16">STDEV(B73:G73)</f>
        <v>4.4721359549995796</v>
      </c>
      <c r="I73" s="3">
        <f t="shared" ref="I73:I136" si="17">H73/SQRT(5)</f>
        <v>2</v>
      </c>
      <c r="J73" s="3"/>
      <c r="K73" s="3"/>
      <c r="L73" s="3"/>
    </row>
    <row r="74" spans="1:12">
      <c r="A74" s="4" t="s">
        <v>23</v>
      </c>
      <c r="B74" s="7">
        <v>50</v>
      </c>
      <c r="C74" s="7">
        <v>50</v>
      </c>
      <c r="D74" s="7">
        <v>45</v>
      </c>
      <c r="E74" s="7">
        <v>50</v>
      </c>
      <c r="F74" s="7">
        <v>45</v>
      </c>
      <c r="G74" s="3">
        <f t="shared" si="15"/>
        <v>48</v>
      </c>
      <c r="H74" s="3">
        <f t="shared" si="16"/>
        <v>2.4494897427831779</v>
      </c>
      <c r="I74" s="3">
        <f t="shared" si="17"/>
        <v>1.0954451150103321</v>
      </c>
      <c r="J74" s="3"/>
      <c r="K74" s="3"/>
      <c r="L74" s="3"/>
    </row>
    <row r="75" spans="1:12">
      <c r="A75" s="4" t="s">
        <v>24</v>
      </c>
      <c r="B75" s="7">
        <v>50</v>
      </c>
      <c r="C75" s="7">
        <v>50</v>
      </c>
      <c r="D75" s="7">
        <v>50</v>
      </c>
      <c r="E75" s="7">
        <v>50</v>
      </c>
      <c r="F75" s="7">
        <v>50</v>
      </c>
      <c r="G75" s="3">
        <f t="shared" si="15"/>
        <v>50</v>
      </c>
      <c r="H75" s="3">
        <f t="shared" si="16"/>
        <v>0</v>
      </c>
      <c r="I75" s="3">
        <f t="shared" si="17"/>
        <v>0</v>
      </c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41" t="s">
        <v>7</v>
      </c>
      <c r="C77" s="41"/>
      <c r="D77" s="41"/>
      <c r="E77" s="41"/>
      <c r="F77" s="41"/>
      <c r="G77" s="3" t="s">
        <v>13</v>
      </c>
      <c r="H77" s="3" t="s">
        <v>15</v>
      </c>
      <c r="I77" s="3" t="s">
        <v>14</v>
      </c>
      <c r="J77" s="3"/>
      <c r="K77" s="3"/>
      <c r="L77" s="3"/>
    </row>
    <row r="78" spans="1:12">
      <c r="A78" s="4" t="s">
        <v>21</v>
      </c>
      <c r="B78" s="7">
        <v>45</v>
      </c>
      <c r="C78" s="7">
        <v>50</v>
      </c>
      <c r="D78" s="7">
        <v>45</v>
      </c>
      <c r="E78" s="7">
        <v>55</v>
      </c>
      <c r="F78" s="7">
        <v>45</v>
      </c>
      <c r="G78" s="3">
        <f t="shared" si="15"/>
        <v>48</v>
      </c>
      <c r="H78" s="3">
        <f t="shared" si="16"/>
        <v>4</v>
      </c>
      <c r="I78" s="3">
        <f t="shared" si="17"/>
        <v>1.7888543819998317</v>
      </c>
      <c r="J78" s="3"/>
      <c r="K78" s="3"/>
      <c r="L78" s="3"/>
    </row>
    <row r="79" spans="1:12">
      <c r="A79" s="4" t="s">
        <v>22</v>
      </c>
      <c r="B79" s="7">
        <v>45</v>
      </c>
      <c r="C79" s="7">
        <v>60</v>
      </c>
      <c r="D79" s="7">
        <v>45</v>
      </c>
      <c r="E79" s="7">
        <v>55</v>
      </c>
      <c r="F79" s="7">
        <v>55</v>
      </c>
      <c r="G79" s="3">
        <f t="shared" si="15"/>
        <v>52</v>
      </c>
      <c r="H79" s="3">
        <f t="shared" si="16"/>
        <v>6</v>
      </c>
      <c r="I79" s="3">
        <f t="shared" si="17"/>
        <v>2.6832815729997477</v>
      </c>
      <c r="J79" s="3"/>
      <c r="K79" s="3"/>
      <c r="L79" s="3"/>
    </row>
    <row r="80" spans="1:12">
      <c r="A80" s="4" t="s">
        <v>23</v>
      </c>
      <c r="B80" s="7">
        <v>70</v>
      </c>
      <c r="C80" s="7">
        <v>80</v>
      </c>
      <c r="D80" s="7">
        <v>70</v>
      </c>
      <c r="E80" s="7">
        <v>85</v>
      </c>
      <c r="F80" s="7">
        <v>80</v>
      </c>
      <c r="G80" s="3">
        <f t="shared" si="15"/>
        <v>77</v>
      </c>
      <c r="H80" s="3">
        <f t="shared" si="16"/>
        <v>6</v>
      </c>
      <c r="I80" s="3">
        <f t="shared" si="17"/>
        <v>2.6832815729997477</v>
      </c>
      <c r="J80" s="3"/>
      <c r="K80" s="3"/>
      <c r="L80" s="3"/>
    </row>
    <row r="81" spans="1:12">
      <c r="A81" s="4" t="s">
        <v>24</v>
      </c>
      <c r="B81" s="7">
        <v>90</v>
      </c>
      <c r="C81" s="7">
        <v>90</v>
      </c>
      <c r="D81" s="7">
        <v>90</v>
      </c>
      <c r="E81" s="7">
        <v>90</v>
      </c>
      <c r="F81" s="7">
        <v>90</v>
      </c>
      <c r="G81" s="3">
        <f t="shared" si="15"/>
        <v>90</v>
      </c>
      <c r="H81" s="3">
        <f t="shared" si="16"/>
        <v>0</v>
      </c>
      <c r="I81" s="3">
        <f t="shared" si="17"/>
        <v>0</v>
      </c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4">
      <c r="A83" s="3"/>
      <c r="B83" s="41" t="s">
        <v>16</v>
      </c>
      <c r="C83" s="41"/>
      <c r="D83" s="41"/>
      <c r="E83" s="41"/>
      <c r="F83" s="41"/>
      <c r="G83" s="3" t="s">
        <v>13</v>
      </c>
      <c r="H83" s="3" t="s">
        <v>15</v>
      </c>
      <c r="I83" s="3" t="s">
        <v>14</v>
      </c>
      <c r="J83" s="3"/>
      <c r="K83" s="3"/>
      <c r="L83" s="3"/>
    </row>
    <row r="84" spans="1:12">
      <c r="A84" s="4" t="s">
        <v>21</v>
      </c>
      <c r="B84" s="7">
        <v>50</v>
      </c>
      <c r="C84" s="7">
        <v>45</v>
      </c>
      <c r="D84" s="7">
        <v>45</v>
      </c>
      <c r="E84" s="7">
        <v>45</v>
      </c>
      <c r="F84" s="7">
        <v>45</v>
      </c>
      <c r="G84" s="3">
        <f t="shared" si="15"/>
        <v>46</v>
      </c>
      <c r="H84" s="3">
        <f t="shared" si="16"/>
        <v>2</v>
      </c>
      <c r="I84" s="3">
        <f t="shared" si="17"/>
        <v>0.89442719099991586</v>
      </c>
      <c r="J84" s="3"/>
      <c r="K84" s="3"/>
      <c r="L84" s="3"/>
    </row>
    <row r="85" spans="1:12">
      <c r="A85" s="4" t="s">
        <v>22</v>
      </c>
      <c r="B85" s="7">
        <v>50</v>
      </c>
      <c r="C85" s="7">
        <v>50</v>
      </c>
      <c r="D85" s="7">
        <v>45</v>
      </c>
      <c r="E85" s="7">
        <v>45</v>
      </c>
      <c r="F85" s="7">
        <v>45</v>
      </c>
      <c r="G85" s="3">
        <f t="shared" si="15"/>
        <v>47</v>
      </c>
      <c r="H85" s="3">
        <f t="shared" si="16"/>
        <v>2.4494897427831779</v>
      </c>
      <c r="I85" s="3">
        <f t="shared" si="17"/>
        <v>1.0954451150103321</v>
      </c>
      <c r="J85" s="3"/>
      <c r="K85" s="3"/>
      <c r="L85" s="3"/>
    </row>
    <row r="86" spans="1:12">
      <c r="A86" s="4" t="s">
        <v>23</v>
      </c>
      <c r="B86" s="7">
        <v>65</v>
      </c>
      <c r="C86" s="7">
        <v>60</v>
      </c>
      <c r="D86" s="7">
        <v>50</v>
      </c>
      <c r="E86" s="7">
        <v>50</v>
      </c>
      <c r="F86" s="7">
        <v>55</v>
      </c>
      <c r="G86" s="3">
        <f t="shared" si="15"/>
        <v>56</v>
      </c>
      <c r="H86" s="3">
        <f t="shared" si="16"/>
        <v>5.8309518948453007</v>
      </c>
      <c r="I86" s="3">
        <f t="shared" si="17"/>
        <v>2.6076809620810595</v>
      </c>
      <c r="J86" s="3"/>
      <c r="K86" s="3"/>
      <c r="L86" s="3"/>
    </row>
    <row r="87" spans="1:12">
      <c r="A87" s="4" t="s">
        <v>24</v>
      </c>
      <c r="B87" s="7">
        <v>60</v>
      </c>
      <c r="C87" s="7">
        <v>60</v>
      </c>
      <c r="D87" s="7">
        <v>50</v>
      </c>
      <c r="E87" s="7">
        <v>55</v>
      </c>
      <c r="F87" s="7">
        <v>55</v>
      </c>
      <c r="G87" s="3">
        <f t="shared" si="15"/>
        <v>56</v>
      </c>
      <c r="H87" s="3">
        <f t="shared" si="16"/>
        <v>3.7416573867739413</v>
      </c>
      <c r="I87" s="3">
        <f t="shared" si="17"/>
        <v>1.6733200530681509</v>
      </c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4">
      <c r="A89" s="3"/>
      <c r="B89" s="41" t="s">
        <v>17</v>
      </c>
      <c r="C89" s="41"/>
      <c r="D89" s="41"/>
      <c r="E89" s="41"/>
      <c r="F89" s="41"/>
      <c r="G89" s="3" t="s">
        <v>13</v>
      </c>
      <c r="H89" s="3" t="s">
        <v>15</v>
      </c>
      <c r="I89" s="3" t="s">
        <v>14</v>
      </c>
      <c r="J89" s="3"/>
      <c r="K89" s="3"/>
      <c r="L89" s="3"/>
    </row>
    <row r="90" spans="1:12">
      <c r="A90" s="4" t="s">
        <v>21</v>
      </c>
      <c r="B90" s="7">
        <v>45</v>
      </c>
      <c r="C90" s="7">
        <v>55</v>
      </c>
      <c r="D90" s="7">
        <v>45</v>
      </c>
      <c r="E90" s="7">
        <v>45</v>
      </c>
      <c r="F90" s="7">
        <v>45</v>
      </c>
      <c r="G90" s="3">
        <f t="shared" si="15"/>
        <v>47</v>
      </c>
      <c r="H90" s="3">
        <f t="shared" si="16"/>
        <v>4</v>
      </c>
      <c r="I90" s="3">
        <f t="shared" si="17"/>
        <v>1.7888543819998317</v>
      </c>
      <c r="J90" s="3"/>
      <c r="K90" s="3"/>
      <c r="L90" s="3"/>
    </row>
    <row r="91" spans="1:12">
      <c r="A91" s="4" t="s">
        <v>22</v>
      </c>
      <c r="B91" s="7">
        <v>45</v>
      </c>
      <c r="C91" s="7">
        <v>55</v>
      </c>
      <c r="D91" s="7">
        <v>55</v>
      </c>
      <c r="E91" s="7">
        <v>45</v>
      </c>
      <c r="F91" s="7">
        <v>50</v>
      </c>
      <c r="G91" s="3">
        <f t="shared" si="15"/>
        <v>50</v>
      </c>
      <c r="H91" s="3">
        <f t="shared" si="16"/>
        <v>4.4721359549995796</v>
      </c>
      <c r="I91" s="3">
        <f t="shared" si="17"/>
        <v>2</v>
      </c>
      <c r="J91" s="3"/>
      <c r="K91" s="3"/>
      <c r="L91" s="3"/>
    </row>
    <row r="92" spans="1:12">
      <c r="A92" s="4" t="s">
        <v>23</v>
      </c>
      <c r="B92" s="7">
        <v>60</v>
      </c>
      <c r="C92" s="7">
        <v>90</v>
      </c>
      <c r="D92" s="7">
        <v>65</v>
      </c>
      <c r="E92" s="7">
        <v>65</v>
      </c>
      <c r="F92" s="7">
        <v>80</v>
      </c>
      <c r="G92" s="3">
        <f t="shared" si="15"/>
        <v>72</v>
      </c>
      <c r="H92" s="3">
        <f t="shared" si="16"/>
        <v>11.224972160321824</v>
      </c>
      <c r="I92" s="3">
        <f t="shared" si="17"/>
        <v>5.0199601592044534</v>
      </c>
      <c r="J92" s="3"/>
      <c r="K92" s="3"/>
      <c r="L92" s="3"/>
    </row>
    <row r="93" spans="1:12">
      <c r="A93" s="4" t="s">
        <v>24</v>
      </c>
      <c r="B93" s="7">
        <v>90</v>
      </c>
      <c r="C93" s="7">
        <v>90</v>
      </c>
      <c r="D93" s="7">
        <v>90</v>
      </c>
      <c r="E93" s="7">
        <v>90</v>
      </c>
      <c r="F93" s="7">
        <v>90</v>
      </c>
      <c r="G93" s="3">
        <f t="shared" si="15"/>
        <v>90</v>
      </c>
      <c r="H93" s="3">
        <f t="shared" si="16"/>
        <v>0</v>
      </c>
      <c r="I93" s="3">
        <f t="shared" si="17"/>
        <v>0</v>
      </c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5" t="s">
        <v>25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41" t="s">
        <v>5</v>
      </c>
      <c r="C96" s="41"/>
      <c r="D96" s="41"/>
      <c r="E96" s="41"/>
      <c r="F96" s="41"/>
      <c r="G96" s="3" t="s">
        <v>13</v>
      </c>
      <c r="H96" s="3" t="s">
        <v>15</v>
      </c>
      <c r="I96" s="3" t="s">
        <v>14</v>
      </c>
      <c r="J96" s="3"/>
      <c r="K96" s="3"/>
      <c r="L96" s="3"/>
    </row>
    <row r="97" spans="1:12">
      <c r="A97" s="4" t="s">
        <v>21</v>
      </c>
      <c r="B97" s="7">
        <v>1.1000000000000001</v>
      </c>
      <c r="C97" s="7">
        <v>1.3</v>
      </c>
      <c r="D97" s="7">
        <v>0.7</v>
      </c>
      <c r="E97" s="7">
        <v>1.1000000000000001</v>
      </c>
      <c r="F97" s="7">
        <v>0.79</v>
      </c>
      <c r="G97" s="3">
        <f t="shared" si="15"/>
        <v>0.99800000000000022</v>
      </c>
      <c r="H97" s="3">
        <f t="shared" si="16"/>
        <v>0.22094343167426297</v>
      </c>
      <c r="I97" s="3">
        <f t="shared" si="17"/>
        <v>9.880890648114643E-2</v>
      </c>
      <c r="J97" s="3"/>
      <c r="K97" s="3"/>
      <c r="L97" s="3"/>
    </row>
    <row r="98" spans="1:12">
      <c r="A98" s="4" t="s">
        <v>22</v>
      </c>
      <c r="B98" s="7">
        <v>0.91</v>
      </c>
      <c r="C98" s="7">
        <v>1.04</v>
      </c>
      <c r="D98" s="7">
        <v>0.47175</v>
      </c>
      <c r="E98" s="7">
        <v>1.2</v>
      </c>
      <c r="F98" s="7">
        <v>0.65</v>
      </c>
      <c r="G98" s="3">
        <f t="shared" si="15"/>
        <v>0.85435000000000016</v>
      </c>
      <c r="H98" s="3">
        <f t="shared" si="16"/>
        <v>0.26274643670276437</v>
      </c>
      <c r="I98" s="3">
        <f t="shared" si="17"/>
        <v>0.11750377866264536</v>
      </c>
      <c r="J98" s="3"/>
      <c r="K98" s="3"/>
      <c r="L98" s="3"/>
    </row>
    <row r="99" spans="1:12">
      <c r="A99" s="4" t="s">
        <v>23</v>
      </c>
      <c r="B99" s="7">
        <v>1.79</v>
      </c>
      <c r="C99" s="7">
        <v>0.89207999999999998</v>
      </c>
      <c r="D99" s="7">
        <v>0.75099000000000005</v>
      </c>
      <c r="E99" s="7">
        <v>1.47</v>
      </c>
      <c r="F99" s="7">
        <v>0.95</v>
      </c>
      <c r="G99" s="3">
        <f t="shared" si="15"/>
        <v>1.170614</v>
      </c>
      <c r="H99" s="3">
        <f t="shared" si="16"/>
        <v>0.39385454714145446</v>
      </c>
      <c r="I99" s="3">
        <f t="shared" si="17"/>
        <v>0.17613710813113753</v>
      </c>
      <c r="J99" s="3"/>
      <c r="K99" s="3"/>
      <c r="L99" s="3"/>
    </row>
    <row r="100" spans="1:12">
      <c r="A100" s="4" t="s">
        <v>24</v>
      </c>
      <c r="B100" s="7">
        <v>0.64700999999999997</v>
      </c>
      <c r="C100" s="7">
        <v>0.45451000000000003</v>
      </c>
      <c r="D100" s="7">
        <v>0.22885</v>
      </c>
      <c r="E100" s="7">
        <v>0.75</v>
      </c>
      <c r="F100" s="7">
        <v>0.35926000000000002</v>
      </c>
      <c r="G100" s="3">
        <f t="shared" si="15"/>
        <v>0.48792600000000003</v>
      </c>
      <c r="H100" s="3">
        <f t="shared" si="16"/>
        <v>0.18909386183586172</v>
      </c>
      <c r="I100" s="3">
        <f t="shared" si="17"/>
        <v>8.4565345838587991E-2</v>
      </c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41" t="s">
        <v>7</v>
      </c>
      <c r="C102" s="41"/>
      <c r="D102" s="41"/>
      <c r="E102" s="41"/>
      <c r="F102" s="41"/>
      <c r="G102" s="3" t="s">
        <v>13</v>
      </c>
      <c r="H102" s="3" t="s">
        <v>15</v>
      </c>
      <c r="I102" s="3" t="s">
        <v>14</v>
      </c>
      <c r="J102" s="3"/>
      <c r="K102" s="3"/>
      <c r="L102" s="3"/>
    </row>
    <row r="103" spans="1:12">
      <c r="A103" s="4" t="s">
        <v>21</v>
      </c>
      <c r="B103" s="7">
        <v>0.63154999999999994</v>
      </c>
      <c r="C103" s="7">
        <v>0.14391999999999999</v>
      </c>
      <c r="D103" s="7">
        <v>0.38746000000000003</v>
      </c>
      <c r="E103" s="7">
        <v>0.20729</v>
      </c>
      <c r="F103" s="7">
        <v>0.6</v>
      </c>
      <c r="G103" s="3">
        <f t="shared" si="15"/>
        <v>0.39404399999999995</v>
      </c>
      <c r="H103" s="3">
        <f t="shared" si="16"/>
        <v>0.19814610514466333</v>
      </c>
      <c r="I103" s="3">
        <f t="shared" si="17"/>
        <v>8.8613632116057592E-2</v>
      </c>
      <c r="J103" s="3"/>
      <c r="K103" s="3"/>
      <c r="L103" s="3"/>
    </row>
    <row r="104" spans="1:12">
      <c r="A104" s="4" t="s">
        <v>22</v>
      </c>
      <c r="B104" s="7">
        <v>0.71</v>
      </c>
      <c r="C104" s="7">
        <v>0.22009000000000001</v>
      </c>
      <c r="D104" s="7">
        <v>0.36355999999999999</v>
      </c>
      <c r="E104" s="7">
        <v>0.19903999999999999</v>
      </c>
      <c r="F104" s="7">
        <v>0.56000000000000005</v>
      </c>
      <c r="G104" s="3">
        <f t="shared" si="15"/>
        <v>0.41053800000000001</v>
      </c>
      <c r="H104" s="3">
        <f t="shared" si="16"/>
        <v>0.19759815590232629</v>
      </c>
      <c r="I104" s="3">
        <f t="shared" si="17"/>
        <v>8.8368581765240567E-2</v>
      </c>
      <c r="J104" s="3"/>
      <c r="K104" s="3"/>
      <c r="L104" s="3"/>
    </row>
    <row r="105" spans="1:12">
      <c r="A105" s="4" t="s">
        <v>23</v>
      </c>
      <c r="B105" s="7">
        <v>0.82199999999999995</v>
      </c>
      <c r="C105" s="7">
        <v>0.15537999999999999</v>
      </c>
      <c r="D105" s="7">
        <v>0.45962999999999998</v>
      </c>
      <c r="E105" s="7">
        <v>0.18717</v>
      </c>
      <c r="F105" s="7">
        <v>0.58853999999999995</v>
      </c>
      <c r="G105" s="3">
        <f t="shared" si="15"/>
        <v>0.44254399999999999</v>
      </c>
      <c r="H105" s="3">
        <f t="shared" si="16"/>
        <v>0.25030887404165275</v>
      </c>
      <c r="I105" s="3">
        <f t="shared" si="17"/>
        <v>0.11194153154571361</v>
      </c>
      <c r="J105" s="3"/>
      <c r="K105" s="3"/>
      <c r="L105" s="3"/>
    </row>
    <row r="106" spans="1:12">
      <c r="A106" s="4" t="s">
        <v>24</v>
      </c>
      <c r="B106" s="7">
        <v>0.11065</v>
      </c>
      <c r="C106" s="7">
        <v>0.1038</v>
      </c>
      <c r="D106" s="7">
        <v>0.18593999999999999</v>
      </c>
      <c r="E106" s="7">
        <v>0.13975000000000001</v>
      </c>
      <c r="F106" s="7">
        <v>0.19988</v>
      </c>
      <c r="G106" s="3">
        <f t="shared" si="15"/>
        <v>0.14800400000000002</v>
      </c>
      <c r="H106" s="3">
        <f t="shared" si="16"/>
        <v>3.8852806642506489E-2</v>
      </c>
      <c r="I106" s="3">
        <f t="shared" si="17"/>
        <v>1.7375503353859977E-2</v>
      </c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.4">
      <c r="A108" s="3"/>
      <c r="B108" s="41" t="s">
        <v>16</v>
      </c>
      <c r="C108" s="41"/>
      <c r="D108" s="41"/>
      <c r="E108" s="41"/>
      <c r="F108" s="41"/>
      <c r="G108" s="3" t="s">
        <v>13</v>
      </c>
      <c r="H108" s="3" t="s">
        <v>15</v>
      </c>
      <c r="I108" s="3" t="s">
        <v>14</v>
      </c>
      <c r="J108" s="3"/>
      <c r="K108" s="3"/>
      <c r="L108" s="3"/>
    </row>
    <row r="109" spans="1:12">
      <c r="A109" s="4" t="s">
        <v>21</v>
      </c>
      <c r="B109" s="7">
        <v>0.86</v>
      </c>
      <c r="C109" s="7">
        <v>0.85128999999999999</v>
      </c>
      <c r="D109" s="7">
        <v>0.84</v>
      </c>
      <c r="E109" s="7">
        <v>0.42</v>
      </c>
      <c r="F109" s="7">
        <v>1.01</v>
      </c>
      <c r="G109" s="3">
        <f t="shared" si="15"/>
        <v>0.79625799999999991</v>
      </c>
      <c r="H109" s="3">
        <f t="shared" si="16"/>
        <v>0.19812150376978255</v>
      </c>
      <c r="I109" s="3">
        <f t="shared" si="17"/>
        <v>8.8602630046742917E-2</v>
      </c>
      <c r="J109" s="3"/>
      <c r="K109" s="3"/>
      <c r="L109" s="3"/>
    </row>
    <row r="110" spans="1:12">
      <c r="A110" s="4" t="s">
        <v>22</v>
      </c>
      <c r="B110" s="7">
        <v>0.82</v>
      </c>
      <c r="C110" s="7">
        <v>0.96</v>
      </c>
      <c r="D110" s="7">
        <v>1.06</v>
      </c>
      <c r="E110" s="7">
        <v>0.3</v>
      </c>
      <c r="F110" s="7">
        <v>0.97</v>
      </c>
      <c r="G110" s="3">
        <f t="shared" si="15"/>
        <v>0.82199999999999984</v>
      </c>
      <c r="H110" s="3">
        <f t="shared" si="16"/>
        <v>0.2720588171701111</v>
      </c>
      <c r="I110" s="3">
        <f t="shared" si="17"/>
        <v>0.12166840181411107</v>
      </c>
      <c r="J110" s="3"/>
      <c r="K110" s="3"/>
      <c r="L110" s="3"/>
    </row>
    <row r="111" spans="1:12">
      <c r="A111" s="4" t="s">
        <v>23</v>
      </c>
      <c r="B111" s="7">
        <v>0.90720999999999996</v>
      </c>
      <c r="C111" s="7">
        <v>1.1557599999999999</v>
      </c>
      <c r="D111" s="7">
        <v>1.1599999999999999</v>
      </c>
      <c r="E111" s="7">
        <v>0.36742000000000002</v>
      </c>
      <c r="F111" s="7">
        <v>0.87014000000000002</v>
      </c>
      <c r="G111" s="3">
        <f t="shared" si="15"/>
        <v>0.89210600000000007</v>
      </c>
      <c r="H111" s="3">
        <f t="shared" si="16"/>
        <v>0.28888982727676604</v>
      </c>
      <c r="I111" s="3">
        <f t="shared" si="17"/>
        <v>0.12919545835980437</v>
      </c>
      <c r="J111" s="3"/>
      <c r="K111" s="3"/>
      <c r="L111" s="3"/>
    </row>
    <row r="112" spans="1:12">
      <c r="A112" s="4" t="s">
        <v>24</v>
      </c>
      <c r="B112" s="7">
        <v>0.41288999999999998</v>
      </c>
      <c r="C112" s="7">
        <v>0.44040000000000001</v>
      </c>
      <c r="D112" s="7">
        <v>0.54100000000000004</v>
      </c>
      <c r="E112" s="7">
        <v>0.22262000000000001</v>
      </c>
      <c r="F112" s="7">
        <v>0.24523</v>
      </c>
      <c r="G112" s="3">
        <f t="shared" si="15"/>
        <v>0.37242800000000004</v>
      </c>
      <c r="H112" s="3">
        <f t="shared" si="16"/>
        <v>0.12107489705137055</v>
      </c>
      <c r="I112" s="3">
        <f t="shared" si="17"/>
        <v>5.4146340035130677E-2</v>
      </c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.4">
      <c r="A114" s="3"/>
      <c r="B114" s="41" t="s">
        <v>17</v>
      </c>
      <c r="C114" s="41"/>
      <c r="D114" s="41"/>
      <c r="E114" s="41"/>
      <c r="F114" s="41"/>
      <c r="G114" s="3" t="s">
        <v>13</v>
      </c>
      <c r="H114" s="3" t="s">
        <v>15</v>
      </c>
      <c r="I114" s="3" t="s">
        <v>14</v>
      </c>
      <c r="J114" s="3"/>
      <c r="K114" s="3"/>
      <c r="L114" s="3"/>
    </row>
    <row r="115" spans="1:12">
      <c r="A115" s="4" t="s">
        <v>21</v>
      </c>
      <c r="B115" s="7">
        <v>0.78120000000000001</v>
      </c>
      <c r="C115" s="7">
        <v>0.38746000000000003</v>
      </c>
      <c r="D115" s="7">
        <v>0.57999999999999996</v>
      </c>
      <c r="E115" s="7">
        <v>0.25986999999999999</v>
      </c>
      <c r="F115" s="7">
        <v>0.66</v>
      </c>
      <c r="G115" s="3">
        <f t="shared" si="15"/>
        <v>0.53370600000000001</v>
      </c>
      <c r="H115" s="3">
        <f t="shared" si="16"/>
        <v>0.18746766991670852</v>
      </c>
      <c r="I115" s="3">
        <f t="shared" si="17"/>
        <v>8.383809070345051E-2</v>
      </c>
      <c r="J115" s="3"/>
      <c r="K115" s="3"/>
      <c r="L115" s="3"/>
    </row>
    <row r="116" spans="1:12">
      <c r="A116" s="4" t="s">
        <v>22</v>
      </c>
      <c r="B116" s="7">
        <v>0.84136</v>
      </c>
      <c r="C116" s="7">
        <v>0.32908999999999999</v>
      </c>
      <c r="D116" s="7">
        <v>0.48879</v>
      </c>
      <c r="E116" s="7">
        <v>0.12091</v>
      </c>
      <c r="F116" s="7">
        <v>0.38</v>
      </c>
      <c r="G116" s="3">
        <f t="shared" si="15"/>
        <v>0.43203000000000003</v>
      </c>
      <c r="H116" s="3">
        <f t="shared" si="16"/>
        <v>0.23701146191692912</v>
      </c>
      <c r="I116" s="3">
        <f t="shared" si="17"/>
        <v>0.10599474805857122</v>
      </c>
      <c r="J116" s="3"/>
      <c r="K116" s="3"/>
      <c r="L116" s="3"/>
    </row>
    <row r="117" spans="1:12">
      <c r="A117" s="4" t="s">
        <v>23</v>
      </c>
      <c r="B117" s="7">
        <v>0.98179000000000005</v>
      </c>
      <c r="C117" s="7">
        <v>0.45175999999999999</v>
      </c>
      <c r="D117" s="7">
        <v>0.22155</v>
      </c>
      <c r="E117" s="7">
        <v>0.31519999999999998</v>
      </c>
      <c r="F117" s="7">
        <v>0.65005000000000002</v>
      </c>
      <c r="G117" s="3">
        <f t="shared" si="15"/>
        <v>0.52407000000000004</v>
      </c>
      <c r="H117" s="3">
        <f t="shared" si="16"/>
        <v>0.27046342532771411</v>
      </c>
      <c r="I117" s="3">
        <f t="shared" si="17"/>
        <v>0.12095492089204141</v>
      </c>
      <c r="J117" s="3"/>
      <c r="K117" s="3"/>
      <c r="L117" s="3"/>
    </row>
    <row r="118" spans="1:12">
      <c r="A118" s="4" t="s">
        <v>24</v>
      </c>
      <c r="B118" s="7">
        <v>0.15986</v>
      </c>
      <c r="C118" s="7">
        <v>0.17787</v>
      </c>
      <c r="D118" s="7">
        <v>0.10715</v>
      </c>
      <c r="E118" s="7">
        <v>0.12776000000000001</v>
      </c>
      <c r="F118" s="7">
        <v>0.22972999999999999</v>
      </c>
      <c r="G118" s="3">
        <f t="shared" si="15"/>
        <v>0.16047399999999998</v>
      </c>
      <c r="H118" s="3">
        <f t="shared" si="16"/>
        <v>4.2457145735435478E-2</v>
      </c>
      <c r="I118" s="3">
        <f t="shared" si="17"/>
        <v>1.8987412799009805E-2</v>
      </c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6" t="s">
        <v>26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41" t="s">
        <v>5</v>
      </c>
      <c r="C121" s="41"/>
      <c r="D121" s="41"/>
      <c r="E121" s="41"/>
      <c r="F121" s="41"/>
      <c r="G121" s="3" t="s">
        <v>13</v>
      </c>
      <c r="H121" s="3" t="s">
        <v>15</v>
      </c>
      <c r="I121" s="3" t="s">
        <v>14</v>
      </c>
      <c r="J121" s="3"/>
      <c r="K121" s="3"/>
      <c r="L121" s="3"/>
    </row>
    <row r="122" spans="1:12">
      <c r="A122" s="4" t="s">
        <v>21</v>
      </c>
      <c r="B122" s="7">
        <v>1.89</v>
      </c>
      <c r="C122" s="7">
        <v>1.97</v>
      </c>
      <c r="D122" s="7">
        <v>2.1</v>
      </c>
      <c r="E122" s="7">
        <v>1.89</v>
      </c>
      <c r="F122" s="7">
        <v>1.97</v>
      </c>
      <c r="G122" s="3">
        <f t="shared" si="15"/>
        <v>1.964</v>
      </c>
      <c r="H122" s="3">
        <f t="shared" si="16"/>
        <v>7.6837490849194251E-2</v>
      </c>
      <c r="I122" s="3">
        <f t="shared" si="17"/>
        <v>3.4362770551863278E-2</v>
      </c>
      <c r="J122" s="3"/>
      <c r="K122" s="3"/>
      <c r="L122" s="3"/>
    </row>
    <row r="123" spans="1:12">
      <c r="A123" s="4" t="s">
        <v>22</v>
      </c>
      <c r="B123" s="7">
        <v>1.89</v>
      </c>
      <c r="C123" s="7">
        <v>1.93</v>
      </c>
      <c r="D123" s="7">
        <v>2.1</v>
      </c>
      <c r="E123" s="7">
        <v>1.89</v>
      </c>
      <c r="F123" s="7">
        <v>1.93</v>
      </c>
      <c r="G123" s="3">
        <f t="shared" si="15"/>
        <v>1.948</v>
      </c>
      <c r="H123" s="3">
        <f t="shared" si="16"/>
        <v>7.8076885183772621E-2</v>
      </c>
      <c r="I123" s="3">
        <f t="shared" si="17"/>
        <v>3.4917044548472345E-2</v>
      </c>
      <c r="J123" s="3"/>
      <c r="K123" s="3"/>
      <c r="L123" s="3"/>
    </row>
    <row r="124" spans="1:12">
      <c r="A124" s="4" t="s">
        <v>23</v>
      </c>
      <c r="B124" s="7">
        <v>1.93</v>
      </c>
      <c r="C124" s="7">
        <v>1.93</v>
      </c>
      <c r="D124" s="7">
        <v>2.1</v>
      </c>
      <c r="E124" s="7">
        <v>1.89</v>
      </c>
      <c r="F124" s="7">
        <v>1.93</v>
      </c>
      <c r="G124" s="3">
        <f t="shared" si="15"/>
        <v>1.956</v>
      </c>
      <c r="H124" s="3">
        <f t="shared" si="16"/>
        <v>7.3647810558087945E-2</v>
      </c>
      <c r="I124" s="3">
        <f t="shared" si="17"/>
        <v>3.2936302160382271E-2</v>
      </c>
      <c r="J124" s="3"/>
      <c r="K124" s="3"/>
      <c r="L124" s="3"/>
    </row>
    <row r="125" spans="1:12">
      <c r="A125" s="4" t="s">
        <v>24</v>
      </c>
      <c r="B125" s="7">
        <v>1.93</v>
      </c>
      <c r="C125" s="7">
        <v>1.93</v>
      </c>
      <c r="D125" s="7">
        <v>2.1</v>
      </c>
      <c r="E125" s="7">
        <v>1.89</v>
      </c>
      <c r="F125" s="7">
        <v>1.93</v>
      </c>
      <c r="G125" s="3">
        <f t="shared" si="15"/>
        <v>1.956</v>
      </c>
      <c r="H125" s="3">
        <f t="shared" si="16"/>
        <v>7.3647810558087945E-2</v>
      </c>
      <c r="I125" s="3">
        <f t="shared" si="17"/>
        <v>3.2936302160382271E-2</v>
      </c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41" t="s">
        <v>7</v>
      </c>
      <c r="C127" s="41"/>
      <c r="D127" s="41"/>
      <c r="E127" s="41"/>
      <c r="F127" s="41"/>
      <c r="G127" s="3" t="s">
        <v>13</v>
      </c>
      <c r="H127" s="3" t="s">
        <v>15</v>
      </c>
      <c r="I127" s="3" t="s">
        <v>14</v>
      </c>
      <c r="J127" s="3"/>
      <c r="K127" s="3"/>
      <c r="L127" s="3"/>
    </row>
    <row r="128" spans="1:12">
      <c r="A128" s="4" t="s">
        <v>21</v>
      </c>
      <c r="B128" s="7">
        <v>1.97</v>
      </c>
      <c r="C128" s="7">
        <v>2.04</v>
      </c>
      <c r="D128" s="7">
        <v>2.1</v>
      </c>
      <c r="E128" s="7">
        <v>2.02</v>
      </c>
      <c r="F128" s="7">
        <v>1.97</v>
      </c>
      <c r="G128" s="3">
        <f t="shared" si="15"/>
        <v>2.02</v>
      </c>
      <c r="H128" s="3">
        <f t="shared" si="16"/>
        <v>4.857983120596452E-2</v>
      </c>
      <c r="I128" s="3">
        <f t="shared" si="17"/>
        <v>2.1725560982400451E-2</v>
      </c>
      <c r="J128" s="3"/>
      <c r="K128" s="3"/>
      <c r="L128" s="3"/>
    </row>
    <row r="129" spans="1:12">
      <c r="A129" s="4" t="s">
        <v>22</v>
      </c>
      <c r="B129" s="7">
        <v>1.93</v>
      </c>
      <c r="C129" s="7">
        <v>2.02</v>
      </c>
      <c r="D129" s="7">
        <v>2.1</v>
      </c>
      <c r="E129" s="7">
        <v>1.97</v>
      </c>
      <c r="F129" s="7">
        <v>1.93</v>
      </c>
      <c r="G129" s="3">
        <f t="shared" si="15"/>
        <v>1.9900000000000002</v>
      </c>
      <c r="H129" s="3">
        <f t="shared" si="16"/>
        <v>6.4187226143524914E-2</v>
      </c>
      <c r="I129" s="3">
        <f t="shared" si="17"/>
        <v>2.8705400188814675E-2</v>
      </c>
      <c r="J129" s="3"/>
      <c r="K129" s="3"/>
      <c r="L129" s="3"/>
    </row>
    <row r="130" spans="1:12">
      <c r="A130" s="4" t="s">
        <v>23</v>
      </c>
      <c r="B130" s="7">
        <v>1.97</v>
      </c>
      <c r="C130" s="7">
        <v>2.02</v>
      </c>
      <c r="D130" s="7">
        <v>2.1</v>
      </c>
      <c r="E130" s="7">
        <v>1.97</v>
      </c>
      <c r="F130" s="7">
        <v>1.93</v>
      </c>
      <c r="G130" s="3">
        <f t="shared" si="15"/>
        <v>1.998</v>
      </c>
      <c r="H130" s="3">
        <f t="shared" si="16"/>
        <v>5.8446556784809887E-2</v>
      </c>
      <c r="I130" s="3">
        <f t="shared" si="17"/>
        <v>2.6138094804327289E-2</v>
      </c>
      <c r="J130" s="3"/>
      <c r="K130" s="3"/>
      <c r="L130" s="3"/>
    </row>
    <row r="131" spans="1:12">
      <c r="A131" s="4" t="s">
        <v>24</v>
      </c>
      <c r="B131" s="7">
        <v>1.97</v>
      </c>
      <c r="C131" s="7">
        <v>2.02</v>
      </c>
      <c r="D131" s="7">
        <v>2.1</v>
      </c>
      <c r="E131" s="7">
        <v>1.97</v>
      </c>
      <c r="F131" s="7">
        <v>1.93</v>
      </c>
      <c r="G131" s="3">
        <f t="shared" si="15"/>
        <v>1.998</v>
      </c>
      <c r="H131" s="3">
        <f t="shared" si="16"/>
        <v>5.8446556784809887E-2</v>
      </c>
      <c r="I131" s="3">
        <f t="shared" si="17"/>
        <v>2.6138094804327289E-2</v>
      </c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.4">
      <c r="A133" s="3"/>
      <c r="B133" s="41" t="s">
        <v>27</v>
      </c>
      <c r="C133" s="41"/>
      <c r="D133" s="41"/>
      <c r="E133" s="41"/>
      <c r="F133" s="41"/>
      <c r="G133" s="3" t="s">
        <v>13</v>
      </c>
      <c r="H133" s="3" t="s">
        <v>15</v>
      </c>
      <c r="I133" s="3" t="s">
        <v>14</v>
      </c>
      <c r="J133" s="3"/>
      <c r="K133" s="3"/>
      <c r="L133" s="3"/>
    </row>
    <row r="134" spans="1:12">
      <c r="A134" s="4" t="s">
        <v>21</v>
      </c>
      <c r="B134" s="7">
        <v>2.02</v>
      </c>
      <c r="C134" s="7">
        <v>1.93</v>
      </c>
      <c r="D134" s="7">
        <v>1.97</v>
      </c>
      <c r="E134" s="7">
        <v>1.77</v>
      </c>
      <c r="F134" s="7">
        <v>1.85</v>
      </c>
      <c r="G134" s="3">
        <f t="shared" si="15"/>
        <v>1.9079999999999999</v>
      </c>
      <c r="H134" s="3">
        <f t="shared" si="16"/>
        <v>8.8634079224641338E-2</v>
      </c>
      <c r="I134" s="3">
        <f t="shared" si="17"/>
        <v>3.9638365253879974E-2</v>
      </c>
      <c r="J134" s="3"/>
      <c r="K134" s="3"/>
      <c r="L134" s="3"/>
    </row>
    <row r="135" spans="1:12">
      <c r="A135" s="4" t="s">
        <v>22</v>
      </c>
      <c r="B135" s="7">
        <v>2.02</v>
      </c>
      <c r="C135" s="7">
        <v>1.93</v>
      </c>
      <c r="D135" s="7">
        <v>1.93</v>
      </c>
      <c r="E135" s="7">
        <v>1.77</v>
      </c>
      <c r="F135" s="7">
        <v>2.02</v>
      </c>
      <c r="G135" s="3">
        <f t="shared" si="15"/>
        <v>1.9339999999999999</v>
      </c>
      <c r="H135" s="3">
        <f t="shared" si="16"/>
        <v>9.1345497973353895E-2</v>
      </c>
      <c r="I135" s="3">
        <f t="shared" si="17"/>
        <v>4.0850948581397713E-2</v>
      </c>
      <c r="J135" s="3"/>
      <c r="K135" s="3"/>
      <c r="L135" s="3"/>
    </row>
    <row r="136" spans="1:12">
      <c r="A136" s="4" t="s">
        <v>23</v>
      </c>
      <c r="B136" s="7">
        <v>2.04</v>
      </c>
      <c r="C136" s="7">
        <v>1.93</v>
      </c>
      <c r="D136" s="7">
        <v>1.93</v>
      </c>
      <c r="E136" s="7">
        <v>1.85</v>
      </c>
      <c r="F136" s="7">
        <v>1.89</v>
      </c>
      <c r="G136" s="3">
        <f t="shared" si="15"/>
        <v>1.9280000000000002</v>
      </c>
      <c r="H136" s="3">
        <f t="shared" si="16"/>
        <v>6.337191807101944E-2</v>
      </c>
      <c r="I136" s="3">
        <f t="shared" si="17"/>
        <v>2.834078333426936E-2</v>
      </c>
      <c r="J136" s="3"/>
      <c r="K136" s="3"/>
      <c r="L136" s="3"/>
    </row>
    <row r="137" spans="1:12">
      <c r="A137" s="4" t="s">
        <v>24</v>
      </c>
      <c r="B137" s="7">
        <v>2.02</v>
      </c>
      <c r="C137" s="7">
        <v>1.93</v>
      </c>
      <c r="D137" s="7">
        <v>1.93</v>
      </c>
      <c r="E137" s="7">
        <v>1.85</v>
      </c>
      <c r="F137" s="7">
        <v>1.89</v>
      </c>
      <c r="G137" s="3">
        <f t="shared" ref="G137:G193" si="18">AVERAGE(B137:F137)</f>
        <v>1.9240000000000002</v>
      </c>
      <c r="H137" s="3">
        <f t="shared" ref="H137:H193" si="19">STDEV(B137:G137)</f>
        <v>5.6426943918663534E-2</v>
      </c>
      <c r="I137" s="3">
        <f t="shared" ref="I137:I193" si="20">H137/SQRT(5)</f>
        <v>2.5234896472940003E-2</v>
      </c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.4">
      <c r="A139" s="3"/>
      <c r="B139" s="41" t="s">
        <v>17</v>
      </c>
      <c r="C139" s="41"/>
      <c r="D139" s="41"/>
      <c r="E139" s="41"/>
      <c r="F139" s="41"/>
      <c r="G139" s="3" t="s">
        <v>13</v>
      </c>
      <c r="H139" s="3" t="s">
        <v>15</v>
      </c>
      <c r="I139" s="3" t="s">
        <v>14</v>
      </c>
      <c r="J139" s="3"/>
      <c r="K139" s="3"/>
      <c r="L139" s="3"/>
    </row>
    <row r="140" spans="1:12">
      <c r="A140" s="4" t="s">
        <v>21</v>
      </c>
      <c r="B140" s="7">
        <v>2.06</v>
      </c>
      <c r="C140" s="7">
        <v>2.1800000000000002</v>
      </c>
      <c r="D140" s="7">
        <v>2.06</v>
      </c>
      <c r="E140" s="7">
        <v>2.02</v>
      </c>
      <c r="F140" s="7">
        <v>2.06</v>
      </c>
      <c r="G140" s="3">
        <f t="shared" si="18"/>
        <v>2.0760000000000001</v>
      </c>
      <c r="H140" s="3">
        <f t="shared" si="19"/>
        <v>5.4258639865002199E-2</v>
      </c>
      <c r="I140" s="3">
        <f t="shared" si="20"/>
        <v>2.4265201420964985E-2</v>
      </c>
      <c r="J140" s="3"/>
      <c r="K140" s="3"/>
      <c r="L140" s="3"/>
    </row>
    <row r="141" spans="1:12">
      <c r="A141" s="4" t="s">
        <v>22</v>
      </c>
      <c r="B141" s="7">
        <v>2.02</v>
      </c>
      <c r="C141" s="7">
        <v>2.14</v>
      </c>
      <c r="D141" s="7">
        <v>2.06</v>
      </c>
      <c r="E141" s="7">
        <v>2.02</v>
      </c>
      <c r="F141" s="7">
        <v>2.02</v>
      </c>
      <c r="G141" s="3">
        <f t="shared" si="18"/>
        <v>2.052</v>
      </c>
      <c r="H141" s="3">
        <f t="shared" si="19"/>
        <v>4.6647615158762444E-2</v>
      </c>
      <c r="I141" s="3">
        <f t="shared" si="20"/>
        <v>2.0861447696648494E-2</v>
      </c>
      <c r="J141" s="3"/>
      <c r="K141" s="3"/>
      <c r="L141" s="3"/>
    </row>
    <row r="142" spans="1:12">
      <c r="A142" s="4" t="s">
        <v>23</v>
      </c>
      <c r="B142" s="7">
        <v>2.02</v>
      </c>
      <c r="C142" s="7">
        <v>2.14</v>
      </c>
      <c r="D142" s="7">
        <v>2.02</v>
      </c>
      <c r="E142" s="7">
        <v>2.02</v>
      </c>
      <c r="F142" s="7">
        <v>2.02</v>
      </c>
      <c r="G142" s="3">
        <f t="shared" si="18"/>
        <v>2.0439999999999996</v>
      </c>
      <c r="H142" s="3">
        <f t="shared" si="19"/>
        <v>4.8000000000000036E-2</v>
      </c>
      <c r="I142" s="3">
        <f t="shared" si="20"/>
        <v>2.1466252583997997E-2</v>
      </c>
      <c r="J142" s="3"/>
      <c r="K142" s="3"/>
      <c r="L142" s="3"/>
    </row>
    <row r="143" spans="1:12">
      <c r="A143" s="4" t="s">
        <v>24</v>
      </c>
      <c r="B143" s="7">
        <v>2.02</v>
      </c>
      <c r="C143" s="7">
        <v>2.14</v>
      </c>
      <c r="D143" s="7">
        <v>2.02</v>
      </c>
      <c r="E143" s="7">
        <v>2.02</v>
      </c>
      <c r="F143" s="7">
        <v>2.02</v>
      </c>
      <c r="G143" s="3">
        <f t="shared" si="18"/>
        <v>2.0439999999999996</v>
      </c>
      <c r="H143" s="3">
        <f t="shared" si="19"/>
        <v>4.8000000000000036E-2</v>
      </c>
      <c r="I143" s="3">
        <f t="shared" si="20"/>
        <v>2.1466252583997997E-2</v>
      </c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6" t="s">
        <v>28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41" t="s">
        <v>5</v>
      </c>
      <c r="C146" s="41"/>
      <c r="D146" s="41"/>
      <c r="E146" s="41"/>
      <c r="F146" s="41"/>
      <c r="G146" s="3" t="s">
        <v>13</v>
      </c>
      <c r="H146" s="3" t="s">
        <v>15</v>
      </c>
      <c r="I146" s="3" t="s">
        <v>14</v>
      </c>
      <c r="J146" s="3"/>
      <c r="K146" s="3"/>
      <c r="L146" s="3"/>
    </row>
    <row r="147" spans="1:12">
      <c r="A147" s="4">
        <v>60</v>
      </c>
      <c r="B147" s="7">
        <v>0.24338000000000001</v>
      </c>
      <c r="C147" s="7">
        <v>0.42508000000000001</v>
      </c>
      <c r="D147" s="7">
        <v>0.11700000000000001</v>
      </c>
      <c r="E147" s="7">
        <v>0.42185</v>
      </c>
      <c r="F147" s="7">
        <v>0.25606000000000001</v>
      </c>
      <c r="G147" s="3">
        <f t="shared" si="18"/>
        <v>0.29267399999999999</v>
      </c>
      <c r="H147" s="3">
        <f t="shared" si="19"/>
        <v>0.11734532416760368</v>
      </c>
      <c r="I147" s="3">
        <f t="shared" si="20"/>
        <v>5.2478424336102149E-2</v>
      </c>
      <c r="J147" s="3"/>
      <c r="K147" s="3"/>
      <c r="L147" s="3"/>
    </row>
    <row r="148" spans="1:12">
      <c r="A148" s="4">
        <v>70</v>
      </c>
      <c r="B148" s="7">
        <v>0.55215999999999998</v>
      </c>
      <c r="C148" s="7">
        <v>0.63317999999999997</v>
      </c>
      <c r="D148" s="7">
        <v>0.22403999999999999</v>
      </c>
      <c r="E148" s="7">
        <v>0.59218999999999999</v>
      </c>
      <c r="F148" s="7">
        <v>0.43038999999999999</v>
      </c>
      <c r="G148" s="3">
        <f t="shared" si="18"/>
        <v>0.48639200000000005</v>
      </c>
      <c r="H148" s="3">
        <f t="shared" si="19"/>
        <v>0.14766865576688901</v>
      </c>
      <c r="I148" s="3">
        <f t="shared" si="20"/>
        <v>6.6039430488156026E-2</v>
      </c>
      <c r="J148" s="3"/>
      <c r="K148" s="3"/>
      <c r="L148" s="3"/>
    </row>
    <row r="149" spans="1:12">
      <c r="A149" s="4">
        <v>80</v>
      </c>
      <c r="B149" s="7">
        <v>0.63815</v>
      </c>
      <c r="C149" s="7">
        <v>1.03</v>
      </c>
      <c r="D149" s="7">
        <v>0.36760999999999999</v>
      </c>
      <c r="E149" s="7">
        <v>0.98</v>
      </c>
      <c r="F149" s="7">
        <v>0.56999999999999995</v>
      </c>
      <c r="G149" s="3">
        <f t="shared" si="18"/>
        <v>0.7171519999999999</v>
      </c>
      <c r="H149" s="3">
        <f t="shared" si="19"/>
        <v>0.25180849035725578</v>
      </c>
      <c r="I149" s="3">
        <f t="shared" si="20"/>
        <v>0.11261218035008484</v>
      </c>
      <c r="J149" s="3"/>
      <c r="K149" s="3"/>
      <c r="L149" s="3"/>
    </row>
    <row r="150" spans="1:12">
      <c r="A150" s="4">
        <v>90</v>
      </c>
      <c r="B150" s="7">
        <v>0.82</v>
      </c>
      <c r="C150" s="7">
        <v>1.04</v>
      </c>
      <c r="D150" s="7">
        <v>0.47175</v>
      </c>
      <c r="E150" s="7">
        <v>1.2</v>
      </c>
      <c r="F150" s="7">
        <v>0.65</v>
      </c>
      <c r="G150" s="3">
        <f t="shared" si="18"/>
        <v>0.83635000000000004</v>
      </c>
      <c r="H150" s="3">
        <f t="shared" si="19"/>
        <v>0.26139680564230311</v>
      </c>
      <c r="I150" s="3">
        <f t="shared" si="20"/>
        <v>0.11690020530349807</v>
      </c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41" t="s">
        <v>7</v>
      </c>
      <c r="C152" s="41"/>
      <c r="D152" s="41"/>
      <c r="E152" s="41"/>
      <c r="F152" s="41"/>
      <c r="G152" s="3" t="s">
        <v>13</v>
      </c>
      <c r="H152" s="3" t="s">
        <v>15</v>
      </c>
      <c r="I152" s="3" t="s">
        <v>14</v>
      </c>
      <c r="J152" s="3"/>
      <c r="K152" s="3"/>
      <c r="L152" s="3"/>
    </row>
    <row r="153" spans="1:12">
      <c r="A153" s="4">
        <v>60</v>
      </c>
      <c r="B153" s="7">
        <v>0.22947000000000001</v>
      </c>
      <c r="C153" s="7">
        <v>8.0110000000000001E-2</v>
      </c>
      <c r="D153" s="7">
        <v>0.23694000000000001</v>
      </c>
      <c r="E153" s="7">
        <v>4.7899999999999998E-2</v>
      </c>
      <c r="F153" s="7">
        <v>0.25147000000000003</v>
      </c>
      <c r="G153" s="3">
        <f t="shared" si="18"/>
        <v>0.169178</v>
      </c>
      <c r="H153" s="3">
        <f t="shared" si="19"/>
        <v>8.6764334930891959E-2</v>
      </c>
      <c r="I153" s="3">
        <f t="shared" si="20"/>
        <v>3.8802190185606787E-2</v>
      </c>
      <c r="J153" s="3"/>
      <c r="K153" s="3"/>
      <c r="L153" s="3"/>
    </row>
    <row r="154" spans="1:12">
      <c r="A154" s="4">
        <v>70</v>
      </c>
      <c r="B154" s="7">
        <v>0.27826000000000001</v>
      </c>
      <c r="C154" s="7">
        <v>5.4859999999999999E-2</v>
      </c>
      <c r="D154" s="7">
        <v>0.15184</v>
      </c>
      <c r="E154" s="7">
        <v>8.8550000000000004E-2</v>
      </c>
      <c r="F154" s="7">
        <v>0.32105</v>
      </c>
      <c r="G154" s="3">
        <f t="shared" si="18"/>
        <v>0.17891200000000002</v>
      </c>
      <c r="H154" s="3">
        <f t="shared" si="19"/>
        <v>0.1042691891979601</v>
      </c>
      <c r="I154" s="3">
        <f t="shared" si="20"/>
        <v>4.6630599001085113E-2</v>
      </c>
      <c r="J154" s="3"/>
      <c r="K154" s="3"/>
      <c r="L154" s="3"/>
    </row>
    <row r="155" spans="1:12">
      <c r="A155" s="4">
        <v>80</v>
      </c>
      <c r="B155" s="7">
        <v>0.44345000000000001</v>
      </c>
      <c r="C155" s="7">
        <v>0.15426000000000001</v>
      </c>
      <c r="D155" s="7">
        <v>0.17627999999999999</v>
      </c>
      <c r="E155" s="7">
        <v>0.18312999999999999</v>
      </c>
      <c r="F155" s="7">
        <v>0.57482</v>
      </c>
      <c r="G155" s="3">
        <f t="shared" si="18"/>
        <v>0.30638799999999999</v>
      </c>
      <c r="H155" s="3">
        <f t="shared" si="19"/>
        <v>0.17094167723524878</v>
      </c>
      <c r="I155" s="3">
        <f t="shared" si="20"/>
        <v>7.6447442097168916E-2</v>
      </c>
      <c r="J155" s="3"/>
      <c r="K155" s="3"/>
      <c r="L155" s="3"/>
    </row>
    <row r="156" spans="1:12">
      <c r="A156" s="4">
        <v>90</v>
      </c>
      <c r="B156" s="7">
        <v>0.71</v>
      </c>
      <c r="C156" s="7">
        <v>0.22009000000000001</v>
      </c>
      <c r="D156" s="7">
        <v>0.36355999999999999</v>
      </c>
      <c r="E156" s="7">
        <v>0.19903999999999999</v>
      </c>
      <c r="F156" s="7">
        <v>0.56000000000000005</v>
      </c>
      <c r="G156" s="3">
        <f t="shared" si="18"/>
        <v>0.41053800000000001</v>
      </c>
      <c r="H156" s="3">
        <f t="shared" si="19"/>
        <v>0.19759815590232629</v>
      </c>
      <c r="I156" s="3">
        <f t="shared" si="20"/>
        <v>8.8368581765240567E-2</v>
      </c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.4">
      <c r="A158" s="3"/>
      <c r="B158" s="41" t="s">
        <v>27</v>
      </c>
      <c r="C158" s="41"/>
      <c r="D158" s="41"/>
      <c r="E158" s="41"/>
      <c r="F158" s="41"/>
      <c r="G158" s="3" t="s">
        <v>13</v>
      </c>
      <c r="H158" s="3" t="s">
        <v>15</v>
      </c>
      <c r="I158" s="3" t="s">
        <v>14</v>
      </c>
      <c r="J158" s="3"/>
      <c r="K158" s="3"/>
      <c r="L158" s="3"/>
    </row>
    <row r="159" spans="1:12">
      <c r="A159" s="4">
        <v>60</v>
      </c>
      <c r="B159" s="7">
        <v>0.24338000000000001</v>
      </c>
      <c r="C159" s="7">
        <v>0.33363999999999999</v>
      </c>
      <c r="D159" s="7">
        <v>0.22305</v>
      </c>
      <c r="E159" s="7">
        <v>0.19292999999999999</v>
      </c>
      <c r="F159" s="7">
        <v>0.25979999999999998</v>
      </c>
      <c r="G159" s="3">
        <f t="shared" si="18"/>
        <v>0.25056</v>
      </c>
      <c r="H159" s="3">
        <f t="shared" si="19"/>
        <v>4.7153437626540097E-2</v>
      </c>
      <c r="I159" s="3">
        <f t="shared" si="20"/>
        <v>2.1087658381147997E-2</v>
      </c>
      <c r="J159" s="3"/>
      <c r="K159" s="3"/>
      <c r="L159" s="3"/>
    </row>
    <row r="160" spans="1:12">
      <c r="A160" s="4">
        <v>70</v>
      </c>
      <c r="B160" s="7">
        <v>0.55215999999999998</v>
      </c>
      <c r="C160" s="7">
        <v>0.50829000000000002</v>
      </c>
      <c r="D160" s="7">
        <v>0.44467000000000001</v>
      </c>
      <c r="E160" s="7">
        <v>0.29808000000000001</v>
      </c>
      <c r="F160" s="7">
        <v>0.46228999999999998</v>
      </c>
      <c r="G160" s="3">
        <f t="shared" si="18"/>
        <v>0.45309799999999995</v>
      </c>
      <c r="H160" s="3">
        <f t="shared" si="19"/>
        <v>8.6076176820303274E-2</v>
      </c>
      <c r="I160" s="3">
        <f t="shared" si="20"/>
        <v>3.8494436522697961E-2</v>
      </c>
      <c r="J160" s="3"/>
      <c r="K160" s="3"/>
      <c r="L160" s="3"/>
    </row>
    <row r="161" spans="1:12">
      <c r="A161" s="4">
        <v>80</v>
      </c>
      <c r="B161" s="7">
        <v>0.73814999999999997</v>
      </c>
      <c r="C161" s="7">
        <v>0.66393000000000002</v>
      </c>
      <c r="D161" s="7">
        <v>0.53276999999999997</v>
      </c>
      <c r="E161" s="7">
        <v>0.62</v>
      </c>
      <c r="F161" s="7">
        <v>0.68762999999999996</v>
      </c>
      <c r="G161" s="3">
        <f t="shared" si="18"/>
        <v>0.64849599999999996</v>
      </c>
      <c r="H161" s="3">
        <f t="shared" si="19"/>
        <v>6.9299418641140129E-2</v>
      </c>
      <c r="I161" s="3">
        <f t="shared" si="20"/>
        <v>3.0991642176561085E-2</v>
      </c>
      <c r="J161" s="3"/>
      <c r="K161" s="3"/>
      <c r="L161" s="3"/>
    </row>
    <row r="162" spans="1:12">
      <c r="A162" s="4">
        <v>90</v>
      </c>
      <c r="B162" s="7">
        <v>0.82</v>
      </c>
      <c r="C162" s="7">
        <v>0.96</v>
      </c>
      <c r="D162" s="7">
        <v>1.06</v>
      </c>
      <c r="E162" s="7">
        <v>0.3</v>
      </c>
      <c r="F162" s="7">
        <v>0.97</v>
      </c>
      <c r="G162" s="3">
        <f t="shared" si="18"/>
        <v>0.82199999999999984</v>
      </c>
      <c r="H162" s="3">
        <f t="shared" si="19"/>
        <v>0.2720588171701111</v>
      </c>
      <c r="I162" s="3">
        <f t="shared" si="20"/>
        <v>0.12166840181411107</v>
      </c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4">
      <c r="A164" s="3"/>
      <c r="B164" s="41" t="s">
        <v>27</v>
      </c>
      <c r="C164" s="41"/>
      <c r="D164" s="41"/>
      <c r="E164" s="41"/>
      <c r="F164" s="41"/>
      <c r="G164" s="3" t="s">
        <v>13</v>
      </c>
      <c r="H164" s="3" t="s">
        <v>15</v>
      </c>
      <c r="I164" s="3" t="s">
        <v>14</v>
      </c>
      <c r="J164" s="3"/>
      <c r="K164" s="3"/>
      <c r="L164" s="3"/>
    </row>
    <row r="165" spans="1:12">
      <c r="A165" s="4">
        <v>60</v>
      </c>
      <c r="B165" s="7">
        <v>0.19822000000000001</v>
      </c>
      <c r="C165" s="7">
        <v>0.15532000000000001</v>
      </c>
      <c r="D165" s="7">
        <v>0.18439</v>
      </c>
      <c r="E165" s="7">
        <v>0.16203000000000001</v>
      </c>
      <c r="F165" s="7">
        <v>0.30903000000000003</v>
      </c>
      <c r="G165" s="3">
        <f t="shared" si="18"/>
        <v>0.20179800000000001</v>
      </c>
      <c r="H165" s="3">
        <f t="shared" si="19"/>
        <v>5.5778563409252531E-2</v>
      </c>
      <c r="I165" s="3">
        <f t="shared" si="20"/>
        <v>2.4944931894074214E-2</v>
      </c>
      <c r="J165" s="3"/>
      <c r="K165" s="3"/>
      <c r="L165" s="3"/>
    </row>
    <row r="166" spans="1:12">
      <c r="A166" s="4">
        <v>70</v>
      </c>
      <c r="B166" s="7">
        <v>0.31163999999999997</v>
      </c>
      <c r="C166" s="7">
        <v>0.1948</v>
      </c>
      <c r="D166" s="7">
        <v>0.21955</v>
      </c>
      <c r="E166" s="7">
        <v>0.17</v>
      </c>
      <c r="F166" s="7">
        <v>0.47833999999999999</v>
      </c>
      <c r="G166" s="3">
        <f t="shared" si="18"/>
        <v>0.274866</v>
      </c>
      <c r="H166" s="3">
        <f t="shared" si="19"/>
        <v>0.11244669663444985</v>
      </c>
      <c r="I166" s="3">
        <f t="shared" si="20"/>
        <v>5.0287691503985335E-2</v>
      </c>
      <c r="J166" s="3"/>
      <c r="K166" s="3"/>
      <c r="L166" s="3"/>
    </row>
    <row r="167" spans="1:12">
      <c r="A167" s="4">
        <v>80</v>
      </c>
      <c r="B167" s="7">
        <v>0.56650999999999996</v>
      </c>
      <c r="C167" s="7">
        <v>0.26144000000000001</v>
      </c>
      <c r="D167" s="7">
        <v>0.34001999999999999</v>
      </c>
      <c r="E167" s="7">
        <v>0.28308</v>
      </c>
      <c r="F167" s="7">
        <v>0.61485000000000001</v>
      </c>
      <c r="G167" s="3">
        <f t="shared" si="18"/>
        <v>0.41317999999999999</v>
      </c>
      <c r="H167" s="3">
        <f t="shared" si="19"/>
        <v>0.14797587708812523</v>
      </c>
      <c r="I167" s="3">
        <f t="shared" si="20"/>
        <v>6.6176824039840335E-2</v>
      </c>
      <c r="J167" s="3"/>
      <c r="K167" s="3"/>
      <c r="L167" s="3"/>
    </row>
    <row r="168" spans="1:12">
      <c r="A168" s="4">
        <v>90</v>
      </c>
      <c r="B168" s="7">
        <v>0.84136</v>
      </c>
      <c r="C168" s="7">
        <v>0.32908999999999999</v>
      </c>
      <c r="D168" s="7">
        <v>0.48879</v>
      </c>
      <c r="E168" s="7">
        <v>0.12091</v>
      </c>
      <c r="F168" s="7">
        <v>0.38</v>
      </c>
      <c r="G168" s="3">
        <f t="shared" si="18"/>
        <v>0.43203000000000003</v>
      </c>
      <c r="H168" s="3">
        <f t="shared" si="19"/>
        <v>0.23701146191692912</v>
      </c>
      <c r="I168" s="3">
        <f t="shared" si="20"/>
        <v>0.10599474805857122</v>
      </c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5" t="s">
        <v>29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41" t="s">
        <v>5</v>
      </c>
      <c r="C171" s="41"/>
      <c r="D171" s="41"/>
      <c r="E171" s="41"/>
      <c r="F171" s="41"/>
      <c r="G171" s="3" t="s">
        <v>13</v>
      </c>
      <c r="H171" s="3" t="s">
        <v>15</v>
      </c>
      <c r="I171" s="3" t="s">
        <v>14</v>
      </c>
      <c r="J171" s="3"/>
      <c r="K171" s="3"/>
      <c r="L171" s="3"/>
    </row>
    <row r="172" spans="1:12">
      <c r="A172" s="4">
        <v>60</v>
      </c>
      <c r="B172" s="7">
        <v>2.06</v>
      </c>
      <c r="C172" s="7">
        <v>2.2599999999999998</v>
      </c>
      <c r="D172" s="7">
        <v>2.2599999999999998</v>
      </c>
      <c r="E172" s="7">
        <v>2.06</v>
      </c>
      <c r="F172" s="7">
        <v>2.14</v>
      </c>
      <c r="G172" s="3">
        <f t="shared" si="18"/>
        <v>2.1560000000000001</v>
      </c>
      <c r="H172" s="3">
        <f t="shared" si="19"/>
        <v>8.9799777282574461E-2</v>
      </c>
      <c r="I172" s="3">
        <f t="shared" si="20"/>
        <v>4.0159681273635568E-2</v>
      </c>
      <c r="J172" s="3"/>
      <c r="K172" s="3"/>
      <c r="L172" s="3"/>
    </row>
    <row r="173" spans="1:12">
      <c r="A173" s="4">
        <v>70</v>
      </c>
      <c r="B173" s="7">
        <v>2.2599999999999998</v>
      </c>
      <c r="C173" s="7">
        <v>2.14</v>
      </c>
      <c r="D173" s="7">
        <v>2.17</v>
      </c>
      <c r="E173" s="7">
        <v>1.93</v>
      </c>
      <c r="F173" s="7">
        <v>2.1800000000000002</v>
      </c>
      <c r="G173" s="3">
        <f t="shared" si="18"/>
        <v>2.1360000000000001</v>
      </c>
      <c r="H173" s="3">
        <f t="shared" si="19"/>
        <v>0.11038115781237302</v>
      </c>
      <c r="I173" s="3">
        <f t="shared" si="20"/>
        <v>4.936395446071961E-2</v>
      </c>
      <c r="J173" s="3"/>
      <c r="K173" s="3"/>
      <c r="L173" s="3"/>
    </row>
    <row r="174" spans="1:12">
      <c r="A174" s="4">
        <v>80</v>
      </c>
      <c r="B174" s="7">
        <v>2.02</v>
      </c>
      <c r="C174" s="7">
        <v>2.06</v>
      </c>
      <c r="D174" s="7">
        <v>2.1</v>
      </c>
      <c r="E174" s="7">
        <v>2.06</v>
      </c>
      <c r="F174" s="7">
        <v>1.97</v>
      </c>
      <c r="G174" s="3">
        <f t="shared" si="18"/>
        <v>2.0420000000000003</v>
      </c>
      <c r="H174" s="3">
        <f t="shared" si="19"/>
        <v>4.4000000000000039E-2</v>
      </c>
      <c r="I174" s="3">
        <f t="shared" si="20"/>
        <v>1.9677398201998167E-2</v>
      </c>
      <c r="J174" s="3"/>
      <c r="K174" s="3"/>
      <c r="L174" s="3"/>
    </row>
    <row r="175" spans="1:12">
      <c r="A175" s="4">
        <v>90</v>
      </c>
      <c r="B175" s="7">
        <v>1.89</v>
      </c>
      <c r="C175" s="7">
        <v>1.93</v>
      </c>
      <c r="D175" s="7">
        <v>2.1</v>
      </c>
      <c r="E175" s="7">
        <v>1.89</v>
      </c>
      <c r="F175" s="7">
        <v>1.93</v>
      </c>
      <c r="G175" s="3">
        <f t="shared" si="18"/>
        <v>1.948</v>
      </c>
      <c r="H175" s="3">
        <f t="shared" si="19"/>
        <v>7.8076885183772621E-2</v>
      </c>
      <c r="I175" s="3">
        <f t="shared" si="20"/>
        <v>3.4917044548472345E-2</v>
      </c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41" t="s">
        <v>7</v>
      </c>
      <c r="C177" s="41"/>
      <c r="D177" s="41"/>
      <c r="E177" s="41"/>
      <c r="F177" s="41"/>
      <c r="G177" s="3" t="s">
        <v>13</v>
      </c>
      <c r="H177" s="3" t="s">
        <v>15</v>
      </c>
      <c r="I177" s="3" t="s">
        <v>14</v>
      </c>
      <c r="J177" s="3"/>
      <c r="K177" s="3"/>
      <c r="L177" s="3"/>
    </row>
    <row r="178" spans="1:12">
      <c r="A178" s="4">
        <v>60</v>
      </c>
      <c r="B178" s="7">
        <v>2.2999999999999998</v>
      </c>
      <c r="C178" s="7">
        <v>2.1800000000000002</v>
      </c>
      <c r="D178" s="7">
        <v>2.1800000000000002</v>
      </c>
      <c r="E178" s="7">
        <v>2.14</v>
      </c>
      <c r="F178" s="7">
        <v>2.2200000000000002</v>
      </c>
      <c r="G178" s="3">
        <f t="shared" si="18"/>
        <v>2.2040000000000002</v>
      </c>
      <c r="H178" s="3">
        <f t="shared" si="19"/>
        <v>5.425863986500204E-2</v>
      </c>
      <c r="I178" s="3">
        <f t="shared" si="20"/>
        <v>2.4265201420964912E-2</v>
      </c>
      <c r="J178" s="3"/>
      <c r="K178" s="3"/>
      <c r="L178" s="3"/>
    </row>
    <row r="179" spans="1:12">
      <c r="A179" s="4">
        <v>70</v>
      </c>
      <c r="B179" s="7">
        <v>2.2200000000000002</v>
      </c>
      <c r="C179" s="7">
        <v>2.1</v>
      </c>
      <c r="D179" s="7">
        <v>2.2599999999999998</v>
      </c>
      <c r="E179" s="7">
        <v>2.14</v>
      </c>
      <c r="F179" s="7">
        <v>2.02</v>
      </c>
      <c r="G179" s="3">
        <f t="shared" si="18"/>
        <v>2.1480000000000001</v>
      </c>
      <c r="H179" s="3">
        <f t="shared" si="19"/>
        <v>8.5416626016250455E-2</v>
      </c>
      <c r="I179" s="3">
        <f t="shared" si="20"/>
        <v>3.8199476436202612E-2</v>
      </c>
      <c r="J179" s="3"/>
      <c r="K179" s="3"/>
      <c r="L179" s="3"/>
    </row>
    <row r="180" spans="1:12">
      <c r="A180" s="4">
        <v>80</v>
      </c>
      <c r="B180" s="7">
        <v>1.97</v>
      </c>
      <c r="C180" s="7">
        <v>2.06</v>
      </c>
      <c r="D180" s="7">
        <v>2.1800000000000002</v>
      </c>
      <c r="E180" s="7">
        <v>2.02</v>
      </c>
      <c r="F180" s="7">
        <v>2.06</v>
      </c>
      <c r="G180" s="3">
        <f t="shared" si="18"/>
        <v>2.0580000000000003</v>
      </c>
      <c r="H180" s="3">
        <f t="shared" si="19"/>
        <v>6.9397406291589955E-2</v>
      </c>
      <c r="I180" s="3">
        <f t="shared" si="20"/>
        <v>3.1035463586033346E-2</v>
      </c>
      <c r="J180" s="3"/>
      <c r="K180" s="3"/>
      <c r="L180" s="3"/>
    </row>
    <row r="181" spans="1:12">
      <c r="A181" s="4">
        <v>90</v>
      </c>
      <c r="B181" s="7">
        <v>1.93</v>
      </c>
      <c r="C181" s="7">
        <v>2.02</v>
      </c>
      <c r="D181" s="7">
        <v>2.1</v>
      </c>
      <c r="E181" s="7">
        <v>1.97</v>
      </c>
      <c r="F181" s="7">
        <v>1.93</v>
      </c>
      <c r="G181" s="3">
        <f t="shared" si="18"/>
        <v>1.9900000000000002</v>
      </c>
      <c r="H181" s="3">
        <f t="shared" si="19"/>
        <v>6.4187226143524914E-2</v>
      </c>
      <c r="I181" s="3">
        <f t="shared" si="20"/>
        <v>2.8705400188814675E-2</v>
      </c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.4">
      <c r="A183" s="3"/>
      <c r="B183" s="41" t="s">
        <v>16</v>
      </c>
      <c r="C183" s="41"/>
      <c r="D183" s="41"/>
      <c r="E183" s="41"/>
      <c r="F183" s="41"/>
      <c r="G183" s="3" t="s">
        <v>13</v>
      </c>
      <c r="H183" s="3" t="s">
        <v>15</v>
      </c>
      <c r="I183" s="3" t="s">
        <v>14</v>
      </c>
      <c r="J183" s="3"/>
      <c r="K183" s="3"/>
      <c r="L183" s="3"/>
    </row>
    <row r="184" spans="1:12">
      <c r="A184" s="4">
        <v>60</v>
      </c>
      <c r="B184" s="7">
        <v>2.2599999999999998</v>
      </c>
      <c r="C184" s="7">
        <v>2.2999999999999998</v>
      </c>
      <c r="D184" s="7">
        <v>2.1800000000000002</v>
      </c>
      <c r="E184" s="7">
        <v>1.97</v>
      </c>
      <c r="F184" s="7">
        <v>2.2200000000000002</v>
      </c>
      <c r="G184" s="3">
        <f t="shared" si="18"/>
        <v>2.1860000000000004</v>
      </c>
      <c r="H184" s="3">
        <f t="shared" si="19"/>
        <v>0.1151694403911037</v>
      </c>
      <c r="I184" s="3">
        <f t="shared" si="20"/>
        <v>5.1505339529023565E-2</v>
      </c>
      <c r="J184" s="3"/>
      <c r="K184" s="3"/>
      <c r="L184" s="3"/>
    </row>
    <row r="185" spans="1:12">
      <c r="A185" s="4">
        <v>70</v>
      </c>
      <c r="B185" s="7">
        <v>2.06</v>
      </c>
      <c r="C185" s="7">
        <v>2.1</v>
      </c>
      <c r="D185" s="7">
        <v>2.1800000000000002</v>
      </c>
      <c r="E185" s="7">
        <v>2.02</v>
      </c>
      <c r="F185" s="7">
        <v>2.06</v>
      </c>
      <c r="G185" s="3">
        <f t="shared" si="18"/>
        <v>2.0840000000000001</v>
      </c>
      <c r="H185" s="3">
        <f t="shared" si="19"/>
        <v>5.4258639865002192E-2</v>
      </c>
      <c r="I185" s="3">
        <f t="shared" si="20"/>
        <v>2.4265201420964982E-2</v>
      </c>
      <c r="J185" s="3"/>
      <c r="K185" s="3"/>
      <c r="L185" s="3"/>
    </row>
    <row r="186" spans="1:12">
      <c r="A186" s="4">
        <v>80</v>
      </c>
      <c r="B186" s="7">
        <v>2.1</v>
      </c>
      <c r="C186" s="7">
        <v>1.93</v>
      </c>
      <c r="D186" s="7">
        <v>2.02</v>
      </c>
      <c r="E186" s="7">
        <v>1.93</v>
      </c>
      <c r="F186" s="7">
        <v>1.97</v>
      </c>
      <c r="G186" s="3">
        <f t="shared" si="18"/>
        <v>1.9900000000000002</v>
      </c>
      <c r="H186" s="3">
        <f t="shared" si="19"/>
        <v>6.4187226143524914E-2</v>
      </c>
      <c r="I186" s="3">
        <f t="shared" si="20"/>
        <v>2.8705400188814675E-2</v>
      </c>
      <c r="J186" s="3"/>
      <c r="K186" s="3"/>
      <c r="L186" s="3"/>
    </row>
    <row r="187" spans="1:12">
      <c r="A187" s="4">
        <v>90</v>
      </c>
      <c r="B187" s="7">
        <v>2.02</v>
      </c>
      <c r="C187" s="7">
        <v>1.93</v>
      </c>
      <c r="D187" s="7">
        <v>1.93</v>
      </c>
      <c r="E187" s="7">
        <v>1.77</v>
      </c>
      <c r="F187" s="7">
        <v>2.02</v>
      </c>
      <c r="G187" s="3">
        <f t="shared" si="18"/>
        <v>1.9339999999999999</v>
      </c>
      <c r="H187" s="3">
        <f t="shared" si="19"/>
        <v>9.1345497973353895E-2</v>
      </c>
      <c r="I187" s="3">
        <f t="shared" si="20"/>
        <v>4.0850948581397713E-2</v>
      </c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4">
      <c r="A189" s="3"/>
      <c r="B189" s="41" t="s">
        <v>17</v>
      </c>
      <c r="C189" s="41"/>
      <c r="D189" s="41"/>
      <c r="E189" s="41"/>
      <c r="F189" s="41"/>
      <c r="G189" s="3" t="s">
        <v>13</v>
      </c>
      <c r="H189" s="3" t="s">
        <v>15</v>
      </c>
      <c r="I189" s="3" t="s">
        <v>14</v>
      </c>
      <c r="J189" s="3"/>
      <c r="K189" s="3"/>
      <c r="L189" s="3"/>
    </row>
    <row r="190" spans="1:12">
      <c r="A190" s="4">
        <v>60</v>
      </c>
      <c r="B190" s="7">
        <v>2.36</v>
      </c>
      <c r="C190" s="7">
        <v>2.29</v>
      </c>
      <c r="D190" s="7">
        <v>2.2400000000000002</v>
      </c>
      <c r="E190" s="7">
        <v>2.39</v>
      </c>
      <c r="F190" s="7">
        <v>2.34</v>
      </c>
      <c r="G190" s="3">
        <f t="shared" si="18"/>
        <v>2.3240000000000003</v>
      </c>
      <c r="H190" s="3">
        <f t="shared" si="19"/>
        <v>5.3141321022345624E-2</v>
      </c>
      <c r="I190" s="3">
        <f t="shared" si="20"/>
        <v>2.3765521244020687E-2</v>
      </c>
      <c r="J190" s="3"/>
      <c r="K190" s="3"/>
      <c r="L190" s="3"/>
    </row>
    <row r="191" spans="1:12">
      <c r="A191" s="4">
        <v>70</v>
      </c>
      <c r="B191" s="7">
        <v>2.14</v>
      </c>
      <c r="C191" s="7">
        <v>2.2799999999999998</v>
      </c>
      <c r="D191" s="7">
        <v>2.2000000000000002</v>
      </c>
      <c r="E191" s="7">
        <v>2.1800000000000002</v>
      </c>
      <c r="F191" s="7">
        <v>2.2200000000000002</v>
      </c>
      <c r="G191" s="3">
        <f t="shared" si="18"/>
        <v>2.2040000000000002</v>
      </c>
      <c r="H191" s="3">
        <f t="shared" si="19"/>
        <v>4.6303347611160797E-2</v>
      </c>
      <c r="I191" s="3">
        <f t="shared" si="20"/>
        <v>2.0707486568871607E-2</v>
      </c>
      <c r="J191" s="3"/>
      <c r="K191" s="3"/>
      <c r="L191" s="3"/>
    </row>
    <row r="192" spans="1:12">
      <c r="A192" s="4">
        <v>80</v>
      </c>
      <c r="B192" s="7">
        <v>2.1800000000000002</v>
      </c>
      <c r="C192" s="7">
        <v>2.1800000000000002</v>
      </c>
      <c r="D192" s="7">
        <v>2.16</v>
      </c>
      <c r="E192" s="7">
        <v>2.02</v>
      </c>
      <c r="F192" s="7">
        <v>2.1</v>
      </c>
      <c r="G192" s="3">
        <f t="shared" si="18"/>
        <v>2.1280000000000001</v>
      </c>
      <c r="H192" s="3">
        <f t="shared" si="19"/>
        <v>6.1449165982948924E-2</v>
      </c>
      <c r="I192" s="3">
        <f t="shared" si="20"/>
        <v>2.7480902459708294E-2</v>
      </c>
      <c r="J192" s="3"/>
      <c r="K192" s="3"/>
      <c r="L192" s="3"/>
    </row>
    <row r="193" spans="1:12">
      <c r="A193" s="4">
        <v>90</v>
      </c>
      <c r="B193" s="7">
        <v>2.02</v>
      </c>
      <c r="C193" s="7">
        <v>2.14</v>
      </c>
      <c r="D193" s="7">
        <v>2.06</v>
      </c>
      <c r="E193" s="7">
        <v>2.02</v>
      </c>
      <c r="F193" s="7">
        <v>2.02</v>
      </c>
      <c r="G193" s="3">
        <f t="shared" si="18"/>
        <v>2.052</v>
      </c>
      <c r="H193" s="3">
        <f t="shared" si="19"/>
        <v>4.6647615158762444E-2</v>
      </c>
      <c r="I193" s="3">
        <f t="shared" si="20"/>
        <v>2.0861447696648494E-2</v>
      </c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</sheetData>
  <mergeCells count="24">
    <mergeCell ref="B16:H16"/>
    <mergeCell ref="B23:H23"/>
    <mergeCell ref="B127:F127"/>
    <mergeCell ref="B30:H30"/>
    <mergeCell ref="B37:H37"/>
    <mergeCell ref="B71:F71"/>
    <mergeCell ref="B77:F77"/>
    <mergeCell ref="B83:F83"/>
    <mergeCell ref="B89:F89"/>
    <mergeCell ref="B96:F96"/>
    <mergeCell ref="B102:F102"/>
    <mergeCell ref="B108:F108"/>
    <mergeCell ref="B114:F114"/>
    <mergeCell ref="B121:F121"/>
    <mergeCell ref="B171:F171"/>
    <mergeCell ref="B177:F177"/>
    <mergeCell ref="B183:F183"/>
    <mergeCell ref="B189:F189"/>
    <mergeCell ref="B133:F133"/>
    <mergeCell ref="B139:F139"/>
    <mergeCell ref="B146:F146"/>
    <mergeCell ref="B152:F152"/>
    <mergeCell ref="B158:F158"/>
    <mergeCell ref="B164:F164"/>
  </mergeCells>
  <phoneticPr fontId="1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C9E85-B19C-4F1D-837E-69C13D4EA08D}">
  <dimension ref="A1:AB224"/>
  <sheetViews>
    <sheetView workbookViewId="0">
      <selection activeCell="R227" sqref="R227"/>
    </sheetView>
  </sheetViews>
  <sheetFormatPr defaultRowHeight="13.9"/>
  <sheetData>
    <row r="1" spans="1:28" ht="16.149999999999999">
      <c r="A1" s="14"/>
      <c r="B1" s="14"/>
      <c r="C1" s="14"/>
      <c r="D1" s="14"/>
      <c r="E1" s="45" t="s">
        <v>139</v>
      </c>
      <c r="F1" s="45"/>
      <c r="G1" s="45"/>
      <c r="H1" s="45"/>
      <c r="I1" s="45"/>
      <c r="J1" s="15"/>
      <c r="K1" s="45" t="s">
        <v>140</v>
      </c>
      <c r="L1" s="45"/>
      <c r="M1" s="45"/>
      <c r="N1" s="45"/>
      <c r="O1" s="45"/>
      <c r="P1" s="15"/>
      <c r="Q1" s="45" t="s">
        <v>141</v>
      </c>
      <c r="R1" s="45"/>
      <c r="S1" s="45"/>
      <c r="T1" s="45"/>
      <c r="U1" s="45"/>
      <c r="V1" s="15"/>
      <c r="W1" s="45" t="s">
        <v>142</v>
      </c>
      <c r="X1" s="45"/>
      <c r="Y1" s="45"/>
      <c r="Z1" s="45"/>
      <c r="AA1" s="45"/>
      <c r="AB1" s="15"/>
    </row>
    <row r="2" spans="1:28">
      <c r="A2" s="14" t="s">
        <v>143</v>
      </c>
      <c r="B2" s="16" t="s">
        <v>144</v>
      </c>
      <c r="C2" s="16" t="s">
        <v>145</v>
      </c>
      <c r="D2" s="14" t="s">
        <v>146</v>
      </c>
      <c r="E2" s="15" t="s">
        <v>147</v>
      </c>
      <c r="F2" s="15" t="s">
        <v>148</v>
      </c>
      <c r="G2" s="15" t="s">
        <v>148</v>
      </c>
      <c r="H2" s="15" t="s">
        <v>148</v>
      </c>
      <c r="I2" s="15" t="s">
        <v>148</v>
      </c>
      <c r="J2" s="15" t="s">
        <v>149</v>
      </c>
      <c r="K2" s="15" t="s">
        <v>150</v>
      </c>
      <c r="L2" s="15" t="s">
        <v>150</v>
      </c>
      <c r="M2" s="15" t="s">
        <v>150</v>
      </c>
      <c r="N2" s="15" t="s">
        <v>150</v>
      </c>
      <c r="O2" s="15" t="s">
        <v>150</v>
      </c>
      <c r="P2" s="15" t="s">
        <v>149</v>
      </c>
      <c r="Q2" s="15" t="s">
        <v>148</v>
      </c>
      <c r="R2" s="15" t="s">
        <v>148</v>
      </c>
      <c r="S2" s="15" t="s">
        <v>148</v>
      </c>
      <c r="T2" s="15" t="s">
        <v>148</v>
      </c>
      <c r="U2" s="15" t="s">
        <v>148</v>
      </c>
      <c r="V2" s="15" t="s">
        <v>149</v>
      </c>
      <c r="W2" s="15" t="s">
        <v>150</v>
      </c>
      <c r="X2" s="15" t="s">
        <v>150</v>
      </c>
      <c r="Y2" s="15" t="s">
        <v>150</v>
      </c>
      <c r="Z2" s="15" t="s">
        <v>150</v>
      </c>
      <c r="AA2" s="15" t="s">
        <v>150</v>
      </c>
      <c r="AB2" s="15" t="s">
        <v>149</v>
      </c>
    </row>
    <row r="3" spans="1:28">
      <c r="A3" s="14">
        <v>1</v>
      </c>
      <c r="B3" s="17" t="s">
        <v>151</v>
      </c>
      <c r="C3" s="17" t="s">
        <v>152</v>
      </c>
      <c r="D3" s="17" t="s">
        <v>153</v>
      </c>
      <c r="E3" s="17">
        <v>172558000</v>
      </c>
      <c r="F3" s="17">
        <v>127792400</v>
      </c>
      <c r="G3" s="17">
        <v>99131260</v>
      </c>
      <c r="H3" s="17">
        <v>111803300</v>
      </c>
      <c r="I3" s="17">
        <v>163960200</v>
      </c>
      <c r="J3" s="17">
        <f>MEDIAN(E3:I3)</f>
        <v>127792400</v>
      </c>
      <c r="K3" s="17">
        <v>82100380</v>
      </c>
      <c r="L3" s="17">
        <v>87979930</v>
      </c>
      <c r="M3" s="17">
        <v>105286900</v>
      </c>
      <c r="N3" s="17">
        <v>104774100</v>
      </c>
      <c r="O3" s="17">
        <v>92910750</v>
      </c>
      <c r="P3" s="17">
        <f>MEDIAN(K3:O3)</f>
        <v>92910750</v>
      </c>
      <c r="Q3" s="17">
        <v>167234900</v>
      </c>
      <c r="R3" s="17">
        <v>168837900</v>
      </c>
      <c r="S3" s="17">
        <v>156002100</v>
      </c>
      <c r="T3" s="17">
        <v>181706000</v>
      </c>
      <c r="U3" s="17">
        <v>155181400</v>
      </c>
      <c r="V3" s="17">
        <f>MEDIAN(Q3:U3)</f>
        <v>167234900</v>
      </c>
      <c r="W3" s="17">
        <v>87595780</v>
      </c>
      <c r="X3" s="17">
        <v>118007000</v>
      </c>
      <c r="Y3" s="17">
        <v>104576500</v>
      </c>
      <c r="Z3" s="17">
        <v>113052700</v>
      </c>
      <c r="AA3" s="17">
        <v>106955000</v>
      </c>
      <c r="AB3" s="17">
        <f>MEDIAN(W3:AA3)</f>
        <v>106955000</v>
      </c>
    </row>
    <row r="4" spans="1:28">
      <c r="A4" s="14">
        <v>2</v>
      </c>
      <c r="B4" s="17" t="s">
        <v>154</v>
      </c>
      <c r="C4" s="17" t="s">
        <v>155</v>
      </c>
      <c r="D4" s="17" t="s">
        <v>153</v>
      </c>
      <c r="E4" s="17">
        <v>17324680</v>
      </c>
      <c r="F4" s="17">
        <v>22236700</v>
      </c>
      <c r="G4" s="17">
        <v>22241270</v>
      </c>
      <c r="H4" s="17">
        <v>19733750</v>
      </c>
      <c r="I4" s="17">
        <v>17501610</v>
      </c>
      <c r="J4" s="17">
        <f t="shared" ref="J4:J67" si="0">MEDIAN(E4:I4)</f>
        <v>19733750</v>
      </c>
      <c r="K4" s="17">
        <v>23471040</v>
      </c>
      <c r="L4" s="17">
        <v>22699900</v>
      </c>
      <c r="M4" s="17">
        <v>30448730</v>
      </c>
      <c r="N4" s="17">
        <v>20142730</v>
      </c>
      <c r="O4" s="17">
        <v>22706710</v>
      </c>
      <c r="P4" s="17">
        <f t="shared" ref="P4:P67" si="1">MEDIAN(K4:O4)</f>
        <v>22706710</v>
      </c>
      <c r="Q4" s="17">
        <v>27116400</v>
      </c>
      <c r="R4" s="17">
        <v>19803010</v>
      </c>
      <c r="S4" s="17">
        <v>22050280</v>
      </c>
      <c r="T4" s="17">
        <v>28430630</v>
      </c>
      <c r="U4" s="17">
        <v>14450730</v>
      </c>
      <c r="V4" s="17">
        <f t="shared" ref="V4:V67" si="2">MEDIAN(Q4:U4)</f>
        <v>22050280</v>
      </c>
      <c r="W4" s="17">
        <v>16252910</v>
      </c>
      <c r="X4" s="17">
        <v>14634040</v>
      </c>
      <c r="Y4" s="17">
        <v>16010310</v>
      </c>
      <c r="Z4" s="17">
        <v>16459720</v>
      </c>
      <c r="AA4" s="17">
        <v>13935940</v>
      </c>
      <c r="AB4" s="17">
        <f t="shared" ref="AB4:AB67" si="3">MEDIAN(W4:AA4)</f>
        <v>16010310</v>
      </c>
    </row>
    <row r="5" spans="1:28">
      <c r="A5" s="14">
        <v>3</v>
      </c>
      <c r="B5" s="17" t="s">
        <v>156</v>
      </c>
      <c r="C5" s="17" t="s">
        <v>157</v>
      </c>
      <c r="D5" s="17" t="s">
        <v>153</v>
      </c>
      <c r="E5" s="17">
        <v>7321268</v>
      </c>
      <c r="F5" s="17">
        <v>3966227</v>
      </c>
      <c r="G5" s="17">
        <v>3792287</v>
      </c>
      <c r="H5" s="17">
        <v>7134550</v>
      </c>
      <c r="I5" s="17">
        <v>7567244</v>
      </c>
      <c r="J5" s="17">
        <f t="shared" si="0"/>
        <v>7134550</v>
      </c>
      <c r="K5" s="17">
        <v>5367116</v>
      </c>
      <c r="L5" s="17">
        <v>5920750</v>
      </c>
      <c r="M5" s="17">
        <v>7618974</v>
      </c>
      <c r="N5" s="17">
        <v>6653416</v>
      </c>
      <c r="O5" s="17">
        <v>6940734</v>
      </c>
      <c r="P5" s="17">
        <f t="shared" si="1"/>
        <v>6653416</v>
      </c>
      <c r="Q5" s="17">
        <v>6354002</v>
      </c>
      <c r="R5" s="17">
        <v>7145602</v>
      </c>
      <c r="S5" s="17">
        <v>6958350</v>
      </c>
      <c r="T5" s="17">
        <v>7801396</v>
      </c>
      <c r="U5" s="17">
        <v>8627953</v>
      </c>
      <c r="V5" s="17">
        <f t="shared" si="2"/>
        <v>7145602</v>
      </c>
      <c r="W5" s="17">
        <v>7414466</v>
      </c>
      <c r="X5" s="17">
        <v>8163610</v>
      </c>
      <c r="Y5" s="17">
        <v>8632248</v>
      </c>
      <c r="Z5" s="17">
        <v>6760566</v>
      </c>
      <c r="AA5" s="17">
        <v>9000947</v>
      </c>
      <c r="AB5" s="17">
        <f t="shared" si="3"/>
        <v>8163610</v>
      </c>
    </row>
    <row r="6" spans="1:28">
      <c r="A6" s="14">
        <v>4</v>
      </c>
      <c r="B6" s="17" t="s">
        <v>158</v>
      </c>
      <c r="C6" s="17" t="s">
        <v>159</v>
      </c>
      <c r="D6" s="17" t="s">
        <v>153</v>
      </c>
      <c r="E6" s="17">
        <v>10767120</v>
      </c>
      <c r="F6" s="17">
        <v>13236360</v>
      </c>
      <c r="G6" s="17">
        <v>21340020</v>
      </c>
      <c r="H6" s="17">
        <v>25116690</v>
      </c>
      <c r="I6" s="17">
        <v>26493970</v>
      </c>
      <c r="J6" s="17">
        <f t="shared" si="0"/>
        <v>21340020</v>
      </c>
      <c r="K6" s="17">
        <v>9943275</v>
      </c>
      <c r="L6" s="17">
        <v>9480460</v>
      </c>
      <c r="M6" s="17">
        <v>8023020</v>
      </c>
      <c r="N6" s="17">
        <v>7007944</v>
      </c>
      <c r="O6" s="17">
        <v>16179600</v>
      </c>
      <c r="P6" s="17">
        <f t="shared" si="1"/>
        <v>9480460</v>
      </c>
      <c r="Q6" s="17">
        <v>34802660</v>
      </c>
      <c r="R6" s="17">
        <v>21715260</v>
      </c>
      <c r="S6" s="17">
        <v>24037750</v>
      </c>
      <c r="T6" s="17">
        <v>33492580</v>
      </c>
      <c r="U6" s="17">
        <v>15341880</v>
      </c>
      <c r="V6" s="17">
        <f t="shared" si="2"/>
        <v>24037750</v>
      </c>
      <c r="W6" s="17">
        <v>10405900</v>
      </c>
      <c r="X6" s="17">
        <v>13345160</v>
      </c>
      <c r="Y6" s="17">
        <v>14174340</v>
      </c>
      <c r="Z6" s="17">
        <v>14777080</v>
      </c>
      <c r="AA6" s="17">
        <v>9192031</v>
      </c>
      <c r="AB6" s="17">
        <f t="shared" si="3"/>
        <v>13345160</v>
      </c>
    </row>
    <row r="7" spans="1:28">
      <c r="A7" s="14">
        <v>5</v>
      </c>
      <c r="B7" s="17" t="s">
        <v>160</v>
      </c>
      <c r="C7" s="17" t="s">
        <v>161</v>
      </c>
      <c r="D7" s="17" t="s">
        <v>153</v>
      </c>
      <c r="E7" s="17">
        <v>2074.3530000000001</v>
      </c>
      <c r="F7" s="17">
        <v>9895.8590000000004</v>
      </c>
      <c r="G7" s="17">
        <v>2401.4920000000002</v>
      </c>
      <c r="H7" s="17">
        <v>4109.2250000000004</v>
      </c>
      <c r="I7" s="17">
        <v>21842.19</v>
      </c>
      <c r="J7" s="17">
        <f t="shared" si="0"/>
        <v>4109.2250000000004</v>
      </c>
      <c r="K7" s="17">
        <v>4839.9319999999998</v>
      </c>
      <c r="L7" s="17">
        <v>7286.7879999999996</v>
      </c>
      <c r="M7" s="17">
        <v>4069.6089999999999</v>
      </c>
      <c r="N7" s="17">
        <v>4926.0680000000002</v>
      </c>
      <c r="O7" s="17">
        <v>11021.3</v>
      </c>
      <c r="P7" s="17">
        <f t="shared" si="1"/>
        <v>4926.0680000000002</v>
      </c>
      <c r="Q7" s="17">
        <v>2483.1689999999999</v>
      </c>
      <c r="R7" s="17">
        <v>5092.2820000000002</v>
      </c>
      <c r="S7" s="17">
        <v>3673.3020000000001</v>
      </c>
      <c r="T7" s="17">
        <v>31498.19</v>
      </c>
      <c r="U7" s="17">
        <v>10940.22</v>
      </c>
      <c r="V7" s="17">
        <f t="shared" si="2"/>
        <v>5092.2820000000002</v>
      </c>
      <c r="W7" s="17">
        <v>4883.5469999999996</v>
      </c>
      <c r="X7" s="17">
        <v>24028.16</v>
      </c>
      <c r="Y7" s="17">
        <v>14602.91</v>
      </c>
      <c r="Z7" s="17">
        <v>23816.36</v>
      </c>
      <c r="AA7" s="17">
        <v>5005.5029999999997</v>
      </c>
      <c r="AB7" s="17">
        <f t="shared" si="3"/>
        <v>14602.91</v>
      </c>
    </row>
    <row r="8" spans="1:28">
      <c r="A8" s="14">
        <v>6</v>
      </c>
      <c r="B8" s="17" t="s">
        <v>162</v>
      </c>
      <c r="C8" s="17" t="s">
        <v>163</v>
      </c>
      <c r="D8" s="17" t="s">
        <v>153</v>
      </c>
      <c r="E8" s="17">
        <v>38186310</v>
      </c>
      <c r="F8" s="17">
        <v>37162930</v>
      </c>
      <c r="G8" s="17">
        <v>34849500</v>
      </c>
      <c r="H8" s="17">
        <v>93212100</v>
      </c>
      <c r="I8" s="17">
        <v>84399270</v>
      </c>
      <c r="J8" s="17">
        <f t="shared" si="0"/>
        <v>38186310</v>
      </c>
      <c r="K8" s="17">
        <v>94111000</v>
      </c>
      <c r="L8" s="17">
        <v>93912670</v>
      </c>
      <c r="M8" s="17">
        <v>97279270</v>
      </c>
      <c r="N8" s="17">
        <v>92879140</v>
      </c>
      <c r="O8" s="17">
        <v>123843200</v>
      </c>
      <c r="P8" s="17">
        <f t="shared" si="1"/>
        <v>94111000</v>
      </c>
      <c r="Q8" s="17">
        <v>64501450</v>
      </c>
      <c r="R8" s="17">
        <v>65106190</v>
      </c>
      <c r="S8" s="17">
        <v>81317910</v>
      </c>
      <c r="T8" s="17">
        <v>77948940</v>
      </c>
      <c r="U8" s="17">
        <v>76235110</v>
      </c>
      <c r="V8" s="17">
        <f t="shared" si="2"/>
        <v>76235110</v>
      </c>
      <c r="W8" s="17">
        <v>124099700</v>
      </c>
      <c r="X8" s="17">
        <v>127630400</v>
      </c>
      <c r="Y8" s="17">
        <v>109932600</v>
      </c>
      <c r="Z8" s="17">
        <v>95024700</v>
      </c>
      <c r="AA8" s="17">
        <v>102822300</v>
      </c>
      <c r="AB8" s="17">
        <f t="shared" si="3"/>
        <v>109932600</v>
      </c>
    </row>
    <row r="9" spans="1:28">
      <c r="A9" s="14">
        <v>7</v>
      </c>
      <c r="B9" s="17" t="s">
        <v>164</v>
      </c>
      <c r="C9" s="17" t="s">
        <v>165</v>
      </c>
      <c r="D9" s="17" t="s">
        <v>153</v>
      </c>
      <c r="E9" s="17">
        <v>145827200</v>
      </c>
      <c r="F9" s="17">
        <v>86289140</v>
      </c>
      <c r="G9" s="17">
        <v>84164930</v>
      </c>
      <c r="H9" s="17">
        <v>147869000</v>
      </c>
      <c r="I9" s="17">
        <v>177098400</v>
      </c>
      <c r="J9" s="17">
        <f t="shared" si="0"/>
        <v>145827200</v>
      </c>
      <c r="K9" s="17">
        <v>177130300</v>
      </c>
      <c r="L9" s="17">
        <v>154999600</v>
      </c>
      <c r="M9" s="17">
        <v>212668000</v>
      </c>
      <c r="N9" s="17">
        <v>185814600</v>
      </c>
      <c r="O9" s="17">
        <v>230505800</v>
      </c>
      <c r="P9" s="17">
        <f t="shared" si="1"/>
        <v>185814600</v>
      </c>
      <c r="Q9" s="17">
        <v>156463200</v>
      </c>
      <c r="R9" s="17">
        <v>175444600</v>
      </c>
      <c r="S9" s="17">
        <v>148982100</v>
      </c>
      <c r="T9" s="17">
        <v>166160100</v>
      </c>
      <c r="U9" s="17">
        <v>168576100</v>
      </c>
      <c r="V9" s="17">
        <f t="shared" si="2"/>
        <v>166160100</v>
      </c>
      <c r="W9" s="17">
        <v>243629600</v>
      </c>
      <c r="X9" s="17">
        <v>249327000</v>
      </c>
      <c r="Y9" s="17">
        <v>244932400</v>
      </c>
      <c r="Z9" s="17">
        <v>222405900</v>
      </c>
      <c r="AA9" s="17">
        <v>253253200</v>
      </c>
      <c r="AB9" s="17">
        <f t="shared" si="3"/>
        <v>244932400</v>
      </c>
    </row>
    <row r="10" spans="1:28">
      <c r="A10" s="14">
        <v>8</v>
      </c>
      <c r="B10" s="17" t="s">
        <v>166</v>
      </c>
      <c r="C10" s="17" t="s">
        <v>167</v>
      </c>
      <c r="D10" s="17" t="s">
        <v>153</v>
      </c>
      <c r="E10" s="17">
        <v>32547190</v>
      </c>
      <c r="F10" s="17">
        <v>18437210</v>
      </c>
      <c r="G10" s="17">
        <v>18503920</v>
      </c>
      <c r="H10" s="17">
        <v>32644800</v>
      </c>
      <c r="I10" s="17">
        <v>38438000</v>
      </c>
      <c r="J10" s="17">
        <f t="shared" si="0"/>
        <v>32547190</v>
      </c>
      <c r="K10" s="17">
        <v>26132470</v>
      </c>
      <c r="L10" s="17">
        <v>27981160</v>
      </c>
      <c r="M10" s="17">
        <v>29355140</v>
      </c>
      <c r="N10" s="17">
        <v>31850300</v>
      </c>
      <c r="O10" s="17">
        <v>27316850</v>
      </c>
      <c r="P10" s="17">
        <f t="shared" si="1"/>
        <v>27981160</v>
      </c>
      <c r="Q10" s="17">
        <v>28528470</v>
      </c>
      <c r="R10" s="17">
        <v>29275230</v>
      </c>
      <c r="S10" s="17">
        <v>31031070</v>
      </c>
      <c r="T10" s="17">
        <v>30942670</v>
      </c>
      <c r="U10" s="17">
        <v>34753250</v>
      </c>
      <c r="V10" s="17">
        <f t="shared" si="2"/>
        <v>30942670</v>
      </c>
      <c r="W10" s="17">
        <v>30162480</v>
      </c>
      <c r="X10" s="17">
        <v>31844920</v>
      </c>
      <c r="Y10" s="17">
        <v>30906330</v>
      </c>
      <c r="Z10" s="17">
        <v>29353370</v>
      </c>
      <c r="AA10" s="17">
        <v>31698260</v>
      </c>
      <c r="AB10" s="17">
        <f t="shared" si="3"/>
        <v>30906330</v>
      </c>
    </row>
    <row r="11" spans="1:28">
      <c r="A11" s="14">
        <v>9</v>
      </c>
      <c r="B11" s="17" t="s">
        <v>168</v>
      </c>
      <c r="C11" s="17" t="s">
        <v>169</v>
      </c>
      <c r="D11" s="17" t="s">
        <v>153</v>
      </c>
      <c r="E11" s="17">
        <v>6102650</v>
      </c>
      <c r="F11" s="17">
        <v>6983344</v>
      </c>
      <c r="G11" s="17">
        <v>8446551</v>
      </c>
      <c r="H11" s="17">
        <v>5482270</v>
      </c>
      <c r="I11" s="17">
        <v>6691560</v>
      </c>
      <c r="J11" s="17">
        <f t="shared" si="0"/>
        <v>6691560</v>
      </c>
      <c r="K11" s="17">
        <v>5866136</v>
      </c>
      <c r="L11" s="17">
        <v>6684266</v>
      </c>
      <c r="M11" s="17">
        <v>7325698</v>
      </c>
      <c r="N11" s="17">
        <v>7866716</v>
      </c>
      <c r="O11" s="17">
        <v>6568742</v>
      </c>
      <c r="P11" s="17">
        <f t="shared" si="1"/>
        <v>6684266</v>
      </c>
      <c r="Q11" s="17">
        <v>8162176</v>
      </c>
      <c r="R11" s="17">
        <v>7020768</v>
      </c>
      <c r="S11" s="17">
        <v>6168108</v>
      </c>
      <c r="T11" s="17">
        <v>8999159</v>
      </c>
      <c r="U11" s="17">
        <v>6482456</v>
      </c>
      <c r="V11" s="17">
        <f t="shared" si="2"/>
        <v>7020768</v>
      </c>
      <c r="W11" s="17">
        <v>5703672</v>
      </c>
      <c r="X11" s="17">
        <v>5991116</v>
      </c>
      <c r="Y11" s="17">
        <v>5520538</v>
      </c>
      <c r="Z11" s="17">
        <v>5294178</v>
      </c>
      <c r="AA11" s="17">
        <v>5810648</v>
      </c>
      <c r="AB11" s="17">
        <f t="shared" si="3"/>
        <v>5703672</v>
      </c>
    </row>
    <row r="12" spans="1:28">
      <c r="A12" s="14">
        <v>10</v>
      </c>
      <c r="B12" s="17" t="s">
        <v>170</v>
      </c>
      <c r="C12" s="17" t="s">
        <v>171</v>
      </c>
      <c r="D12" s="17" t="s">
        <v>153</v>
      </c>
      <c r="E12" s="17">
        <v>277281200</v>
      </c>
      <c r="F12" s="17">
        <v>468666000</v>
      </c>
      <c r="G12" s="17">
        <v>471718000</v>
      </c>
      <c r="H12" s="17">
        <v>172700400</v>
      </c>
      <c r="I12" s="17">
        <v>331500300</v>
      </c>
      <c r="J12" s="17">
        <f t="shared" si="0"/>
        <v>331500300</v>
      </c>
      <c r="K12" s="17">
        <v>221206800</v>
      </c>
      <c r="L12" s="17">
        <v>311183300</v>
      </c>
      <c r="M12" s="17">
        <v>252551500</v>
      </c>
      <c r="N12" s="17">
        <v>228255700</v>
      </c>
      <c r="O12" s="17">
        <v>192967100</v>
      </c>
      <c r="P12" s="17">
        <f t="shared" si="1"/>
        <v>228255700</v>
      </c>
      <c r="Q12" s="17">
        <v>341035500</v>
      </c>
      <c r="R12" s="17">
        <v>277341200</v>
      </c>
      <c r="S12" s="17">
        <v>236500700</v>
      </c>
      <c r="T12" s="17">
        <v>413483100</v>
      </c>
      <c r="U12" s="17">
        <v>308363600</v>
      </c>
      <c r="V12" s="17">
        <f t="shared" si="2"/>
        <v>308363600</v>
      </c>
      <c r="W12" s="17">
        <v>181834000</v>
      </c>
      <c r="X12" s="17">
        <v>234204000</v>
      </c>
      <c r="Y12" s="17">
        <v>191405200</v>
      </c>
      <c r="Z12" s="17">
        <v>111575100</v>
      </c>
      <c r="AA12" s="17">
        <v>169197700</v>
      </c>
      <c r="AB12" s="17">
        <f t="shared" si="3"/>
        <v>181834000</v>
      </c>
    </row>
    <row r="13" spans="1:28">
      <c r="A13" s="14">
        <v>11</v>
      </c>
      <c r="B13" s="17" t="s">
        <v>172</v>
      </c>
      <c r="C13" s="17" t="s">
        <v>173</v>
      </c>
      <c r="D13" s="17" t="s">
        <v>153</v>
      </c>
      <c r="E13" s="17">
        <v>12166500</v>
      </c>
      <c r="F13" s="17">
        <v>10107020</v>
      </c>
      <c r="G13" s="17">
        <v>8611425</v>
      </c>
      <c r="H13" s="17">
        <v>8497998</v>
      </c>
      <c r="I13" s="17">
        <v>12828350</v>
      </c>
      <c r="J13" s="17">
        <f t="shared" si="0"/>
        <v>10107020</v>
      </c>
      <c r="K13" s="17">
        <v>21169370</v>
      </c>
      <c r="L13" s="17">
        <v>28391970</v>
      </c>
      <c r="M13" s="17">
        <v>12349840</v>
      </c>
      <c r="N13" s="17">
        <v>24650560</v>
      </c>
      <c r="O13" s="17">
        <v>11622760</v>
      </c>
      <c r="P13" s="17">
        <f t="shared" si="1"/>
        <v>21169370</v>
      </c>
      <c r="Q13" s="17">
        <v>8357316</v>
      </c>
      <c r="R13" s="17">
        <v>7636374</v>
      </c>
      <c r="S13" s="17">
        <v>8004532</v>
      </c>
      <c r="T13" s="17">
        <v>7902188</v>
      </c>
      <c r="U13" s="17">
        <v>9497537</v>
      </c>
      <c r="V13" s="17">
        <f t="shared" si="2"/>
        <v>8004532</v>
      </c>
      <c r="W13" s="17">
        <v>5981708</v>
      </c>
      <c r="X13" s="17">
        <v>6906402</v>
      </c>
      <c r="Y13" s="17">
        <v>6540826</v>
      </c>
      <c r="Z13" s="17">
        <v>6526674</v>
      </c>
      <c r="AA13" s="17">
        <v>6558466</v>
      </c>
      <c r="AB13" s="17">
        <f t="shared" si="3"/>
        <v>6540826</v>
      </c>
    </row>
    <row r="14" spans="1:28">
      <c r="A14" s="14">
        <v>12</v>
      </c>
      <c r="B14" s="17" t="s">
        <v>174</v>
      </c>
      <c r="C14" s="17" t="s">
        <v>175</v>
      </c>
      <c r="D14" s="17" t="s">
        <v>153</v>
      </c>
      <c r="E14" s="17">
        <v>74212150</v>
      </c>
      <c r="F14" s="17">
        <v>121218500</v>
      </c>
      <c r="G14" s="17">
        <v>106129500</v>
      </c>
      <c r="H14" s="17">
        <v>85399980</v>
      </c>
      <c r="I14" s="17">
        <v>91272740</v>
      </c>
      <c r="J14" s="17">
        <f t="shared" si="0"/>
        <v>91272740</v>
      </c>
      <c r="K14" s="17">
        <v>61946550</v>
      </c>
      <c r="L14" s="17">
        <v>88379060</v>
      </c>
      <c r="M14" s="17">
        <v>75450500</v>
      </c>
      <c r="N14" s="17">
        <v>58489440</v>
      </c>
      <c r="O14" s="17">
        <v>49838640</v>
      </c>
      <c r="P14" s="17">
        <f t="shared" si="1"/>
        <v>61946550</v>
      </c>
      <c r="Q14" s="17">
        <v>102650300</v>
      </c>
      <c r="R14" s="17">
        <v>104447100</v>
      </c>
      <c r="S14" s="17">
        <v>86130440</v>
      </c>
      <c r="T14" s="17">
        <v>113210200</v>
      </c>
      <c r="U14" s="17">
        <v>87836960</v>
      </c>
      <c r="V14" s="17">
        <f t="shared" si="2"/>
        <v>102650300</v>
      </c>
      <c r="W14" s="17">
        <v>47835780</v>
      </c>
      <c r="X14" s="17">
        <v>90852960</v>
      </c>
      <c r="Y14" s="17">
        <v>70480570</v>
      </c>
      <c r="Z14" s="17">
        <v>57243590</v>
      </c>
      <c r="AA14" s="17">
        <v>61920880</v>
      </c>
      <c r="AB14" s="17">
        <f t="shared" si="3"/>
        <v>61920880</v>
      </c>
    </row>
    <row r="15" spans="1:28">
      <c r="A15" s="14">
        <v>13</v>
      </c>
      <c r="B15" s="17" t="s">
        <v>176</v>
      </c>
      <c r="C15" s="17" t="s">
        <v>177</v>
      </c>
      <c r="D15" s="17" t="s">
        <v>153</v>
      </c>
      <c r="E15" s="17">
        <v>51532740</v>
      </c>
      <c r="F15" s="17">
        <v>91299180</v>
      </c>
      <c r="G15" s="17">
        <v>89146170</v>
      </c>
      <c r="H15" s="17">
        <v>388363.4</v>
      </c>
      <c r="I15" s="17">
        <v>74746790</v>
      </c>
      <c r="J15" s="17">
        <f t="shared" si="0"/>
        <v>74746790</v>
      </c>
      <c r="K15" s="17">
        <v>56641730</v>
      </c>
      <c r="L15" s="17">
        <v>64124770</v>
      </c>
      <c r="M15" s="17">
        <v>58774780</v>
      </c>
      <c r="N15" s="17">
        <v>52986520</v>
      </c>
      <c r="O15" s="17">
        <v>45375000</v>
      </c>
      <c r="P15" s="17">
        <f t="shared" si="1"/>
        <v>56641730</v>
      </c>
      <c r="Q15" s="17">
        <v>90732350</v>
      </c>
      <c r="R15" s="17">
        <v>72374980</v>
      </c>
      <c r="S15" s="17">
        <v>64329150</v>
      </c>
      <c r="T15" s="17">
        <v>106668700</v>
      </c>
      <c r="U15" s="17">
        <v>80886110</v>
      </c>
      <c r="V15" s="17">
        <f t="shared" si="2"/>
        <v>80886110</v>
      </c>
      <c r="W15" s="17">
        <v>49760430</v>
      </c>
      <c r="X15" s="17">
        <v>59491970</v>
      </c>
      <c r="Y15" s="17">
        <v>52131500</v>
      </c>
      <c r="Z15" s="17">
        <v>37865220</v>
      </c>
      <c r="AA15" s="17">
        <v>46749260</v>
      </c>
      <c r="AB15" s="17">
        <f t="shared" si="3"/>
        <v>49760430</v>
      </c>
    </row>
    <row r="16" spans="1:28">
      <c r="A16" s="14">
        <v>14</v>
      </c>
      <c r="B16" s="17" t="s">
        <v>178</v>
      </c>
      <c r="C16" s="17" t="s">
        <v>179</v>
      </c>
      <c r="D16" s="17" t="s">
        <v>153</v>
      </c>
      <c r="E16" s="17">
        <v>166670700</v>
      </c>
      <c r="F16" s="17">
        <v>214722400</v>
      </c>
      <c r="G16" s="17">
        <v>247546200</v>
      </c>
      <c r="H16" s="17">
        <v>137207000</v>
      </c>
      <c r="I16" s="17">
        <v>172368700</v>
      </c>
      <c r="J16" s="17">
        <f t="shared" si="0"/>
        <v>172368700</v>
      </c>
      <c r="K16" s="17">
        <v>108829600</v>
      </c>
      <c r="L16" s="17">
        <v>147000500</v>
      </c>
      <c r="M16" s="17">
        <v>121272500</v>
      </c>
      <c r="N16" s="17">
        <v>133256900</v>
      </c>
      <c r="O16" s="17">
        <v>95922710</v>
      </c>
      <c r="P16" s="17">
        <f t="shared" si="1"/>
        <v>121272500</v>
      </c>
      <c r="Q16" s="17">
        <v>202330700</v>
      </c>
      <c r="R16" s="17">
        <v>198486700</v>
      </c>
      <c r="S16" s="17">
        <v>171504500</v>
      </c>
      <c r="T16" s="17">
        <v>242188400</v>
      </c>
      <c r="U16" s="17">
        <v>168398100</v>
      </c>
      <c r="V16" s="17">
        <f t="shared" si="2"/>
        <v>198486700</v>
      </c>
      <c r="W16" s="17">
        <v>103027000</v>
      </c>
      <c r="X16" s="17">
        <v>202170600</v>
      </c>
      <c r="Y16" s="17">
        <v>136363600</v>
      </c>
      <c r="Z16" s="17">
        <v>136012700</v>
      </c>
      <c r="AA16" s="17">
        <v>125070200</v>
      </c>
      <c r="AB16" s="17">
        <f t="shared" si="3"/>
        <v>136012700</v>
      </c>
    </row>
    <row r="17" spans="1:28">
      <c r="A17" s="14">
        <v>15</v>
      </c>
      <c r="B17" s="17" t="s">
        <v>180</v>
      </c>
      <c r="C17" s="17" t="s">
        <v>181</v>
      </c>
      <c r="D17" s="17" t="s">
        <v>153</v>
      </c>
      <c r="E17" s="17">
        <v>23042050</v>
      </c>
      <c r="F17" s="17">
        <v>14230690</v>
      </c>
      <c r="G17" s="17">
        <v>10485150</v>
      </c>
      <c r="H17" s="17">
        <v>21422290</v>
      </c>
      <c r="I17" s="17">
        <v>21537550</v>
      </c>
      <c r="J17" s="17">
        <f t="shared" si="0"/>
        <v>21422290</v>
      </c>
      <c r="K17" s="17">
        <v>19711770</v>
      </c>
      <c r="L17" s="17">
        <v>22383780</v>
      </c>
      <c r="M17" s="17">
        <v>27016450</v>
      </c>
      <c r="N17" s="17">
        <v>24319710</v>
      </c>
      <c r="O17" s="17">
        <v>22868000</v>
      </c>
      <c r="P17" s="17">
        <f t="shared" si="1"/>
        <v>22868000</v>
      </c>
      <c r="Q17" s="17">
        <v>19860150</v>
      </c>
      <c r="R17" s="17">
        <v>20584000</v>
      </c>
      <c r="S17" s="17">
        <v>23770970</v>
      </c>
      <c r="T17" s="17">
        <v>21244950</v>
      </c>
      <c r="U17" s="17">
        <v>26159510</v>
      </c>
      <c r="V17" s="17">
        <f t="shared" si="2"/>
        <v>21244950</v>
      </c>
      <c r="W17" s="17">
        <v>21508230</v>
      </c>
      <c r="X17" s="17">
        <v>19509830</v>
      </c>
      <c r="Y17" s="17">
        <v>20468730</v>
      </c>
      <c r="Z17" s="17">
        <v>19871650</v>
      </c>
      <c r="AA17" s="17">
        <v>22853770</v>
      </c>
      <c r="AB17" s="17">
        <f t="shared" si="3"/>
        <v>20468730</v>
      </c>
    </row>
    <row r="18" spans="1:28">
      <c r="A18" s="14">
        <v>16</v>
      </c>
      <c r="B18" s="17" t="s">
        <v>182</v>
      </c>
      <c r="C18" s="17" t="s">
        <v>183</v>
      </c>
      <c r="D18" s="17" t="s">
        <v>153</v>
      </c>
      <c r="E18" s="17">
        <v>59358020</v>
      </c>
      <c r="F18" s="17">
        <v>51713870</v>
      </c>
      <c r="G18" s="17">
        <v>38279710</v>
      </c>
      <c r="H18" s="17">
        <v>40581260</v>
      </c>
      <c r="I18" s="17">
        <v>55117100</v>
      </c>
      <c r="J18" s="17">
        <f t="shared" si="0"/>
        <v>51713870</v>
      </c>
      <c r="K18" s="17">
        <v>31968380</v>
      </c>
      <c r="L18" s="17">
        <v>35388350</v>
      </c>
      <c r="M18" s="17">
        <v>32940700</v>
      </c>
      <c r="N18" s="17">
        <v>28726150</v>
      </c>
      <c r="O18" s="17">
        <v>23020670</v>
      </c>
      <c r="P18" s="17">
        <f t="shared" si="1"/>
        <v>31968380</v>
      </c>
      <c r="Q18" s="17">
        <v>57261820</v>
      </c>
      <c r="R18" s="17">
        <v>65289260</v>
      </c>
      <c r="S18" s="17">
        <v>56299490</v>
      </c>
      <c r="T18" s="17">
        <v>60897530</v>
      </c>
      <c r="U18" s="17">
        <v>68876260</v>
      </c>
      <c r="V18" s="17">
        <f t="shared" si="2"/>
        <v>60897530</v>
      </c>
      <c r="W18" s="17">
        <v>33396130</v>
      </c>
      <c r="X18" s="17">
        <v>39488850</v>
      </c>
      <c r="Y18" s="17">
        <v>37962640</v>
      </c>
      <c r="Z18" s="17">
        <v>35300800</v>
      </c>
      <c r="AA18" s="17">
        <v>45762600</v>
      </c>
      <c r="AB18" s="17">
        <f t="shared" si="3"/>
        <v>37962640</v>
      </c>
    </row>
    <row r="19" spans="1:28">
      <c r="A19" s="14">
        <v>17</v>
      </c>
      <c r="B19" s="17" t="s">
        <v>184</v>
      </c>
      <c r="C19" s="17" t="s">
        <v>185</v>
      </c>
      <c r="D19" s="17" t="s">
        <v>153</v>
      </c>
      <c r="E19" s="17">
        <v>4152464</v>
      </c>
      <c r="F19" s="17">
        <v>8066164</v>
      </c>
      <c r="G19" s="17">
        <v>9923035</v>
      </c>
      <c r="H19" s="17">
        <v>46701.22</v>
      </c>
      <c r="I19" s="17">
        <v>6044320</v>
      </c>
      <c r="J19" s="17">
        <f t="shared" si="0"/>
        <v>6044320</v>
      </c>
      <c r="K19" s="17">
        <v>6566482</v>
      </c>
      <c r="L19" s="17">
        <v>7303376</v>
      </c>
      <c r="M19" s="17">
        <v>6845896</v>
      </c>
      <c r="N19" s="17">
        <v>3657239</v>
      </c>
      <c r="O19" s="17">
        <v>4475382</v>
      </c>
      <c r="P19" s="17">
        <f t="shared" si="1"/>
        <v>6566482</v>
      </c>
      <c r="Q19" s="17">
        <v>10158510</v>
      </c>
      <c r="R19" s="17">
        <v>7110704</v>
      </c>
      <c r="S19" s="17">
        <v>6776784</v>
      </c>
      <c r="T19" s="17">
        <v>20317940</v>
      </c>
      <c r="U19" s="17">
        <v>7027158</v>
      </c>
      <c r="V19" s="17">
        <f t="shared" si="2"/>
        <v>7110704</v>
      </c>
      <c r="W19" s="17">
        <v>5952190</v>
      </c>
      <c r="X19" s="17">
        <v>6599032</v>
      </c>
      <c r="Y19" s="17">
        <v>6219688</v>
      </c>
      <c r="Z19" s="17">
        <v>3142123</v>
      </c>
      <c r="AA19" s="17">
        <v>5769576</v>
      </c>
      <c r="AB19" s="17">
        <f t="shared" si="3"/>
        <v>5952190</v>
      </c>
    </row>
    <row r="20" spans="1:28">
      <c r="A20" s="14">
        <v>18</v>
      </c>
      <c r="B20" s="17" t="s">
        <v>186</v>
      </c>
      <c r="C20" s="17" t="s">
        <v>187</v>
      </c>
      <c r="D20" s="17" t="s">
        <v>153</v>
      </c>
      <c r="E20" s="17">
        <v>45497100</v>
      </c>
      <c r="F20" s="17">
        <v>109066300</v>
      </c>
      <c r="G20" s="17">
        <v>142988400</v>
      </c>
      <c r="H20" s="17">
        <v>79849900</v>
      </c>
      <c r="I20" s="17">
        <v>119991500</v>
      </c>
      <c r="J20" s="17">
        <f t="shared" si="0"/>
        <v>109066300</v>
      </c>
      <c r="K20" s="17">
        <v>95768650</v>
      </c>
      <c r="L20" s="17">
        <v>95109090</v>
      </c>
      <c r="M20" s="17">
        <v>93317470</v>
      </c>
      <c r="N20" s="17">
        <v>63840720</v>
      </c>
      <c r="O20" s="17">
        <v>61819150</v>
      </c>
      <c r="P20" s="17">
        <f t="shared" si="1"/>
        <v>93317470</v>
      </c>
      <c r="Q20" s="17">
        <v>131694800</v>
      </c>
      <c r="R20" s="17">
        <v>111150900</v>
      </c>
      <c r="S20" s="17">
        <v>110256300</v>
      </c>
      <c r="T20" s="17">
        <v>138540900</v>
      </c>
      <c r="U20" s="17">
        <v>84194640</v>
      </c>
      <c r="V20" s="17">
        <f t="shared" si="2"/>
        <v>111150900</v>
      </c>
      <c r="W20" s="17">
        <v>69400920</v>
      </c>
      <c r="X20" s="17">
        <v>95160640</v>
      </c>
      <c r="Y20" s="17">
        <v>77883820</v>
      </c>
      <c r="Z20" s="17">
        <v>69787450</v>
      </c>
      <c r="AA20" s="17">
        <v>65897080</v>
      </c>
      <c r="AB20" s="17">
        <f t="shared" si="3"/>
        <v>69787450</v>
      </c>
    </row>
    <row r="21" spans="1:28">
      <c r="A21" s="14">
        <v>19</v>
      </c>
      <c r="B21" s="17" t="s">
        <v>188</v>
      </c>
      <c r="C21" s="17" t="s">
        <v>189</v>
      </c>
      <c r="D21" s="17" t="s">
        <v>153</v>
      </c>
      <c r="E21" s="17">
        <v>279621900</v>
      </c>
      <c r="F21" s="17">
        <v>449988200</v>
      </c>
      <c r="G21" s="17">
        <v>445131000</v>
      </c>
      <c r="H21" s="17">
        <v>196383200</v>
      </c>
      <c r="I21" s="17">
        <v>281475600</v>
      </c>
      <c r="J21" s="17">
        <f t="shared" si="0"/>
        <v>281475600</v>
      </c>
      <c r="K21" s="17">
        <v>286222700</v>
      </c>
      <c r="L21" s="17">
        <v>321825200</v>
      </c>
      <c r="M21" s="17">
        <v>271851500</v>
      </c>
      <c r="N21" s="17">
        <v>248478100</v>
      </c>
      <c r="O21" s="17">
        <v>218769600</v>
      </c>
      <c r="P21" s="17">
        <f t="shared" si="1"/>
        <v>271851500</v>
      </c>
      <c r="Q21" s="17">
        <v>322633000</v>
      </c>
      <c r="R21" s="17">
        <v>313172100</v>
      </c>
      <c r="S21" s="17">
        <v>252684400</v>
      </c>
      <c r="T21" s="17">
        <v>366308800</v>
      </c>
      <c r="U21" s="17">
        <v>283097800</v>
      </c>
      <c r="V21" s="17">
        <f t="shared" si="2"/>
        <v>313172100</v>
      </c>
      <c r="W21" s="17">
        <v>234257300</v>
      </c>
      <c r="X21" s="17">
        <v>234853900</v>
      </c>
      <c r="Y21" s="17">
        <v>259212800</v>
      </c>
      <c r="Z21" s="17">
        <v>284994200</v>
      </c>
      <c r="AA21" s="17">
        <v>242829100</v>
      </c>
      <c r="AB21" s="17">
        <f t="shared" si="3"/>
        <v>242829100</v>
      </c>
    </row>
    <row r="22" spans="1:28">
      <c r="A22" s="14">
        <v>20</v>
      </c>
      <c r="B22" s="17" t="s">
        <v>190</v>
      </c>
      <c r="C22" s="17" t="s">
        <v>191</v>
      </c>
      <c r="D22" s="17" t="s">
        <v>153</v>
      </c>
      <c r="E22" s="17">
        <v>619973.4</v>
      </c>
      <c r="F22" s="17">
        <v>953587.9</v>
      </c>
      <c r="G22" s="17">
        <v>726596.8</v>
      </c>
      <c r="H22" s="17">
        <v>500</v>
      </c>
      <c r="I22" s="17">
        <v>762446.7</v>
      </c>
      <c r="J22" s="17">
        <f t="shared" si="0"/>
        <v>726596.8</v>
      </c>
      <c r="K22" s="17">
        <v>965981.8</v>
      </c>
      <c r="L22" s="17">
        <v>1120289</v>
      </c>
      <c r="M22" s="17">
        <v>880645</v>
      </c>
      <c r="N22" s="17">
        <v>394171.3</v>
      </c>
      <c r="O22" s="17">
        <v>514149.2</v>
      </c>
      <c r="P22" s="17">
        <f t="shared" si="1"/>
        <v>880645</v>
      </c>
      <c r="Q22" s="17">
        <v>823121.2</v>
      </c>
      <c r="R22" s="17">
        <v>829738.9</v>
      </c>
      <c r="S22" s="17">
        <v>874620.2</v>
      </c>
      <c r="T22" s="17">
        <v>1050138</v>
      </c>
      <c r="U22" s="17">
        <v>563900.30000000005</v>
      </c>
      <c r="V22" s="17">
        <f t="shared" si="2"/>
        <v>829738.9</v>
      </c>
      <c r="W22" s="17">
        <v>405092.7</v>
      </c>
      <c r="X22" s="17">
        <v>753529.5</v>
      </c>
      <c r="Y22" s="17">
        <v>507041.9</v>
      </c>
      <c r="Z22" s="17">
        <v>183011.4</v>
      </c>
      <c r="AA22" s="17">
        <v>424708</v>
      </c>
      <c r="AB22" s="17">
        <f t="shared" si="3"/>
        <v>424708</v>
      </c>
    </row>
    <row r="23" spans="1:28">
      <c r="A23" s="14">
        <v>21</v>
      </c>
      <c r="B23" s="18" t="s">
        <v>192</v>
      </c>
      <c r="C23" s="18" t="s">
        <v>193</v>
      </c>
      <c r="D23" s="18" t="s">
        <v>194</v>
      </c>
      <c r="E23" s="18">
        <v>20736150</v>
      </c>
      <c r="F23" s="18">
        <v>6767260</v>
      </c>
      <c r="G23" s="18">
        <v>4405502</v>
      </c>
      <c r="H23" s="18">
        <v>5341132</v>
      </c>
      <c r="I23" s="18">
        <v>8050044</v>
      </c>
      <c r="J23" s="18">
        <f t="shared" si="0"/>
        <v>6767260</v>
      </c>
      <c r="K23" s="18">
        <v>3329194</v>
      </c>
      <c r="L23" s="18">
        <v>2908158</v>
      </c>
      <c r="M23" s="18">
        <v>3589649</v>
      </c>
      <c r="N23" s="18">
        <v>3158975</v>
      </c>
      <c r="O23" s="18">
        <v>4618234</v>
      </c>
      <c r="P23" s="18">
        <f t="shared" si="1"/>
        <v>3329194</v>
      </c>
      <c r="Q23" s="18">
        <v>2858790</v>
      </c>
      <c r="R23" s="18">
        <v>7341314</v>
      </c>
      <c r="S23" s="18">
        <v>6333268</v>
      </c>
      <c r="T23" s="18">
        <v>11817600</v>
      </c>
      <c r="U23" s="18">
        <v>2940299</v>
      </c>
      <c r="V23" s="18">
        <f t="shared" si="2"/>
        <v>6333268</v>
      </c>
      <c r="W23" s="18">
        <v>6180470</v>
      </c>
      <c r="X23" s="18">
        <v>4526876</v>
      </c>
      <c r="Y23" s="18">
        <v>3528637</v>
      </c>
      <c r="Z23" s="18">
        <v>1780378</v>
      </c>
      <c r="AA23" s="18">
        <v>4839242</v>
      </c>
      <c r="AB23" s="18">
        <f t="shared" si="3"/>
        <v>4526876</v>
      </c>
    </row>
    <row r="24" spans="1:28">
      <c r="A24" s="14">
        <v>22</v>
      </c>
      <c r="B24" s="18" t="s">
        <v>195</v>
      </c>
      <c r="C24" s="18" t="s">
        <v>196</v>
      </c>
      <c r="D24" s="18" t="s">
        <v>194</v>
      </c>
      <c r="E24" s="18">
        <v>6952646</v>
      </c>
      <c r="F24" s="18">
        <v>19312120</v>
      </c>
      <c r="G24" s="18">
        <v>7651550</v>
      </c>
      <c r="H24" s="18">
        <v>5204786</v>
      </c>
      <c r="I24" s="18">
        <v>10813160</v>
      </c>
      <c r="J24" s="18">
        <f t="shared" si="0"/>
        <v>7651550</v>
      </c>
      <c r="K24" s="18">
        <v>13316860</v>
      </c>
      <c r="L24" s="18">
        <v>9425495</v>
      </c>
      <c r="M24" s="18">
        <v>14293640</v>
      </c>
      <c r="N24" s="18">
        <v>13079760</v>
      </c>
      <c r="O24" s="18">
        <v>11079760</v>
      </c>
      <c r="P24" s="18">
        <f t="shared" si="1"/>
        <v>13079760</v>
      </c>
      <c r="Q24" s="18">
        <v>21709190</v>
      </c>
      <c r="R24" s="18">
        <v>20478290</v>
      </c>
      <c r="S24" s="18">
        <v>14928890</v>
      </c>
      <c r="T24" s="18">
        <v>12325080</v>
      </c>
      <c r="U24" s="18">
        <v>11238380</v>
      </c>
      <c r="V24" s="18">
        <f t="shared" si="2"/>
        <v>14928890</v>
      </c>
      <c r="W24" s="18">
        <v>12481930</v>
      </c>
      <c r="X24" s="18">
        <v>14561020</v>
      </c>
      <c r="Y24" s="18">
        <v>9034436</v>
      </c>
      <c r="Z24" s="18">
        <v>15712360</v>
      </c>
      <c r="AA24" s="18">
        <v>13117650</v>
      </c>
      <c r="AB24" s="18">
        <f t="shared" si="3"/>
        <v>13117650</v>
      </c>
    </row>
    <row r="25" spans="1:28">
      <c r="A25" s="14">
        <v>23</v>
      </c>
      <c r="B25" s="18" t="s">
        <v>197</v>
      </c>
      <c r="C25" s="18" t="s">
        <v>198</v>
      </c>
      <c r="D25" s="18" t="s">
        <v>194</v>
      </c>
      <c r="E25" s="18">
        <v>1145449</v>
      </c>
      <c r="F25" s="18">
        <v>6392272</v>
      </c>
      <c r="G25" s="18">
        <v>2282782</v>
      </c>
      <c r="H25" s="18">
        <v>844818</v>
      </c>
      <c r="I25" s="18">
        <v>2884110</v>
      </c>
      <c r="J25" s="18">
        <f t="shared" si="0"/>
        <v>2282782</v>
      </c>
      <c r="K25" s="18">
        <v>5454940</v>
      </c>
      <c r="L25" s="18">
        <v>3433342</v>
      </c>
      <c r="M25" s="18">
        <v>4853390</v>
      </c>
      <c r="N25" s="18">
        <v>3141695</v>
      </c>
      <c r="O25" s="18">
        <v>2261575</v>
      </c>
      <c r="P25" s="18">
        <f t="shared" si="1"/>
        <v>3433342</v>
      </c>
      <c r="Q25" s="18">
        <v>4921024</v>
      </c>
      <c r="R25" s="18">
        <v>4963845</v>
      </c>
      <c r="S25" s="18">
        <v>2962896</v>
      </c>
      <c r="T25" s="18">
        <v>16269740</v>
      </c>
      <c r="U25" s="18">
        <v>4488484</v>
      </c>
      <c r="V25" s="18">
        <f t="shared" si="2"/>
        <v>4921024</v>
      </c>
      <c r="W25" s="18">
        <v>4125165</v>
      </c>
      <c r="X25" s="18">
        <v>4100582</v>
      </c>
      <c r="Y25" s="18">
        <v>4273854</v>
      </c>
      <c r="Z25" s="18">
        <v>4627342</v>
      </c>
      <c r="AA25" s="18">
        <v>3116035</v>
      </c>
      <c r="AB25" s="18">
        <f t="shared" si="3"/>
        <v>4125165</v>
      </c>
    </row>
    <row r="26" spans="1:28">
      <c r="A26" s="14">
        <v>24</v>
      </c>
      <c r="B26" s="18" t="s">
        <v>199</v>
      </c>
      <c r="C26" s="18" t="s">
        <v>200</v>
      </c>
      <c r="D26" s="18" t="s">
        <v>194</v>
      </c>
      <c r="E26" s="18">
        <v>1500045</v>
      </c>
      <c r="F26" s="18">
        <v>1785588</v>
      </c>
      <c r="G26" s="18">
        <v>1967000</v>
      </c>
      <c r="H26" s="18">
        <v>2947142</v>
      </c>
      <c r="I26" s="18">
        <v>4007824</v>
      </c>
      <c r="J26" s="18">
        <f t="shared" si="0"/>
        <v>1967000</v>
      </c>
      <c r="K26" s="18">
        <v>8302562</v>
      </c>
      <c r="L26" s="18">
        <v>9676093</v>
      </c>
      <c r="M26" s="18">
        <v>9982193</v>
      </c>
      <c r="N26" s="18">
        <v>2625074</v>
      </c>
      <c r="O26" s="18">
        <v>3535499</v>
      </c>
      <c r="P26" s="18">
        <f t="shared" si="1"/>
        <v>8302562</v>
      </c>
      <c r="Q26" s="18">
        <v>5482322</v>
      </c>
      <c r="R26" s="18">
        <v>3243702</v>
      </c>
      <c r="S26" s="18">
        <v>4557562</v>
      </c>
      <c r="T26" s="18">
        <v>11526170</v>
      </c>
      <c r="U26" s="18">
        <v>3265573</v>
      </c>
      <c r="V26" s="18">
        <f t="shared" si="2"/>
        <v>4557562</v>
      </c>
      <c r="W26" s="18">
        <v>7547882</v>
      </c>
      <c r="X26" s="18">
        <v>6478224</v>
      </c>
      <c r="Y26" s="18">
        <v>3416563</v>
      </c>
      <c r="Z26" s="18">
        <v>3464425</v>
      </c>
      <c r="AA26" s="18">
        <v>3440377</v>
      </c>
      <c r="AB26" s="18">
        <f t="shared" si="3"/>
        <v>3464425</v>
      </c>
    </row>
    <row r="27" spans="1:28">
      <c r="A27" s="14">
        <v>25</v>
      </c>
      <c r="B27" s="18" t="s">
        <v>201</v>
      </c>
      <c r="C27" s="18" t="s">
        <v>202</v>
      </c>
      <c r="D27" s="18" t="s">
        <v>194</v>
      </c>
      <c r="E27" s="18">
        <v>53880.14</v>
      </c>
      <c r="F27" s="18">
        <v>46374.91</v>
      </c>
      <c r="G27" s="18">
        <v>79707.55</v>
      </c>
      <c r="H27" s="18">
        <v>35498.879999999997</v>
      </c>
      <c r="I27" s="18">
        <v>73299.02</v>
      </c>
      <c r="J27" s="18">
        <f t="shared" si="0"/>
        <v>53880.14</v>
      </c>
      <c r="K27" s="18">
        <v>193547.3</v>
      </c>
      <c r="L27" s="18">
        <v>180564.6</v>
      </c>
      <c r="M27" s="18">
        <v>187482.1</v>
      </c>
      <c r="N27" s="18">
        <v>48802.91</v>
      </c>
      <c r="O27" s="18">
        <v>63054.64</v>
      </c>
      <c r="P27" s="18">
        <f t="shared" si="1"/>
        <v>180564.6</v>
      </c>
      <c r="Q27" s="18">
        <v>270557.8</v>
      </c>
      <c r="R27" s="18">
        <v>54824.23</v>
      </c>
      <c r="S27" s="18">
        <v>184230.7</v>
      </c>
      <c r="T27" s="18">
        <v>694131.7</v>
      </c>
      <c r="U27" s="18">
        <v>132734.79999999999</v>
      </c>
      <c r="V27" s="18">
        <f t="shared" si="2"/>
        <v>184230.7</v>
      </c>
      <c r="W27" s="18">
        <v>262950</v>
      </c>
      <c r="X27" s="18">
        <v>192755.20000000001</v>
      </c>
      <c r="Y27" s="18">
        <v>117313.4</v>
      </c>
      <c r="Z27" s="18">
        <v>118561.3</v>
      </c>
      <c r="AA27" s="18">
        <v>111869.8</v>
      </c>
      <c r="AB27" s="18">
        <f t="shared" si="3"/>
        <v>118561.3</v>
      </c>
    </row>
    <row r="28" spans="1:28">
      <c r="A28" s="14">
        <v>26</v>
      </c>
      <c r="B28" s="18" t="s">
        <v>203</v>
      </c>
      <c r="C28" s="18" t="s">
        <v>204</v>
      </c>
      <c r="D28" s="18" t="s">
        <v>194</v>
      </c>
      <c r="E28" s="18">
        <v>3406608</v>
      </c>
      <c r="F28" s="18">
        <v>5262988</v>
      </c>
      <c r="G28" s="18">
        <v>4827655</v>
      </c>
      <c r="H28" s="18">
        <v>8128.0590000000002</v>
      </c>
      <c r="I28" s="18">
        <v>4243040</v>
      </c>
      <c r="J28" s="18">
        <f t="shared" si="0"/>
        <v>4243040</v>
      </c>
      <c r="K28" s="18">
        <v>2863054</v>
      </c>
      <c r="L28" s="18">
        <v>4204658</v>
      </c>
      <c r="M28" s="18">
        <v>3127175</v>
      </c>
      <c r="N28" s="18">
        <v>2433944</v>
      </c>
      <c r="O28" s="18">
        <v>2497661</v>
      </c>
      <c r="P28" s="18">
        <f t="shared" si="1"/>
        <v>2863054</v>
      </c>
      <c r="Q28" s="18">
        <v>4641778</v>
      </c>
      <c r="R28" s="18">
        <v>4797743</v>
      </c>
      <c r="S28" s="18">
        <v>3851507</v>
      </c>
      <c r="T28" s="18">
        <v>5842476</v>
      </c>
      <c r="U28" s="18">
        <v>4053494</v>
      </c>
      <c r="V28" s="18">
        <f t="shared" si="2"/>
        <v>4641778</v>
      </c>
      <c r="W28" s="18">
        <v>2521371</v>
      </c>
      <c r="X28" s="18">
        <v>4086118</v>
      </c>
      <c r="Y28" s="18">
        <v>2956364</v>
      </c>
      <c r="Z28" s="18">
        <v>2617890</v>
      </c>
      <c r="AA28" s="18">
        <v>3046095</v>
      </c>
      <c r="AB28" s="18">
        <f t="shared" si="3"/>
        <v>2956364</v>
      </c>
    </row>
    <row r="29" spans="1:28">
      <c r="A29" s="14">
        <v>27</v>
      </c>
      <c r="B29" s="18" t="s">
        <v>205</v>
      </c>
      <c r="C29" s="18" t="s">
        <v>206</v>
      </c>
      <c r="D29" s="18" t="s">
        <v>194</v>
      </c>
      <c r="E29" s="18">
        <v>71144.52</v>
      </c>
      <c r="F29" s="18">
        <v>60340.41</v>
      </c>
      <c r="G29" s="18">
        <v>210824.6</v>
      </c>
      <c r="H29" s="18">
        <v>83585.3</v>
      </c>
      <c r="I29" s="18">
        <v>72811.41</v>
      </c>
      <c r="J29" s="18">
        <f t="shared" si="0"/>
        <v>72811.41</v>
      </c>
      <c r="K29" s="18">
        <v>32042.26</v>
      </c>
      <c r="L29" s="18">
        <v>28272.1</v>
      </c>
      <c r="M29" s="18">
        <v>42329.81</v>
      </c>
      <c r="N29" s="18">
        <v>29913.19</v>
      </c>
      <c r="O29" s="18">
        <v>33333.75</v>
      </c>
      <c r="P29" s="18">
        <f t="shared" si="1"/>
        <v>32042.26</v>
      </c>
      <c r="Q29" s="18">
        <v>133195.79999999999</v>
      </c>
      <c r="R29" s="18">
        <v>84924.3</v>
      </c>
      <c r="S29" s="18">
        <v>103220.9</v>
      </c>
      <c r="T29" s="18">
        <v>199273.8</v>
      </c>
      <c r="U29" s="18">
        <v>70674.899999999994</v>
      </c>
      <c r="V29" s="18">
        <f t="shared" si="2"/>
        <v>103220.9</v>
      </c>
      <c r="W29" s="18">
        <v>36109.93</v>
      </c>
      <c r="X29" s="18">
        <v>59892.89</v>
      </c>
      <c r="Y29" s="18">
        <v>54378.76</v>
      </c>
      <c r="Z29" s="18">
        <v>81817.87</v>
      </c>
      <c r="AA29" s="18">
        <v>54341.58</v>
      </c>
      <c r="AB29" s="18">
        <f t="shared" si="3"/>
        <v>54378.76</v>
      </c>
    </row>
    <row r="30" spans="1:28">
      <c r="A30" s="14">
        <v>28</v>
      </c>
      <c r="B30" s="18" t="s">
        <v>207</v>
      </c>
      <c r="C30" s="18" t="s">
        <v>208</v>
      </c>
      <c r="D30" s="18" t="s">
        <v>194</v>
      </c>
      <c r="E30" s="18">
        <v>317027.3</v>
      </c>
      <c r="F30" s="18">
        <v>449796.5</v>
      </c>
      <c r="G30" s="18">
        <v>456212.1</v>
      </c>
      <c r="H30" s="18">
        <v>1946385</v>
      </c>
      <c r="I30" s="18">
        <v>522894</v>
      </c>
      <c r="J30" s="18">
        <f t="shared" si="0"/>
        <v>456212.1</v>
      </c>
      <c r="K30" s="18">
        <v>1105257</v>
      </c>
      <c r="L30" s="18">
        <v>801911.2</v>
      </c>
      <c r="M30" s="18">
        <v>946251.4</v>
      </c>
      <c r="N30" s="18">
        <v>1084640</v>
      </c>
      <c r="O30" s="18">
        <v>1190456</v>
      </c>
      <c r="P30" s="18">
        <f t="shared" si="1"/>
        <v>1084640</v>
      </c>
      <c r="Q30" s="18">
        <v>427197.2</v>
      </c>
      <c r="R30" s="18">
        <v>586268.6</v>
      </c>
      <c r="S30" s="18">
        <v>537164.9</v>
      </c>
      <c r="T30" s="18">
        <v>561803.69999999995</v>
      </c>
      <c r="U30" s="18">
        <v>578861.19999999995</v>
      </c>
      <c r="V30" s="18">
        <f t="shared" si="2"/>
        <v>561803.69999999995</v>
      </c>
      <c r="W30" s="18">
        <v>944579.7</v>
      </c>
      <c r="X30" s="18">
        <v>1021766</v>
      </c>
      <c r="Y30" s="18">
        <v>818247.5</v>
      </c>
      <c r="Z30" s="18">
        <v>727000.5</v>
      </c>
      <c r="AA30" s="18">
        <v>927244</v>
      </c>
      <c r="AB30" s="18">
        <f t="shared" si="3"/>
        <v>927244</v>
      </c>
    </row>
    <row r="31" spans="1:28">
      <c r="A31" s="14">
        <v>29</v>
      </c>
      <c r="B31" s="18" t="s">
        <v>209</v>
      </c>
      <c r="C31" s="18" t="s">
        <v>210</v>
      </c>
      <c r="D31" s="18" t="s">
        <v>194</v>
      </c>
      <c r="E31" s="18">
        <v>19336850</v>
      </c>
      <c r="F31" s="18">
        <v>15351160</v>
      </c>
      <c r="G31" s="18">
        <v>16055140</v>
      </c>
      <c r="H31" s="18">
        <v>10513140</v>
      </c>
      <c r="I31" s="18">
        <v>24019350</v>
      </c>
      <c r="J31" s="18">
        <f t="shared" si="0"/>
        <v>16055140</v>
      </c>
      <c r="K31" s="18">
        <v>23565030</v>
      </c>
      <c r="L31" s="18">
        <v>17426070</v>
      </c>
      <c r="M31" s="18">
        <v>23936920</v>
      </c>
      <c r="N31" s="18">
        <v>20009380</v>
      </c>
      <c r="O31" s="18">
        <v>20815300</v>
      </c>
      <c r="P31" s="18">
        <f t="shared" si="1"/>
        <v>20815300</v>
      </c>
      <c r="Q31" s="18">
        <v>25377810</v>
      </c>
      <c r="R31" s="18">
        <v>27133970</v>
      </c>
      <c r="S31" s="18">
        <v>22969130</v>
      </c>
      <c r="T31" s="18">
        <v>25487690</v>
      </c>
      <c r="U31" s="18">
        <v>18665570</v>
      </c>
      <c r="V31" s="18">
        <f t="shared" si="2"/>
        <v>25377810</v>
      </c>
      <c r="W31" s="18">
        <v>24681520</v>
      </c>
      <c r="X31" s="18">
        <v>22248040</v>
      </c>
      <c r="Y31" s="18">
        <v>25094860</v>
      </c>
      <c r="Z31" s="18">
        <v>26458140</v>
      </c>
      <c r="AA31" s="18">
        <v>23817860</v>
      </c>
      <c r="AB31" s="18">
        <f t="shared" si="3"/>
        <v>24681520</v>
      </c>
    </row>
    <row r="32" spans="1:28">
      <c r="A32" s="14">
        <v>30</v>
      </c>
      <c r="B32" s="18" t="s">
        <v>211</v>
      </c>
      <c r="C32" s="18" t="s">
        <v>212</v>
      </c>
      <c r="D32" s="18" t="s">
        <v>194</v>
      </c>
      <c r="E32" s="18">
        <v>647052</v>
      </c>
      <c r="F32" s="18">
        <v>497000.9</v>
      </c>
      <c r="G32" s="18">
        <v>1388179</v>
      </c>
      <c r="H32" s="18">
        <v>100605</v>
      </c>
      <c r="I32" s="18">
        <v>385897.1</v>
      </c>
      <c r="J32" s="18">
        <f t="shared" si="0"/>
        <v>497000.9</v>
      </c>
      <c r="K32" s="18">
        <v>156658.1</v>
      </c>
      <c r="L32" s="18">
        <v>50327.14</v>
      </c>
      <c r="M32" s="18">
        <v>99745.69</v>
      </c>
      <c r="N32" s="18">
        <v>168579</v>
      </c>
      <c r="O32" s="18">
        <v>153745.70000000001</v>
      </c>
      <c r="P32" s="18">
        <f t="shared" si="1"/>
        <v>153745.70000000001</v>
      </c>
      <c r="Q32" s="18">
        <v>1315011</v>
      </c>
      <c r="R32" s="18">
        <v>1100974</v>
      </c>
      <c r="S32" s="18">
        <v>1036482</v>
      </c>
      <c r="T32" s="18">
        <v>102275.1</v>
      </c>
      <c r="U32" s="18">
        <v>241065</v>
      </c>
      <c r="V32" s="18">
        <f t="shared" si="2"/>
        <v>1036482</v>
      </c>
      <c r="W32" s="18">
        <v>124126</v>
      </c>
      <c r="X32" s="18">
        <v>259266.7</v>
      </c>
      <c r="Y32" s="18">
        <v>159100.1</v>
      </c>
      <c r="Z32" s="18">
        <v>669428.1</v>
      </c>
      <c r="AA32" s="18">
        <v>285914</v>
      </c>
      <c r="AB32" s="18">
        <f t="shared" si="3"/>
        <v>259266.7</v>
      </c>
    </row>
    <row r="33" spans="1:28">
      <c r="A33" s="14">
        <v>31</v>
      </c>
      <c r="B33" s="18" t="s">
        <v>213</v>
      </c>
      <c r="C33" s="18" t="s">
        <v>214</v>
      </c>
      <c r="D33" s="18" t="s">
        <v>194</v>
      </c>
      <c r="E33" s="18">
        <v>282630</v>
      </c>
      <c r="F33" s="18">
        <v>243688.2</v>
      </c>
      <c r="G33" s="18">
        <v>344465.9</v>
      </c>
      <c r="H33" s="18">
        <v>77412.09</v>
      </c>
      <c r="I33" s="18">
        <v>1610187</v>
      </c>
      <c r="J33" s="18">
        <f t="shared" si="0"/>
        <v>282630</v>
      </c>
      <c r="K33" s="18">
        <v>1082840</v>
      </c>
      <c r="L33" s="18">
        <v>800527.3</v>
      </c>
      <c r="M33" s="18">
        <v>1123578</v>
      </c>
      <c r="N33" s="18">
        <v>876923.4</v>
      </c>
      <c r="O33" s="18">
        <v>833184.8</v>
      </c>
      <c r="P33" s="18">
        <f t="shared" si="1"/>
        <v>876923.4</v>
      </c>
      <c r="Q33" s="18">
        <v>998375.6</v>
      </c>
      <c r="R33" s="18">
        <v>452080</v>
      </c>
      <c r="S33" s="18">
        <v>911414.2</v>
      </c>
      <c r="T33" s="18">
        <v>689293.4</v>
      </c>
      <c r="U33" s="18">
        <v>1028610</v>
      </c>
      <c r="V33" s="18">
        <f t="shared" si="2"/>
        <v>911414.2</v>
      </c>
      <c r="W33" s="18">
        <v>967843.5</v>
      </c>
      <c r="X33" s="18">
        <v>899539.6</v>
      </c>
      <c r="Y33" s="18">
        <v>847283.6</v>
      </c>
      <c r="Z33" s="18">
        <v>1198469</v>
      </c>
      <c r="AA33" s="18">
        <v>1103601</v>
      </c>
      <c r="AB33" s="18">
        <f t="shared" si="3"/>
        <v>967843.5</v>
      </c>
    </row>
    <row r="34" spans="1:28">
      <c r="A34" s="14">
        <v>32</v>
      </c>
      <c r="B34" s="18" t="s">
        <v>215</v>
      </c>
      <c r="C34" s="18" t="s">
        <v>216</v>
      </c>
      <c r="D34" s="18" t="s">
        <v>194</v>
      </c>
      <c r="E34" s="18">
        <v>3073.4769999999999</v>
      </c>
      <c r="F34" s="18">
        <v>18399.400000000001</v>
      </c>
      <c r="G34" s="18">
        <v>6019.5060000000003</v>
      </c>
      <c r="H34" s="18">
        <v>8411.1280000000006</v>
      </c>
      <c r="I34" s="18">
        <v>500</v>
      </c>
      <c r="J34" s="18">
        <f t="shared" si="0"/>
        <v>6019.5060000000003</v>
      </c>
      <c r="K34" s="18">
        <v>3929.1210000000001</v>
      </c>
      <c r="L34" s="18">
        <v>500</v>
      </c>
      <c r="M34" s="18">
        <v>4867.7299999999996</v>
      </c>
      <c r="N34" s="18">
        <v>500</v>
      </c>
      <c r="O34" s="18">
        <v>6208.027</v>
      </c>
      <c r="P34" s="18">
        <f t="shared" si="1"/>
        <v>3929.1210000000001</v>
      </c>
      <c r="Q34" s="18">
        <v>5529.9290000000001</v>
      </c>
      <c r="R34" s="18">
        <v>2538.3850000000002</v>
      </c>
      <c r="S34" s="18">
        <v>2891.1979999999999</v>
      </c>
      <c r="T34" s="18">
        <v>55061.29</v>
      </c>
      <c r="U34" s="18">
        <v>2988.2080000000001</v>
      </c>
      <c r="V34" s="18">
        <f t="shared" si="2"/>
        <v>2988.2080000000001</v>
      </c>
      <c r="W34" s="18">
        <v>4324.2820000000002</v>
      </c>
      <c r="X34" s="18">
        <v>2301.2570000000001</v>
      </c>
      <c r="Y34" s="18">
        <v>2756.268</v>
      </c>
      <c r="Z34" s="18">
        <v>500</v>
      </c>
      <c r="AA34" s="18">
        <v>500</v>
      </c>
      <c r="AB34" s="18">
        <f t="shared" si="3"/>
        <v>2301.2570000000001</v>
      </c>
    </row>
    <row r="35" spans="1:28">
      <c r="A35" s="14">
        <v>33</v>
      </c>
      <c r="B35" s="18" t="s">
        <v>217</v>
      </c>
      <c r="C35" s="18" t="s">
        <v>218</v>
      </c>
      <c r="D35" s="18" t="s">
        <v>194</v>
      </c>
      <c r="E35" s="18">
        <v>79924.55</v>
      </c>
      <c r="F35" s="18">
        <v>155832</v>
      </c>
      <c r="G35" s="18">
        <v>44401.23</v>
      </c>
      <c r="H35" s="18">
        <v>193078.7</v>
      </c>
      <c r="I35" s="18">
        <v>79287.899999999994</v>
      </c>
      <c r="J35" s="18">
        <f t="shared" si="0"/>
        <v>79924.55</v>
      </c>
      <c r="K35" s="18">
        <v>185297.3</v>
      </c>
      <c r="L35" s="18">
        <v>162197</v>
      </c>
      <c r="M35" s="18">
        <v>192981.2</v>
      </c>
      <c r="N35" s="18">
        <v>192907.5</v>
      </c>
      <c r="O35" s="18">
        <v>130930.9</v>
      </c>
      <c r="P35" s="18">
        <f t="shared" si="1"/>
        <v>185297.3</v>
      </c>
      <c r="Q35" s="18">
        <v>111117.4</v>
      </c>
      <c r="R35" s="18">
        <v>98641.75</v>
      </c>
      <c r="S35" s="18">
        <v>39797.449999999997</v>
      </c>
      <c r="T35" s="18">
        <v>286472.8</v>
      </c>
      <c r="U35" s="18">
        <v>206863</v>
      </c>
      <c r="V35" s="18">
        <f t="shared" si="2"/>
        <v>111117.4</v>
      </c>
      <c r="W35" s="18">
        <v>309840.5</v>
      </c>
      <c r="X35" s="18">
        <v>194648.4</v>
      </c>
      <c r="Y35" s="18">
        <v>253059.4</v>
      </c>
      <c r="Z35" s="18">
        <v>110758.9</v>
      </c>
      <c r="AA35" s="18">
        <v>90430.66</v>
      </c>
      <c r="AB35" s="18">
        <f t="shared" si="3"/>
        <v>194648.4</v>
      </c>
    </row>
    <row r="36" spans="1:28">
      <c r="A36" s="14">
        <v>34</v>
      </c>
      <c r="B36" s="18" t="s">
        <v>219</v>
      </c>
      <c r="C36" s="18" t="s">
        <v>220</v>
      </c>
      <c r="D36" s="18" t="s">
        <v>194</v>
      </c>
      <c r="E36" s="18">
        <v>78231.66</v>
      </c>
      <c r="F36" s="18">
        <v>106149.6</v>
      </c>
      <c r="G36" s="18">
        <v>79761.59</v>
      </c>
      <c r="H36" s="18">
        <v>105312.4</v>
      </c>
      <c r="I36" s="18">
        <v>59656.02</v>
      </c>
      <c r="J36" s="18">
        <f t="shared" si="0"/>
        <v>79761.59</v>
      </c>
      <c r="K36" s="18">
        <v>323766.09999999998</v>
      </c>
      <c r="L36" s="18">
        <v>144583.29999999999</v>
      </c>
      <c r="M36" s="18">
        <v>147997.70000000001</v>
      </c>
      <c r="N36" s="18">
        <v>92564.59</v>
      </c>
      <c r="O36" s="18">
        <v>13342.35</v>
      </c>
      <c r="P36" s="18">
        <f t="shared" si="1"/>
        <v>144583.29999999999</v>
      </c>
      <c r="Q36" s="18">
        <v>111274</v>
      </c>
      <c r="R36" s="18">
        <v>89016.69</v>
      </c>
      <c r="S36" s="18">
        <v>73876.490000000005</v>
      </c>
      <c r="T36" s="18">
        <v>300852.5</v>
      </c>
      <c r="U36" s="18">
        <v>89204.21</v>
      </c>
      <c r="V36" s="18">
        <f t="shared" si="2"/>
        <v>89204.21</v>
      </c>
      <c r="W36" s="18">
        <v>197366</v>
      </c>
      <c r="X36" s="18">
        <v>500</v>
      </c>
      <c r="Y36" s="18">
        <v>24469.9</v>
      </c>
      <c r="Z36" s="18">
        <v>66502.490000000005</v>
      </c>
      <c r="AA36" s="18">
        <v>43021.25</v>
      </c>
      <c r="AB36" s="18">
        <f t="shared" si="3"/>
        <v>43021.25</v>
      </c>
    </row>
    <row r="37" spans="1:28">
      <c r="A37" s="14">
        <v>35</v>
      </c>
      <c r="B37" s="18" t="s">
        <v>221</v>
      </c>
      <c r="C37" s="18" t="s">
        <v>222</v>
      </c>
      <c r="D37" s="18" t="s">
        <v>194</v>
      </c>
      <c r="E37" s="18">
        <v>31927.34</v>
      </c>
      <c r="F37" s="18">
        <v>29060.44</v>
      </c>
      <c r="G37" s="18">
        <v>48294.44</v>
      </c>
      <c r="H37" s="18">
        <v>48640.25</v>
      </c>
      <c r="I37" s="18">
        <v>41275</v>
      </c>
      <c r="J37" s="18">
        <f t="shared" si="0"/>
        <v>41275</v>
      </c>
      <c r="K37" s="18">
        <v>27130.28</v>
      </c>
      <c r="L37" s="18">
        <v>23118.85</v>
      </c>
      <c r="M37" s="18">
        <v>52885.3</v>
      </c>
      <c r="N37" s="18">
        <v>27325.37</v>
      </c>
      <c r="O37" s="18">
        <v>36575</v>
      </c>
      <c r="P37" s="18">
        <f t="shared" si="1"/>
        <v>27325.37</v>
      </c>
      <c r="Q37" s="18">
        <v>85113.13</v>
      </c>
      <c r="R37" s="18">
        <v>45654.239999999998</v>
      </c>
      <c r="S37" s="18">
        <v>46646.47</v>
      </c>
      <c r="T37" s="18">
        <v>268678.09999999998</v>
      </c>
      <c r="U37" s="18">
        <v>40624.25</v>
      </c>
      <c r="V37" s="18">
        <f t="shared" si="2"/>
        <v>46646.47</v>
      </c>
      <c r="W37" s="18">
        <v>30065.34</v>
      </c>
      <c r="X37" s="18">
        <v>45874.19</v>
      </c>
      <c r="Y37" s="18">
        <v>3615.5149999999999</v>
      </c>
      <c r="Z37" s="18">
        <v>40831.050000000003</v>
      </c>
      <c r="AA37" s="18">
        <v>3901.3270000000002</v>
      </c>
      <c r="AB37" s="18">
        <f t="shared" si="3"/>
        <v>30065.34</v>
      </c>
    </row>
    <row r="38" spans="1:28">
      <c r="A38" s="14">
        <v>36</v>
      </c>
      <c r="B38" s="18" t="s">
        <v>223</v>
      </c>
      <c r="C38" s="18" t="s">
        <v>224</v>
      </c>
      <c r="D38" s="18" t="s">
        <v>194</v>
      </c>
      <c r="E38" s="18">
        <v>600305.1</v>
      </c>
      <c r="F38" s="18">
        <v>492759.4</v>
      </c>
      <c r="G38" s="18">
        <v>212312.3</v>
      </c>
      <c r="H38" s="18">
        <v>976781.2</v>
      </c>
      <c r="I38" s="18">
        <v>288537.8</v>
      </c>
      <c r="J38" s="18">
        <f t="shared" si="0"/>
        <v>492759.4</v>
      </c>
      <c r="K38" s="18">
        <v>627033.80000000005</v>
      </c>
      <c r="L38" s="18">
        <v>748824.2</v>
      </c>
      <c r="M38" s="18">
        <v>678130.2</v>
      </c>
      <c r="N38" s="18">
        <v>336572.4</v>
      </c>
      <c r="O38" s="18">
        <v>768415.4</v>
      </c>
      <c r="P38" s="18">
        <f t="shared" si="1"/>
        <v>678130.2</v>
      </c>
      <c r="Q38" s="18">
        <v>287669.2</v>
      </c>
      <c r="R38" s="18">
        <v>343366.9</v>
      </c>
      <c r="S38" s="18">
        <v>295253.7</v>
      </c>
      <c r="T38" s="18">
        <v>231712.2</v>
      </c>
      <c r="U38" s="18">
        <v>377681.4</v>
      </c>
      <c r="V38" s="18">
        <f t="shared" si="2"/>
        <v>295253.7</v>
      </c>
      <c r="W38" s="18">
        <v>419062.8</v>
      </c>
      <c r="X38" s="18">
        <v>364660.6</v>
      </c>
      <c r="Y38" s="18">
        <v>312104.09999999998</v>
      </c>
      <c r="Z38" s="18">
        <v>399453.2</v>
      </c>
      <c r="AA38" s="18">
        <v>313339.8</v>
      </c>
      <c r="AB38" s="18">
        <f t="shared" si="3"/>
        <v>364660.6</v>
      </c>
    </row>
    <row r="39" spans="1:28">
      <c r="A39" s="14">
        <v>37</v>
      </c>
      <c r="B39" s="18" t="s">
        <v>225</v>
      </c>
      <c r="C39" s="18" t="s">
        <v>226</v>
      </c>
      <c r="D39" s="18" t="s">
        <v>194</v>
      </c>
      <c r="E39" s="18">
        <v>22476.1</v>
      </c>
      <c r="F39" s="18">
        <v>9646.2090000000007</v>
      </c>
      <c r="G39" s="18">
        <v>70464.990000000005</v>
      </c>
      <c r="H39" s="18">
        <v>52713.41</v>
      </c>
      <c r="I39" s="18">
        <v>50614.3</v>
      </c>
      <c r="J39" s="18">
        <f t="shared" si="0"/>
        <v>50614.3</v>
      </c>
      <c r="K39" s="18">
        <v>23412.36</v>
      </c>
      <c r="L39" s="18">
        <v>5611.4430000000002</v>
      </c>
      <c r="M39" s="18">
        <v>17927.96</v>
      </c>
      <c r="N39" s="18">
        <v>14646.16</v>
      </c>
      <c r="O39" s="18">
        <v>35084.019999999997</v>
      </c>
      <c r="P39" s="18">
        <f t="shared" si="1"/>
        <v>17927.96</v>
      </c>
      <c r="Q39" s="18">
        <v>84666.79</v>
      </c>
      <c r="R39" s="18">
        <v>19047.150000000001</v>
      </c>
      <c r="S39" s="18">
        <v>27806.77</v>
      </c>
      <c r="T39" s="18">
        <v>545406.1</v>
      </c>
      <c r="U39" s="18">
        <v>7608.1270000000004</v>
      </c>
      <c r="V39" s="18">
        <f t="shared" si="2"/>
        <v>27806.77</v>
      </c>
      <c r="W39" s="18">
        <v>9449.1659999999993</v>
      </c>
      <c r="X39" s="18">
        <v>7413.5429999999997</v>
      </c>
      <c r="Y39" s="18">
        <v>21123.45</v>
      </c>
      <c r="Z39" s="18">
        <v>22956.04</v>
      </c>
      <c r="AA39" s="18">
        <v>9303.4150000000009</v>
      </c>
      <c r="AB39" s="18">
        <f t="shared" si="3"/>
        <v>9449.1659999999993</v>
      </c>
    </row>
    <row r="40" spans="1:28">
      <c r="A40" s="14">
        <v>38</v>
      </c>
      <c r="B40" s="18" t="s">
        <v>227</v>
      </c>
      <c r="C40" s="18" t="s">
        <v>228</v>
      </c>
      <c r="D40" s="18" t="s">
        <v>194</v>
      </c>
      <c r="E40" s="18">
        <v>6953282</v>
      </c>
      <c r="F40" s="18">
        <v>6151934</v>
      </c>
      <c r="G40" s="18">
        <v>6496042</v>
      </c>
      <c r="H40" s="18">
        <v>4609594</v>
      </c>
      <c r="I40" s="18">
        <v>5078490</v>
      </c>
      <c r="J40" s="18">
        <f t="shared" si="0"/>
        <v>6151934</v>
      </c>
      <c r="K40" s="18">
        <v>5112762</v>
      </c>
      <c r="L40" s="18">
        <v>3278572</v>
      </c>
      <c r="M40" s="18">
        <v>5930810</v>
      </c>
      <c r="N40" s="18">
        <v>3875822</v>
      </c>
      <c r="O40" s="18">
        <v>5342856</v>
      </c>
      <c r="P40" s="18">
        <f t="shared" si="1"/>
        <v>5112762</v>
      </c>
      <c r="Q40" s="18">
        <v>4017010</v>
      </c>
      <c r="R40" s="18">
        <v>4141766</v>
      </c>
      <c r="S40" s="18">
        <v>3691247</v>
      </c>
      <c r="T40" s="18">
        <v>3701605</v>
      </c>
      <c r="U40" s="18">
        <v>3575383</v>
      </c>
      <c r="V40" s="18">
        <f t="shared" si="2"/>
        <v>3701605</v>
      </c>
      <c r="W40" s="18">
        <v>5252956</v>
      </c>
      <c r="X40" s="18">
        <v>4412489</v>
      </c>
      <c r="Y40" s="18">
        <v>4723632</v>
      </c>
      <c r="Z40" s="18">
        <v>5092222</v>
      </c>
      <c r="AA40" s="18">
        <v>5140640</v>
      </c>
      <c r="AB40" s="18">
        <f t="shared" si="3"/>
        <v>5092222</v>
      </c>
    </row>
    <row r="41" spans="1:28">
      <c r="A41" s="14">
        <v>39</v>
      </c>
      <c r="B41" s="18" t="s">
        <v>229</v>
      </c>
      <c r="C41" s="18" t="s">
        <v>230</v>
      </c>
      <c r="D41" s="18" t="s">
        <v>194</v>
      </c>
      <c r="E41" s="18">
        <v>78004.22</v>
      </c>
      <c r="F41" s="18">
        <v>68966.34</v>
      </c>
      <c r="G41" s="18">
        <v>132205.20000000001</v>
      </c>
      <c r="H41" s="18">
        <v>94776.44</v>
      </c>
      <c r="I41" s="18">
        <v>92775.87</v>
      </c>
      <c r="J41" s="18">
        <f t="shared" si="0"/>
        <v>92775.87</v>
      </c>
      <c r="K41" s="18">
        <v>95652.2</v>
      </c>
      <c r="L41" s="18">
        <v>115897.60000000001</v>
      </c>
      <c r="M41" s="18">
        <v>117753.3</v>
      </c>
      <c r="N41" s="18">
        <v>118684</v>
      </c>
      <c r="O41" s="18">
        <v>86760.76</v>
      </c>
      <c r="P41" s="18">
        <f t="shared" si="1"/>
        <v>115897.60000000001</v>
      </c>
      <c r="Q41" s="18">
        <v>153256</v>
      </c>
      <c r="R41" s="18">
        <v>118538.6</v>
      </c>
      <c r="S41" s="18">
        <v>151595.79999999999</v>
      </c>
      <c r="T41" s="18">
        <v>204727.6</v>
      </c>
      <c r="U41" s="18">
        <v>194903.9</v>
      </c>
      <c r="V41" s="18">
        <f t="shared" si="2"/>
        <v>153256</v>
      </c>
      <c r="W41" s="18">
        <v>178932.5</v>
      </c>
      <c r="X41" s="18">
        <v>130551.6</v>
      </c>
      <c r="Y41" s="18">
        <v>170137.60000000001</v>
      </c>
      <c r="Z41" s="18">
        <v>226253.4</v>
      </c>
      <c r="AA41" s="18">
        <v>202653.7</v>
      </c>
      <c r="AB41" s="18">
        <f t="shared" si="3"/>
        <v>178932.5</v>
      </c>
    </row>
    <row r="42" spans="1:28">
      <c r="A42" s="14">
        <v>40</v>
      </c>
      <c r="B42" s="18" t="s">
        <v>231</v>
      </c>
      <c r="C42" s="18" t="s">
        <v>232</v>
      </c>
      <c r="D42" s="18" t="s">
        <v>194</v>
      </c>
      <c r="E42" s="18">
        <v>125674.6</v>
      </c>
      <c r="F42" s="18">
        <v>71247.740000000005</v>
      </c>
      <c r="G42" s="18">
        <v>104364.3</v>
      </c>
      <c r="H42" s="18">
        <v>57785.57</v>
      </c>
      <c r="I42" s="18">
        <v>48689.74</v>
      </c>
      <c r="J42" s="18">
        <f t="shared" si="0"/>
        <v>71247.740000000005</v>
      </c>
      <c r="K42" s="18">
        <v>60938</v>
      </c>
      <c r="L42" s="18">
        <v>56125.89</v>
      </c>
      <c r="M42" s="18">
        <v>100274.8</v>
      </c>
      <c r="N42" s="18">
        <v>67557.56</v>
      </c>
      <c r="O42" s="18">
        <v>39966.14</v>
      </c>
      <c r="P42" s="18">
        <f t="shared" si="1"/>
        <v>60938</v>
      </c>
      <c r="Q42" s="18">
        <v>235473.5</v>
      </c>
      <c r="R42" s="18">
        <v>110439.8</v>
      </c>
      <c r="S42" s="18">
        <v>87679.78</v>
      </c>
      <c r="T42" s="18">
        <v>256342.9</v>
      </c>
      <c r="U42" s="18">
        <v>102323.9</v>
      </c>
      <c r="V42" s="18">
        <f t="shared" si="2"/>
        <v>110439.8</v>
      </c>
      <c r="W42" s="18">
        <v>37447.67</v>
      </c>
      <c r="X42" s="18">
        <v>75506.28</v>
      </c>
      <c r="Y42" s="18">
        <v>179694.3</v>
      </c>
      <c r="Z42" s="18">
        <v>145446</v>
      </c>
      <c r="AA42" s="18">
        <v>120355.8</v>
      </c>
      <c r="AB42" s="18">
        <f t="shared" si="3"/>
        <v>120355.8</v>
      </c>
    </row>
    <row r="43" spans="1:28">
      <c r="A43" s="14">
        <v>41</v>
      </c>
      <c r="B43" s="18" t="s">
        <v>233</v>
      </c>
      <c r="C43" s="18" t="s">
        <v>234</v>
      </c>
      <c r="D43" s="18" t="s">
        <v>194</v>
      </c>
      <c r="E43" s="18">
        <v>304692.40000000002</v>
      </c>
      <c r="F43" s="18">
        <v>422594</v>
      </c>
      <c r="G43" s="18">
        <v>375801.7</v>
      </c>
      <c r="H43" s="18">
        <v>276261.5</v>
      </c>
      <c r="I43" s="18">
        <v>268934</v>
      </c>
      <c r="J43" s="18">
        <f t="shared" si="0"/>
        <v>304692.40000000002</v>
      </c>
      <c r="K43" s="18">
        <v>245351.6</v>
      </c>
      <c r="L43" s="18">
        <v>5459.2659999999996</v>
      </c>
      <c r="M43" s="18">
        <v>71878.91</v>
      </c>
      <c r="N43" s="18">
        <v>23847.69</v>
      </c>
      <c r="O43" s="18">
        <v>162898.1</v>
      </c>
      <c r="P43" s="18">
        <f t="shared" si="1"/>
        <v>71878.91</v>
      </c>
      <c r="Q43" s="18">
        <v>380062.9</v>
      </c>
      <c r="R43" s="18">
        <v>343765.9</v>
      </c>
      <c r="S43" s="18">
        <v>387100.1</v>
      </c>
      <c r="T43" s="18">
        <v>61523.38</v>
      </c>
      <c r="U43" s="18">
        <v>500</v>
      </c>
      <c r="V43" s="18">
        <f t="shared" si="2"/>
        <v>343765.9</v>
      </c>
      <c r="W43" s="18">
        <v>99061.98</v>
      </c>
      <c r="X43" s="18">
        <v>219638.3</v>
      </c>
      <c r="Y43" s="18">
        <v>166527.9</v>
      </c>
      <c r="Z43" s="18">
        <v>143908.1</v>
      </c>
      <c r="AA43" s="18">
        <v>198664.5</v>
      </c>
      <c r="AB43" s="18">
        <f t="shared" si="3"/>
        <v>166527.9</v>
      </c>
    </row>
    <row r="44" spans="1:28">
      <c r="A44" s="14">
        <v>42</v>
      </c>
      <c r="B44" s="18" t="s">
        <v>235</v>
      </c>
      <c r="C44" s="18" t="s">
        <v>236</v>
      </c>
      <c r="D44" s="18" t="s">
        <v>194</v>
      </c>
      <c r="E44" s="18">
        <v>217748.6</v>
      </c>
      <c r="F44" s="18">
        <v>195518.4</v>
      </c>
      <c r="G44" s="18">
        <v>146573.5</v>
      </c>
      <c r="H44" s="18">
        <v>332645.7</v>
      </c>
      <c r="I44" s="18">
        <v>324401.5</v>
      </c>
      <c r="J44" s="18">
        <f t="shared" si="0"/>
        <v>217748.6</v>
      </c>
      <c r="K44" s="18">
        <v>429891.4</v>
      </c>
      <c r="L44" s="18">
        <v>433272.2</v>
      </c>
      <c r="M44" s="18">
        <v>401992.2</v>
      </c>
      <c r="N44" s="18">
        <v>267551.5</v>
      </c>
      <c r="O44" s="18">
        <v>346091.1</v>
      </c>
      <c r="P44" s="18">
        <f t="shared" si="1"/>
        <v>401992.2</v>
      </c>
      <c r="Q44" s="18">
        <v>173692.6</v>
      </c>
      <c r="R44" s="18">
        <v>210355</v>
      </c>
      <c r="S44" s="18">
        <v>225973.5</v>
      </c>
      <c r="T44" s="18">
        <v>126520.8</v>
      </c>
      <c r="U44" s="18">
        <v>295992.5</v>
      </c>
      <c r="V44" s="18">
        <f t="shared" si="2"/>
        <v>210355</v>
      </c>
      <c r="W44" s="18">
        <v>386258.3</v>
      </c>
      <c r="X44" s="18">
        <v>269629</v>
      </c>
      <c r="Y44" s="18">
        <v>377837.1</v>
      </c>
      <c r="Z44" s="18">
        <v>241774.1</v>
      </c>
      <c r="AA44" s="18">
        <v>220138.6</v>
      </c>
      <c r="AB44" s="18">
        <f t="shared" si="3"/>
        <v>269629</v>
      </c>
    </row>
    <row r="45" spans="1:28">
      <c r="A45" s="14">
        <v>43</v>
      </c>
      <c r="B45" s="18" t="s">
        <v>237</v>
      </c>
      <c r="C45" s="18" t="s">
        <v>238</v>
      </c>
      <c r="D45" s="18" t="s">
        <v>194</v>
      </c>
      <c r="E45" s="18">
        <v>2208175</v>
      </c>
      <c r="F45" s="18">
        <v>2559239</v>
      </c>
      <c r="G45" s="18">
        <v>1849443</v>
      </c>
      <c r="H45" s="18">
        <v>2844323</v>
      </c>
      <c r="I45" s="18">
        <v>3328145</v>
      </c>
      <c r="J45" s="18">
        <f t="shared" si="0"/>
        <v>2559239</v>
      </c>
      <c r="K45" s="18">
        <v>4197572</v>
      </c>
      <c r="L45" s="18">
        <v>4468270</v>
      </c>
      <c r="M45" s="18">
        <v>4220674</v>
      </c>
      <c r="N45" s="18">
        <v>3315227</v>
      </c>
      <c r="O45" s="18">
        <v>3494980</v>
      </c>
      <c r="P45" s="18">
        <f t="shared" si="1"/>
        <v>4197572</v>
      </c>
      <c r="Q45" s="18">
        <v>2111789</v>
      </c>
      <c r="R45" s="18">
        <v>3121073</v>
      </c>
      <c r="S45" s="18">
        <v>2928673</v>
      </c>
      <c r="T45" s="18">
        <v>1423048</v>
      </c>
      <c r="U45" s="18">
        <v>3363912</v>
      </c>
      <c r="V45" s="18">
        <f t="shared" si="2"/>
        <v>2928673</v>
      </c>
      <c r="W45" s="18">
        <v>3667016</v>
      </c>
      <c r="X45" s="18">
        <v>3198979</v>
      </c>
      <c r="Y45" s="18">
        <v>3924918</v>
      </c>
      <c r="Z45" s="18">
        <v>3017645</v>
      </c>
      <c r="AA45" s="18">
        <v>2794739</v>
      </c>
      <c r="AB45" s="18">
        <f t="shared" si="3"/>
        <v>3198979</v>
      </c>
    </row>
    <row r="46" spans="1:28">
      <c r="A46" s="14">
        <v>44</v>
      </c>
      <c r="B46" s="18" t="s">
        <v>239</v>
      </c>
      <c r="C46" s="18" t="s">
        <v>240</v>
      </c>
      <c r="D46" s="18" t="s">
        <v>194</v>
      </c>
      <c r="E46" s="18">
        <v>500</v>
      </c>
      <c r="F46" s="18">
        <v>1386.8779999999999</v>
      </c>
      <c r="G46" s="18">
        <v>500</v>
      </c>
      <c r="H46" s="18">
        <v>500</v>
      </c>
      <c r="I46" s="18">
        <v>500</v>
      </c>
      <c r="J46" s="18">
        <f t="shared" si="0"/>
        <v>500</v>
      </c>
      <c r="K46" s="18">
        <v>500</v>
      </c>
      <c r="L46" s="18">
        <v>500</v>
      </c>
      <c r="M46" s="18">
        <v>500</v>
      </c>
      <c r="N46" s="18">
        <v>500</v>
      </c>
      <c r="O46" s="18">
        <v>500</v>
      </c>
      <c r="P46" s="18">
        <f t="shared" si="1"/>
        <v>500</v>
      </c>
      <c r="Q46" s="18">
        <v>500</v>
      </c>
      <c r="R46" s="18">
        <v>2063.8620000000001</v>
      </c>
      <c r="S46" s="18">
        <v>500</v>
      </c>
      <c r="T46" s="18">
        <v>500</v>
      </c>
      <c r="U46" s="18">
        <v>500</v>
      </c>
      <c r="V46" s="18">
        <f t="shared" si="2"/>
        <v>500</v>
      </c>
      <c r="W46" s="18">
        <v>500</v>
      </c>
      <c r="X46" s="18">
        <v>500</v>
      </c>
      <c r="Y46" s="18">
        <v>500</v>
      </c>
      <c r="Z46" s="18">
        <v>500</v>
      </c>
      <c r="AA46" s="18">
        <v>500</v>
      </c>
      <c r="AB46" s="18">
        <f t="shared" si="3"/>
        <v>500</v>
      </c>
    </row>
    <row r="47" spans="1:28">
      <c r="A47" s="14">
        <v>45</v>
      </c>
      <c r="B47" s="18" t="s">
        <v>241</v>
      </c>
      <c r="C47" s="18" t="s">
        <v>242</v>
      </c>
      <c r="D47" s="18" t="s">
        <v>194</v>
      </c>
      <c r="E47" s="18">
        <v>37252480</v>
      </c>
      <c r="F47" s="18">
        <v>50971760</v>
      </c>
      <c r="G47" s="18">
        <v>77062230</v>
      </c>
      <c r="H47" s="18">
        <v>9093951</v>
      </c>
      <c r="I47" s="18">
        <v>46381010</v>
      </c>
      <c r="J47" s="18">
        <f t="shared" si="0"/>
        <v>46381010</v>
      </c>
      <c r="K47" s="18">
        <v>22611180</v>
      </c>
      <c r="L47" s="18">
        <v>18214630</v>
      </c>
      <c r="M47" s="18">
        <v>16392430</v>
      </c>
      <c r="N47" s="18">
        <v>13138940</v>
      </c>
      <c r="O47" s="18">
        <v>16462590</v>
      </c>
      <c r="P47" s="18">
        <f t="shared" si="1"/>
        <v>16462590</v>
      </c>
      <c r="Q47" s="18">
        <v>98049900</v>
      </c>
      <c r="R47" s="18">
        <v>46031880</v>
      </c>
      <c r="S47" s="18">
        <v>68708130</v>
      </c>
      <c r="T47" s="18">
        <v>131027800</v>
      </c>
      <c r="U47" s="18">
        <v>31080590</v>
      </c>
      <c r="V47" s="18">
        <f t="shared" si="2"/>
        <v>68708130</v>
      </c>
      <c r="W47" s="18">
        <v>16942210</v>
      </c>
      <c r="X47" s="18">
        <v>44434570</v>
      </c>
      <c r="Y47" s="18">
        <v>14464100</v>
      </c>
      <c r="Z47" s="18">
        <v>15897050</v>
      </c>
      <c r="AA47" s="18">
        <v>13351240</v>
      </c>
      <c r="AB47" s="18">
        <f t="shared" si="3"/>
        <v>15897050</v>
      </c>
    </row>
    <row r="48" spans="1:28">
      <c r="A48" s="14">
        <v>46</v>
      </c>
      <c r="B48" s="18" t="s">
        <v>243</v>
      </c>
      <c r="C48" s="18" t="s">
        <v>244</v>
      </c>
      <c r="D48" s="18" t="s">
        <v>194</v>
      </c>
      <c r="E48" s="18">
        <v>2626464</v>
      </c>
      <c r="F48" s="18">
        <v>3456710</v>
      </c>
      <c r="G48" s="19">
        <v>3535167</v>
      </c>
      <c r="H48" s="19">
        <v>3764121</v>
      </c>
      <c r="I48" s="19">
        <v>5237352</v>
      </c>
      <c r="J48" s="18">
        <f t="shared" si="0"/>
        <v>3535167</v>
      </c>
      <c r="K48" s="18">
        <v>5602056</v>
      </c>
      <c r="L48" s="18">
        <v>5381292</v>
      </c>
      <c r="M48" s="18">
        <v>6263588</v>
      </c>
      <c r="N48" s="18">
        <v>6970822</v>
      </c>
      <c r="O48" s="18">
        <v>5766728</v>
      </c>
      <c r="P48" s="18">
        <f t="shared" si="1"/>
        <v>5766728</v>
      </c>
      <c r="Q48" s="18">
        <v>3895221</v>
      </c>
      <c r="R48" s="18">
        <v>3654875</v>
      </c>
      <c r="S48" s="18">
        <v>3924233</v>
      </c>
      <c r="T48" s="18">
        <v>3760550</v>
      </c>
      <c r="U48" s="18">
        <v>5616562</v>
      </c>
      <c r="V48" s="18">
        <f t="shared" si="2"/>
        <v>3895221</v>
      </c>
      <c r="W48" s="18">
        <v>6243548</v>
      </c>
      <c r="X48" s="18">
        <v>4887496</v>
      </c>
      <c r="Y48" s="18">
        <v>5581682</v>
      </c>
      <c r="Z48" s="18">
        <v>4155938</v>
      </c>
      <c r="AA48" s="18">
        <v>4082021</v>
      </c>
      <c r="AB48" s="18">
        <f t="shared" si="3"/>
        <v>4887496</v>
      </c>
    </row>
    <row r="49" spans="1:28">
      <c r="A49" s="14">
        <v>47</v>
      </c>
      <c r="B49" s="18" t="s">
        <v>245</v>
      </c>
      <c r="C49" s="18" t="s">
        <v>246</v>
      </c>
      <c r="D49" s="18" t="s">
        <v>194</v>
      </c>
      <c r="E49" s="18">
        <v>283958.5</v>
      </c>
      <c r="F49" s="18">
        <v>598109.6</v>
      </c>
      <c r="G49" s="18">
        <v>1758036</v>
      </c>
      <c r="H49" s="18">
        <v>336708</v>
      </c>
      <c r="I49" s="18">
        <v>782584.2</v>
      </c>
      <c r="J49" s="18">
        <f t="shared" si="0"/>
        <v>598109.6</v>
      </c>
      <c r="K49" s="18">
        <v>516834.3</v>
      </c>
      <c r="L49" s="18">
        <v>369572.7</v>
      </c>
      <c r="M49" s="18">
        <v>391170.4</v>
      </c>
      <c r="N49" s="18">
        <v>332363.59999999998</v>
      </c>
      <c r="O49" s="18">
        <v>404231.7</v>
      </c>
      <c r="P49" s="18">
        <f t="shared" si="1"/>
        <v>391170.4</v>
      </c>
      <c r="Q49" s="18">
        <v>1414595</v>
      </c>
      <c r="R49" s="18">
        <v>368936.3</v>
      </c>
      <c r="S49" s="18">
        <v>651463</v>
      </c>
      <c r="T49" s="18">
        <v>2310329</v>
      </c>
      <c r="U49" s="18">
        <v>344612.6</v>
      </c>
      <c r="V49" s="18">
        <f t="shared" si="2"/>
        <v>651463</v>
      </c>
      <c r="W49" s="18">
        <v>294522</v>
      </c>
      <c r="X49" s="18">
        <v>378796.7</v>
      </c>
      <c r="Y49" s="18">
        <v>447933.6</v>
      </c>
      <c r="Z49" s="18">
        <v>421296.3</v>
      </c>
      <c r="AA49" s="18">
        <v>191428.8</v>
      </c>
      <c r="AB49" s="18">
        <f t="shared" si="3"/>
        <v>378796.7</v>
      </c>
    </row>
    <row r="50" spans="1:28">
      <c r="A50" s="14">
        <v>48</v>
      </c>
      <c r="B50" s="18" t="s">
        <v>247</v>
      </c>
      <c r="C50" s="18" t="s">
        <v>248</v>
      </c>
      <c r="D50" s="18" t="s">
        <v>194</v>
      </c>
      <c r="E50" s="18">
        <v>191202.4</v>
      </c>
      <c r="F50" s="18">
        <v>352532.5</v>
      </c>
      <c r="G50" s="18">
        <v>272924</v>
      </c>
      <c r="H50" s="18">
        <v>245607.8</v>
      </c>
      <c r="I50" s="18">
        <v>291802.3</v>
      </c>
      <c r="J50" s="18">
        <f t="shared" si="0"/>
        <v>272924</v>
      </c>
      <c r="K50" s="18">
        <v>341496.1</v>
      </c>
      <c r="L50" s="18">
        <v>310917.2</v>
      </c>
      <c r="M50" s="18">
        <v>347222.5</v>
      </c>
      <c r="N50" s="18">
        <v>239293.7</v>
      </c>
      <c r="O50" s="18">
        <v>290316.7</v>
      </c>
      <c r="P50" s="18">
        <f t="shared" si="1"/>
        <v>310917.2</v>
      </c>
      <c r="Q50" s="18">
        <v>355409.5</v>
      </c>
      <c r="R50" s="18">
        <v>326431.8</v>
      </c>
      <c r="S50" s="18">
        <v>333987.5</v>
      </c>
      <c r="T50" s="18">
        <v>401026.2</v>
      </c>
      <c r="U50" s="18">
        <v>295071.5</v>
      </c>
      <c r="V50" s="18">
        <f t="shared" si="2"/>
        <v>333987.5</v>
      </c>
      <c r="W50" s="18">
        <v>336237.5</v>
      </c>
      <c r="X50" s="18">
        <v>231568.4</v>
      </c>
      <c r="Y50" s="18">
        <v>271368.2</v>
      </c>
      <c r="Z50" s="18">
        <v>361446.6</v>
      </c>
      <c r="AA50" s="18">
        <v>314305.90000000002</v>
      </c>
      <c r="AB50" s="18">
        <f t="shared" si="3"/>
        <v>314305.90000000002</v>
      </c>
    </row>
    <row r="51" spans="1:28">
      <c r="A51" s="14">
        <v>49</v>
      </c>
      <c r="B51" s="18" t="s">
        <v>249</v>
      </c>
      <c r="C51" s="18" t="s">
        <v>250</v>
      </c>
      <c r="D51" s="18" t="s">
        <v>194</v>
      </c>
      <c r="E51" s="18">
        <v>3475035</v>
      </c>
      <c r="F51" s="18">
        <v>9340453</v>
      </c>
      <c r="G51" s="18">
        <v>3377750</v>
      </c>
      <c r="H51" s="18">
        <v>2012255</v>
      </c>
      <c r="I51" s="18">
        <v>2865933</v>
      </c>
      <c r="J51" s="18">
        <f t="shared" si="0"/>
        <v>3377750</v>
      </c>
      <c r="K51" s="18">
        <v>5026716</v>
      </c>
      <c r="L51" s="18">
        <v>5141860</v>
      </c>
      <c r="M51" s="18">
        <v>4450156</v>
      </c>
      <c r="N51" s="18">
        <v>2646891</v>
      </c>
      <c r="O51" s="18">
        <v>3108235</v>
      </c>
      <c r="P51" s="18">
        <f t="shared" si="1"/>
        <v>4450156</v>
      </c>
      <c r="Q51" s="18">
        <v>2748850</v>
      </c>
      <c r="R51" s="18">
        <v>3634715</v>
      </c>
      <c r="S51" s="18">
        <v>2649583</v>
      </c>
      <c r="T51" s="18">
        <v>2540043</v>
      </c>
      <c r="U51" s="18">
        <v>4438688</v>
      </c>
      <c r="V51" s="18">
        <f t="shared" si="2"/>
        <v>2748850</v>
      </c>
      <c r="W51" s="18">
        <v>2423544</v>
      </c>
      <c r="X51" s="18">
        <v>5462282</v>
      </c>
      <c r="Y51" s="18">
        <v>3723794</v>
      </c>
      <c r="Z51" s="18">
        <v>3965065</v>
      </c>
      <c r="AA51" s="18">
        <v>4562989</v>
      </c>
      <c r="AB51" s="18">
        <f t="shared" si="3"/>
        <v>3965065</v>
      </c>
    </row>
    <row r="52" spans="1:28">
      <c r="A52" s="14">
        <v>50</v>
      </c>
      <c r="B52" s="18" t="s">
        <v>251</v>
      </c>
      <c r="C52" s="18" t="s">
        <v>252</v>
      </c>
      <c r="D52" s="18" t="s">
        <v>194</v>
      </c>
      <c r="E52" s="18">
        <v>6230510</v>
      </c>
      <c r="F52" s="18">
        <v>7622362</v>
      </c>
      <c r="G52" s="18">
        <v>4567258</v>
      </c>
      <c r="H52" s="18">
        <v>7273932</v>
      </c>
      <c r="I52" s="18">
        <v>10205260</v>
      </c>
      <c r="J52" s="18">
        <f t="shared" si="0"/>
        <v>7273932</v>
      </c>
      <c r="K52" s="18">
        <v>11519570</v>
      </c>
      <c r="L52" s="18">
        <v>12619460</v>
      </c>
      <c r="M52" s="18">
        <v>12705820</v>
      </c>
      <c r="N52" s="18">
        <v>10261560</v>
      </c>
      <c r="O52" s="18">
        <v>10354630</v>
      </c>
      <c r="P52" s="18">
        <f t="shared" si="1"/>
        <v>11519570</v>
      </c>
      <c r="Q52" s="18">
        <v>4454722</v>
      </c>
      <c r="R52" s="18">
        <v>8502150</v>
      </c>
      <c r="S52" s="18">
        <v>5738184</v>
      </c>
      <c r="T52" s="18">
        <v>3553210</v>
      </c>
      <c r="U52" s="18">
        <v>9782656</v>
      </c>
      <c r="V52" s="18">
        <f t="shared" si="2"/>
        <v>5738184</v>
      </c>
      <c r="W52" s="18">
        <v>11027310</v>
      </c>
      <c r="X52" s="18">
        <v>9322074</v>
      </c>
      <c r="Y52" s="18">
        <v>9202451</v>
      </c>
      <c r="Z52" s="18">
        <v>9201565</v>
      </c>
      <c r="AA52" s="18">
        <v>9790354</v>
      </c>
      <c r="AB52" s="18">
        <f t="shared" si="3"/>
        <v>9322074</v>
      </c>
    </row>
    <row r="53" spans="1:28">
      <c r="A53" s="14">
        <v>51</v>
      </c>
      <c r="B53" s="18" t="s">
        <v>253</v>
      </c>
      <c r="C53" s="18" t="s">
        <v>254</v>
      </c>
      <c r="D53" s="18" t="s">
        <v>194</v>
      </c>
      <c r="E53" s="18">
        <v>333219.3</v>
      </c>
      <c r="F53" s="18">
        <v>408999.8</v>
      </c>
      <c r="G53" s="18">
        <v>425253</v>
      </c>
      <c r="H53" s="18">
        <v>380485.7</v>
      </c>
      <c r="I53" s="18">
        <v>351561.2</v>
      </c>
      <c r="J53" s="18">
        <f t="shared" si="0"/>
        <v>380485.7</v>
      </c>
      <c r="K53" s="18">
        <v>383180.6</v>
      </c>
      <c r="L53" s="18">
        <v>369053.2</v>
      </c>
      <c r="M53" s="18">
        <v>371543.7</v>
      </c>
      <c r="N53" s="18">
        <v>350060.2</v>
      </c>
      <c r="O53" s="18">
        <v>361826.7</v>
      </c>
      <c r="P53" s="18">
        <f t="shared" si="1"/>
        <v>369053.2</v>
      </c>
      <c r="Q53" s="18">
        <v>424428.79999999999</v>
      </c>
      <c r="R53" s="18">
        <v>452498.7</v>
      </c>
      <c r="S53" s="18">
        <v>401938.1</v>
      </c>
      <c r="T53" s="18">
        <v>477327.6</v>
      </c>
      <c r="U53" s="18">
        <v>405766.7</v>
      </c>
      <c r="V53" s="18">
        <f t="shared" si="2"/>
        <v>424428.79999999999</v>
      </c>
      <c r="W53" s="18">
        <v>402546.4</v>
      </c>
      <c r="X53" s="18">
        <v>402696.5</v>
      </c>
      <c r="Y53" s="18">
        <v>428612.8</v>
      </c>
      <c r="Z53" s="18">
        <v>415975.9</v>
      </c>
      <c r="AA53" s="18">
        <v>368922.7</v>
      </c>
      <c r="AB53" s="18">
        <f t="shared" si="3"/>
        <v>402696.5</v>
      </c>
    </row>
    <row r="54" spans="1:28">
      <c r="A54" s="14">
        <v>52</v>
      </c>
      <c r="B54" s="18" t="s">
        <v>255</v>
      </c>
      <c r="C54" s="18" t="s">
        <v>256</v>
      </c>
      <c r="D54" s="18" t="s">
        <v>194</v>
      </c>
      <c r="E54" s="18">
        <v>1268444</v>
      </c>
      <c r="F54" s="18">
        <v>3232633</v>
      </c>
      <c r="G54" s="18">
        <v>2847313</v>
      </c>
      <c r="H54" s="18">
        <v>353575.8</v>
      </c>
      <c r="I54" s="18">
        <v>2186872</v>
      </c>
      <c r="J54" s="18">
        <f t="shared" si="0"/>
        <v>2186872</v>
      </c>
      <c r="K54" s="18">
        <v>2552358</v>
      </c>
      <c r="L54" s="18">
        <v>1592588</v>
      </c>
      <c r="M54" s="18">
        <v>2728550</v>
      </c>
      <c r="N54" s="18">
        <v>1539321</v>
      </c>
      <c r="O54" s="18">
        <v>1430764</v>
      </c>
      <c r="P54" s="18">
        <f t="shared" si="1"/>
        <v>1592588</v>
      </c>
      <c r="Q54" s="18">
        <v>1443401</v>
      </c>
      <c r="R54" s="18">
        <v>1744097</v>
      </c>
      <c r="S54" s="18">
        <v>1649441</v>
      </c>
      <c r="T54" s="18">
        <v>1474592</v>
      </c>
      <c r="U54" s="18">
        <v>1315554</v>
      </c>
      <c r="V54" s="18">
        <f t="shared" si="2"/>
        <v>1474592</v>
      </c>
      <c r="W54" s="18">
        <v>1539208</v>
      </c>
      <c r="X54" s="18">
        <v>997639.8</v>
      </c>
      <c r="Y54" s="18">
        <v>1187502</v>
      </c>
      <c r="Z54" s="18">
        <v>2206957</v>
      </c>
      <c r="AA54" s="18">
        <v>1385258</v>
      </c>
      <c r="AB54" s="18">
        <f t="shared" si="3"/>
        <v>1385258</v>
      </c>
    </row>
    <row r="55" spans="1:28">
      <c r="A55" s="14">
        <v>53</v>
      </c>
      <c r="B55" s="18" t="s">
        <v>257</v>
      </c>
      <c r="C55" s="18" t="s">
        <v>258</v>
      </c>
      <c r="D55" s="18" t="s">
        <v>194</v>
      </c>
      <c r="E55" s="18">
        <v>881337.1</v>
      </c>
      <c r="F55" s="18">
        <v>833838</v>
      </c>
      <c r="G55" s="18">
        <v>1788440</v>
      </c>
      <c r="H55" s="18">
        <v>1016279</v>
      </c>
      <c r="I55" s="18">
        <v>45497.67</v>
      </c>
      <c r="J55" s="18">
        <f t="shared" si="0"/>
        <v>881337.1</v>
      </c>
      <c r="K55" s="18">
        <v>434928</v>
      </c>
      <c r="L55" s="18">
        <v>11215</v>
      </c>
      <c r="M55" s="18">
        <v>10952.51</v>
      </c>
      <c r="N55" s="18">
        <v>9998.2219999999998</v>
      </c>
      <c r="O55" s="18">
        <v>28410.18</v>
      </c>
      <c r="P55" s="18">
        <f t="shared" si="1"/>
        <v>11215</v>
      </c>
      <c r="Q55" s="18">
        <v>28939.85</v>
      </c>
      <c r="R55" s="18">
        <v>1342930</v>
      </c>
      <c r="S55" s="18">
        <v>1233598</v>
      </c>
      <c r="T55" s="18">
        <v>2400950</v>
      </c>
      <c r="U55" s="18">
        <v>16061.64</v>
      </c>
      <c r="V55" s="18">
        <f t="shared" si="2"/>
        <v>1233598</v>
      </c>
      <c r="W55" s="18">
        <v>9810.5040000000008</v>
      </c>
      <c r="X55" s="18">
        <v>16389.52</v>
      </c>
      <c r="Y55" s="18">
        <v>977407.8</v>
      </c>
      <c r="Z55" s="18">
        <v>500</v>
      </c>
      <c r="AA55" s="18">
        <v>793544.6</v>
      </c>
      <c r="AB55" s="18">
        <f t="shared" si="3"/>
        <v>16389.52</v>
      </c>
    </row>
    <row r="56" spans="1:28">
      <c r="A56" s="14">
        <v>54</v>
      </c>
      <c r="B56" s="18" t="s">
        <v>259</v>
      </c>
      <c r="C56" s="18" t="s">
        <v>260</v>
      </c>
      <c r="D56" s="18" t="s">
        <v>194</v>
      </c>
      <c r="E56" s="18">
        <v>53823.64</v>
      </c>
      <c r="F56" s="18">
        <v>106852.1</v>
      </c>
      <c r="G56" s="18">
        <v>111292.6</v>
      </c>
      <c r="H56" s="18">
        <v>147103.4</v>
      </c>
      <c r="I56" s="18">
        <v>90068.69</v>
      </c>
      <c r="J56" s="18">
        <f t="shared" si="0"/>
        <v>106852.1</v>
      </c>
      <c r="K56" s="18">
        <v>68976.179999999993</v>
      </c>
      <c r="L56" s="18">
        <v>69518.5</v>
      </c>
      <c r="M56" s="18">
        <v>75288.070000000007</v>
      </c>
      <c r="N56" s="18">
        <v>52722.18</v>
      </c>
      <c r="O56" s="18">
        <v>78957.7</v>
      </c>
      <c r="P56" s="18">
        <f t="shared" si="1"/>
        <v>69518.5</v>
      </c>
      <c r="Q56" s="18">
        <v>69145.69</v>
      </c>
      <c r="R56" s="18">
        <v>64118.3</v>
      </c>
      <c r="S56" s="18">
        <v>41707.230000000003</v>
      </c>
      <c r="T56" s="18">
        <v>186688.8</v>
      </c>
      <c r="U56" s="18">
        <v>60215.07</v>
      </c>
      <c r="V56" s="18">
        <f t="shared" si="2"/>
        <v>64118.3</v>
      </c>
      <c r="W56" s="18">
        <v>58417.83</v>
      </c>
      <c r="X56" s="18">
        <v>56188.959999999999</v>
      </c>
      <c r="Y56" s="18">
        <v>30351.040000000001</v>
      </c>
      <c r="Z56" s="18">
        <v>44959.01</v>
      </c>
      <c r="AA56" s="18">
        <v>40174.36</v>
      </c>
      <c r="AB56" s="18">
        <f t="shared" si="3"/>
        <v>44959.01</v>
      </c>
    </row>
    <row r="57" spans="1:28">
      <c r="A57" s="14">
        <v>55</v>
      </c>
      <c r="B57" s="18" t="s">
        <v>261</v>
      </c>
      <c r="C57" s="18" t="s">
        <v>262</v>
      </c>
      <c r="D57" s="18" t="s">
        <v>194</v>
      </c>
      <c r="E57" s="18">
        <v>454895.2</v>
      </c>
      <c r="F57" s="18">
        <v>826069.7</v>
      </c>
      <c r="G57" s="18">
        <v>662843.4</v>
      </c>
      <c r="H57" s="18">
        <v>398486.2</v>
      </c>
      <c r="I57" s="18">
        <v>470390.7</v>
      </c>
      <c r="J57" s="18">
        <f t="shared" si="0"/>
        <v>470390.7</v>
      </c>
      <c r="K57" s="18">
        <v>374486.3</v>
      </c>
      <c r="L57" s="18">
        <v>393174.8</v>
      </c>
      <c r="M57" s="18">
        <v>567218.9</v>
      </c>
      <c r="N57" s="18">
        <v>220114.5</v>
      </c>
      <c r="O57" s="18">
        <v>146433.60000000001</v>
      </c>
      <c r="P57" s="18">
        <f t="shared" si="1"/>
        <v>374486.3</v>
      </c>
      <c r="Q57" s="18">
        <v>575123.30000000005</v>
      </c>
      <c r="R57" s="18">
        <v>859824.8</v>
      </c>
      <c r="S57" s="18">
        <v>609089.30000000005</v>
      </c>
      <c r="T57" s="18">
        <v>670562</v>
      </c>
      <c r="U57" s="18">
        <v>649055.80000000005</v>
      </c>
      <c r="V57" s="18">
        <f t="shared" si="2"/>
        <v>649055.80000000005</v>
      </c>
      <c r="W57" s="18">
        <v>567116.1</v>
      </c>
      <c r="X57" s="18">
        <v>420363.7</v>
      </c>
      <c r="Y57" s="18">
        <v>539073.80000000005</v>
      </c>
      <c r="Z57" s="18">
        <v>945144</v>
      </c>
      <c r="AA57" s="18">
        <v>381282.4</v>
      </c>
      <c r="AB57" s="18">
        <f t="shared" si="3"/>
        <v>539073.80000000005</v>
      </c>
    </row>
    <row r="58" spans="1:28">
      <c r="A58" s="14">
        <v>56</v>
      </c>
      <c r="B58" s="18" t="s">
        <v>263</v>
      </c>
      <c r="C58" s="18" t="s">
        <v>264</v>
      </c>
      <c r="D58" s="18" t="s">
        <v>194</v>
      </c>
      <c r="E58" s="18">
        <v>73353.509999999995</v>
      </c>
      <c r="F58" s="18">
        <v>75729.09</v>
      </c>
      <c r="G58" s="18">
        <v>103743.8</v>
      </c>
      <c r="H58" s="18">
        <v>53058.28</v>
      </c>
      <c r="I58" s="18">
        <v>39828.620000000003</v>
      </c>
      <c r="J58" s="18">
        <f t="shared" si="0"/>
        <v>73353.509999999995</v>
      </c>
      <c r="K58" s="18">
        <v>15686.13</v>
      </c>
      <c r="L58" s="18">
        <v>9035.9869999999992</v>
      </c>
      <c r="M58" s="18">
        <v>11772.24</v>
      </c>
      <c r="N58" s="18">
        <v>52244.1</v>
      </c>
      <c r="O58" s="18">
        <v>62430.61</v>
      </c>
      <c r="P58" s="18">
        <f t="shared" si="1"/>
        <v>15686.13</v>
      </c>
      <c r="Q58" s="18">
        <v>183178.5</v>
      </c>
      <c r="R58" s="18">
        <v>89250.32</v>
      </c>
      <c r="S58" s="18">
        <v>132983.1</v>
      </c>
      <c r="T58" s="18">
        <v>76335.539999999994</v>
      </c>
      <c r="U58" s="18">
        <v>41650.629999999997</v>
      </c>
      <c r="V58" s="18">
        <f t="shared" si="2"/>
        <v>89250.32</v>
      </c>
      <c r="W58" s="18">
        <v>14186.57</v>
      </c>
      <c r="X58" s="18">
        <v>108623.4</v>
      </c>
      <c r="Y58" s="18">
        <v>40287.15</v>
      </c>
      <c r="Z58" s="18">
        <v>58119.21</v>
      </c>
      <c r="AA58" s="18">
        <v>18551.060000000001</v>
      </c>
      <c r="AB58" s="18">
        <f t="shared" si="3"/>
        <v>40287.15</v>
      </c>
    </row>
    <row r="59" spans="1:28">
      <c r="A59" s="14">
        <v>57</v>
      </c>
      <c r="B59" s="18" t="s">
        <v>265</v>
      </c>
      <c r="C59" s="18" t="s">
        <v>266</v>
      </c>
      <c r="D59" s="18" t="s">
        <v>267</v>
      </c>
      <c r="E59" s="18">
        <v>61920960</v>
      </c>
      <c r="F59" s="18">
        <v>62883110</v>
      </c>
      <c r="G59" s="18">
        <v>59899050</v>
      </c>
      <c r="H59" s="18">
        <v>61175410</v>
      </c>
      <c r="I59" s="18">
        <v>71160390</v>
      </c>
      <c r="J59" s="18">
        <f t="shared" si="0"/>
        <v>61920960</v>
      </c>
      <c r="K59" s="18">
        <v>47776900</v>
      </c>
      <c r="L59" s="18">
        <v>37689210</v>
      </c>
      <c r="M59" s="18">
        <v>48951090</v>
      </c>
      <c r="N59" s="18">
        <v>66811250</v>
      </c>
      <c r="O59" s="18">
        <v>70902180</v>
      </c>
      <c r="P59" s="18">
        <f t="shared" si="1"/>
        <v>48951090</v>
      </c>
      <c r="Q59" s="18">
        <v>80045700</v>
      </c>
      <c r="R59" s="18">
        <v>67491670</v>
      </c>
      <c r="S59" s="18">
        <v>62189920</v>
      </c>
      <c r="T59" s="18">
        <v>96986660</v>
      </c>
      <c r="U59" s="18">
        <v>73042180</v>
      </c>
      <c r="V59" s="18">
        <f t="shared" si="2"/>
        <v>73042180</v>
      </c>
      <c r="W59" s="18">
        <v>59134620</v>
      </c>
      <c r="X59" s="18">
        <v>69548780</v>
      </c>
      <c r="Y59" s="18">
        <v>70710570</v>
      </c>
      <c r="Z59" s="18">
        <v>76099200</v>
      </c>
      <c r="AA59" s="18">
        <v>67230220</v>
      </c>
      <c r="AB59" s="18">
        <f t="shared" si="3"/>
        <v>69548780</v>
      </c>
    </row>
    <row r="60" spans="1:28">
      <c r="A60" s="14">
        <v>58</v>
      </c>
      <c r="B60" s="18" t="s">
        <v>268</v>
      </c>
      <c r="C60" s="18" t="s">
        <v>269</v>
      </c>
      <c r="D60" s="18" t="s">
        <v>267</v>
      </c>
      <c r="E60" s="20">
        <v>3417211</v>
      </c>
      <c r="F60" s="20">
        <v>3059185</v>
      </c>
      <c r="G60" s="20">
        <v>3320827</v>
      </c>
      <c r="H60" s="20">
        <v>3717461</v>
      </c>
      <c r="I60" s="20">
        <v>3604525</v>
      </c>
      <c r="J60" s="18">
        <f t="shared" si="0"/>
        <v>3417211</v>
      </c>
      <c r="K60" s="20">
        <v>2036172</v>
      </c>
      <c r="L60" s="20">
        <v>1497734</v>
      </c>
      <c r="M60" s="20">
        <v>2006314</v>
      </c>
      <c r="N60" s="20">
        <v>3821756</v>
      </c>
      <c r="O60" s="20">
        <v>4689456</v>
      </c>
      <c r="P60" s="18">
        <f t="shared" si="1"/>
        <v>2036172</v>
      </c>
      <c r="Q60" s="20">
        <v>5502676</v>
      </c>
      <c r="R60" s="20">
        <v>4200104</v>
      </c>
      <c r="S60" s="20">
        <v>3425616</v>
      </c>
      <c r="T60" s="20">
        <v>6059924</v>
      </c>
      <c r="U60" s="20">
        <v>3714335</v>
      </c>
      <c r="V60" s="18">
        <f t="shared" si="2"/>
        <v>4200104</v>
      </c>
      <c r="W60" s="20">
        <v>2844077</v>
      </c>
      <c r="X60" s="20">
        <v>3439337</v>
      </c>
      <c r="Y60" s="20">
        <v>4003315</v>
      </c>
      <c r="Z60" s="20">
        <v>4557968</v>
      </c>
      <c r="AA60" s="20">
        <v>3692671</v>
      </c>
      <c r="AB60" s="18">
        <f t="shared" si="3"/>
        <v>3692671</v>
      </c>
    </row>
    <row r="61" spans="1:28">
      <c r="A61" s="14">
        <v>59</v>
      </c>
      <c r="B61" s="18" t="s">
        <v>270</v>
      </c>
      <c r="C61" s="18" t="s">
        <v>271</v>
      </c>
      <c r="D61" s="18" t="s">
        <v>267</v>
      </c>
      <c r="E61" s="20">
        <v>99890.09</v>
      </c>
      <c r="F61" s="20">
        <v>82838.039999999994</v>
      </c>
      <c r="G61" s="20">
        <v>80218.3</v>
      </c>
      <c r="H61" s="20">
        <v>78794.12</v>
      </c>
      <c r="I61" s="20">
        <v>78485.73</v>
      </c>
      <c r="J61" s="18">
        <f t="shared" si="0"/>
        <v>80218.3</v>
      </c>
      <c r="K61" s="20">
        <v>83746.84</v>
      </c>
      <c r="L61" s="20">
        <v>74148.41</v>
      </c>
      <c r="M61" s="20">
        <v>90903.82</v>
      </c>
      <c r="N61" s="20">
        <v>67800.5</v>
      </c>
      <c r="O61" s="20">
        <v>73975.77</v>
      </c>
      <c r="P61" s="18">
        <f t="shared" si="1"/>
        <v>74148.41</v>
      </c>
      <c r="Q61" s="20">
        <v>100622.5</v>
      </c>
      <c r="R61" s="20">
        <v>74999.67</v>
      </c>
      <c r="S61" s="20">
        <v>101488.4</v>
      </c>
      <c r="T61" s="20">
        <v>49248.98</v>
      </c>
      <c r="U61" s="20">
        <v>93987.62</v>
      </c>
      <c r="V61" s="18">
        <f t="shared" si="2"/>
        <v>93987.62</v>
      </c>
      <c r="W61" s="20">
        <v>78281.320000000007</v>
      </c>
      <c r="X61" s="20">
        <v>84383.84</v>
      </c>
      <c r="Y61" s="20">
        <v>77802.62</v>
      </c>
      <c r="Z61" s="20">
        <v>83473.2</v>
      </c>
      <c r="AA61" s="20">
        <v>63364.94</v>
      </c>
      <c r="AB61" s="18">
        <f t="shared" si="3"/>
        <v>78281.320000000007</v>
      </c>
    </row>
    <row r="62" spans="1:28">
      <c r="A62" s="14">
        <v>60</v>
      </c>
      <c r="B62" s="21" t="s">
        <v>272</v>
      </c>
      <c r="C62" s="21" t="s">
        <v>273</v>
      </c>
      <c r="D62" s="21" t="s">
        <v>274</v>
      </c>
      <c r="E62" s="21">
        <v>50029600</v>
      </c>
      <c r="F62" s="21">
        <v>77537260</v>
      </c>
      <c r="G62" s="21">
        <v>84253760</v>
      </c>
      <c r="H62" s="21">
        <v>55576560</v>
      </c>
      <c r="I62" s="21">
        <v>74107620</v>
      </c>
      <c r="J62" s="21">
        <f t="shared" si="0"/>
        <v>74107620</v>
      </c>
      <c r="K62" s="21">
        <v>83369370</v>
      </c>
      <c r="L62" s="21">
        <v>75288940</v>
      </c>
      <c r="M62" s="21">
        <v>69138120</v>
      </c>
      <c r="N62" s="21">
        <v>60732770</v>
      </c>
      <c r="O62" s="21">
        <v>76362920</v>
      </c>
      <c r="P62" s="21">
        <f t="shared" si="1"/>
        <v>75288940</v>
      </c>
      <c r="Q62" s="21">
        <v>67292650</v>
      </c>
      <c r="R62" s="21">
        <v>80612330</v>
      </c>
      <c r="S62" s="21">
        <v>76848950</v>
      </c>
      <c r="T62" s="21">
        <v>75338910</v>
      </c>
      <c r="U62" s="21">
        <v>86897610</v>
      </c>
      <c r="V62" s="21">
        <f t="shared" si="2"/>
        <v>76848950</v>
      </c>
      <c r="W62" s="21">
        <v>90479550</v>
      </c>
      <c r="X62" s="21">
        <v>73308830</v>
      </c>
      <c r="Y62" s="21">
        <v>85533110</v>
      </c>
      <c r="Z62" s="21">
        <v>93691850</v>
      </c>
      <c r="AA62" s="21">
        <v>85689850</v>
      </c>
      <c r="AB62" s="21">
        <f t="shared" si="3"/>
        <v>85689850</v>
      </c>
    </row>
    <row r="63" spans="1:28">
      <c r="A63" s="14">
        <v>61</v>
      </c>
      <c r="B63" s="21" t="s">
        <v>275</v>
      </c>
      <c r="C63" s="21" t="s">
        <v>276</v>
      </c>
      <c r="D63" s="21" t="s">
        <v>274</v>
      </c>
      <c r="E63" s="21">
        <v>3606055</v>
      </c>
      <c r="F63" s="21">
        <v>2448078</v>
      </c>
      <c r="G63" s="21">
        <v>2083745</v>
      </c>
      <c r="H63" s="21">
        <v>7171622</v>
      </c>
      <c r="I63" s="21">
        <v>4169105</v>
      </c>
      <c r="J63" s="21">
        <f t="shared" si="0"/>
        <v>3606055</v>
      </c>
      <c r="K63" s="21">
        <v>12029630</v>
      </c>
      <c r="L63" s="21">
        <v>11883110</v>
      </c>
      <c r="M63" s="21">
        <v>13647180</v>
      </c>
      <c r="N63" s="21">
        <v>9123265</v>
      </c>
      <c r="O63" s="21">
        <v>8524809</v>
      </c>
      <c r="P63" s="21">
        <f t="shared" si="1"/>
        <v>11883110</v>
      </c>
      <c r="Q63" s="21">
        <v>3571193</v>
      </c>
      <c r="R63" s="21">
        <v>3598105</v>
      </c>
      <c r="S63" s="21">
        <v>4229308</v>
      </c>
      <c r="T63" s="21">
        <v>9080489</v>
      </c>
      <c r="U63" s="21">
        <v>11782380</v>
      </c>
      <c r="V63" s="21">
        <f t="shared" si="2"/>
        <v>4229308</v>
      </c>
      <c r="W63" s="21">
        <v>12226910</v>
      </c>
      <c r="X63" s="21">
        <v>9284063</v>
      </c>
      <c r="Y63" s="21">
        <v>9515195</v>
      </c>
      <c r="Z63" s="21">
        <v>8977581</v>
      </c>
      <c r="AA63" s="21">
        <v>6934286</v>
      </c>
      <c r="AB63" s="21">
        <f t="shared" si="3"/>
        <v>9284063</v>
      </c>
    </row>
    <row r="64" spans="1:28">
      <c r="A64" s="14">
        <v>62</v>
      </c>
      <c r="B64" s="21" t="s">
        <v>277</v>
      </c>
      <c r="C64" s="21" t="s">
        <v>278</v>
      </c>
      <c r="D64" s="21" t="s">
        <v>274</v>
      </c>
      <c r="E64" s="21">
        <v>1276426</v>
      </c>
      <c r="F64" s="21">
        <v>7213618</v>
      </c>
      <c r="G64" s="21">
        <v>18201260</v>
      </c>
      <c r="H64" s="21">
        <v>449946.2</v>
      </c>
      <c r="I64" s="21">
        <v>635500.80000000005</v>
      </c>
      <c r="J64" s="21">
        <f t="shared" si="0"/>
        <v>1276426</v>
      </c>
      <c r="K64" s="21">
        <v>8976017</v>
      </c>
      <c r="L64" s="21">
        <v>7363968</v>
      </c>
      <c r="M64" s="21">
        <v>2813886</v>
      </c>
      <c r="N64" s="21">
        <v>4487756</v>
      </c>
      <c r="O64" s="21">
        <v>3222588</v>
      </c>
      <c r="P64" s="21">
        <f t="shared" si="1"/>
        <v>4487756</v>
      </c>
      <c r="Q64" s="21">
        <v>2922182</v>
      </c>
      <c r="R64" s="21">
        <v>1789529</v>
      </c>
      <c r="S64" s="21">
        <v>1799146</v>
      </c>
      <c r="T64" s="21">
        <v>605543.80000000005</v>
      </c>
      <c r="U64" s="21">
        <v>979802.7</v>
      </c>
      <c r="V64" s="21">
        <f t="shared" si="2"/>
        <v>1789529</v>
      </c>
      <c r="W64" s="21">
        <v>950187</v>
      </c>
      <c r="X64" s="21">
        <v>2697118</v>
      </c>
      <c r="Y64" s="21">
        <v>906278.2</v>
      </c>
      <c r="Z64" s="21">
        <v>4644452</v>
      </c>
      <c r="AA64" s="21">
        <v>1346354</v>
      </c>
      <c r="AB64" s="21">
        <f t="shared" si="3"/>
        <v>1346354</v>
      </c>
    </row>
    <row r="65" spans="1:28">
      <c r="A65" s="14">
        <v>63</v>
      </c>
      <c r="B65" s="21" t="s">
        <v>279</v>
      </c>
      <c r="C65" s="21" t="s">
        <v>280</v>
      </c>
      <c r="D65" s="21" t="s">
        <v>274</v>
      </c>
      <c r="E65" s="21">
        <v>2049456</v>
      </c>
      <c r="F65" s="21">
        <v>1788282</v>
      </c>
      <c r="G65" s="21">
        <v>1066812</v>
      </c>
      <c r="H65" s="21">
        <v>1589994</v>
      </c>
      <c r="I65" s="21">
        <v>1796170</v>
      </c>
      <c r="J65" s="21">
        <f t="shared" si="0"/>
        <v>1788282</v>
      </c>
      <c r="K65" s="21">
        <v>3651225</v>
      </c>
      <c r="L65" s="21">
        <v>3771016</v>
      </c>
      <c r="M65" s="21">
        <v>4603364</v>
      </c>
      <c r="N65" s="21">
        <v>3475536</v>
      </c>
      <c r="O65" s="21">
        <v>2728354</v>
      </c>
      <c r="P65" s="21">
        <f t="shared" si="1"/>
        <v>3651225</v>
      </c>
      <c r="Q65" s="21">
        <v>2235689</v>
      </c>
      <c r="R65" s="21">
        <v>1752001</v>
      </c>
      <c r="S65" s="21">
        <v>2692563</v>
      </c>
      <c r="T65" s="21">
        <v>2724722</v>
      </c>
      <c r="U65" s="21">
        <v>2646488</v>
      </c>
      <c r="V65" s="21">
        <f t="shared" si="2"/>
        <v>2646488</v>
      </c>
      <c r="W65" s="21">
        <v>3094500</v>
      </c>
      <c r="X65" s="21">
        <v>3376277</v>
      </c>
      <c r="Y65" s="21">
        <v>1888042</v>
      </c>
      <c r="Z65" s="21">
        <v>2963933</v>
      </c>
      <c r="AA65" s="21">
        <v>3298245</v>
      </c>
      <c r="AB65" s="21">
        <f t="shared" si="3"/>
        <v>3094500</v>
      </c>
    </row>
    <row r="66" spans="1:28">
      <c r="A66" s="14">
        <v>64</v>
      </c>
      <c r="B66" s="21" t="s">
        <v>281</v>
      </c>
      <c r="C66" s="21" t="s">
        <v>282</v>
      </c>
      <c r="D66" s="21" t="s">
        <v>274</v>
      </c>
      <c r="E66" s="21">
        <v>7051230</v>
      </c>
      <c r="F66" s="21">
        <v>648000000</v>
      </c>
      <c r="G66" s="21">
        <v>1310000000</v>
      </c>
      <c r="H66" s="21">
        <v>388000000</v>
      </c>
      <c r="I66" s="21">
        <v>112000000</v>
      </c>
      <c r="J66" s="21">
        <f t="shared" si="0"/>
        <v>388000000</v>
      </c>
      <c r="K66" s="21">
        <v>110000000</v>
      </c>
      <c r="L66" s="21">
        <v>268000000</v>
      </c>
      <c r="M66" s="21">
        <v>265000000</v>
      </c>
      <c r="N66" s="21">
        <v>219000000</v>
      </c>
      <c r="O66" s="21">
        <v>243000000</v>
      </c>
      <c r="P66" s="21">
        <f t="shared" si="1"/>
        <v>243000000</v>
      </c>
      <c r="Q66" s="21">
        <v>149000000</v>
      </c>
      <c r="R66" s="21">
        <v>299000000</v>
      </c>
      <c r="S66" s="21">
        <v>214000000</v>
      </c>
      <c r="T66" s="21">
        <v>170000000</v>
      </c>
      <c r="U66" s="21">
        <v>185000000</v>
      </c>
      <c r="V66" s="21">
        <f t="shared" si="2"/>
        <v>185000000</v>
      </c>
      <c r="W66" s="21">
        <v>205000000</v>
      </c>
      <c r="X66" s="21">
        <v>195000000</v>
      </c>
      <c r="Y66" s="21">
        <v>229000000</v>
      </c>
      <c r="Z66" s="21">
        <v>138000000</v>
      </c>
      <c r="AA66" s="21">
        <v>248000000</v>
      </c>
      <c r="AB66" s="21">
        <f t="shared" si="3"/>
        <v>205000000</v>
      </c>
    </row>
    <row r="67" spans="1:28">
      <c r="A67" s="14">
        <v>65</v>
      </c>
      <c r="B67" s="21" t="s">
        <v>283</v>
      </c>
      <c r="C67" s="21" t="s">
        <v>284</v>
      </c>
      <c r="D67" s="21" t="s">
        <v>274</v>
      </c>
      <c r="E67" s="21">
        <v>29606310</v>
      </c>
      <c r="F67" s="21">
        <v>59911710</v>
      </c>
      <c r="G67" s="21">
        <v>42341850</v>
      </c>
      <c r="H67" s="21">
        <v>39142900</v>
      </c>
      <c r="I67" s="21">
        <v>40097320</v>
      </c>
      <c r="J67" s="21">
        <f t="shared" si="0"/>
        <v>40097320</v>
      </c>
      <c r="K67" s="21">
        <v>57059400</v>
      </c>
      <c r="L67" s="21">
        <v>52097940</v>
      </c>
      <c r="M67" s="21">
        <v>58759230</v>
      </c>
      <c r="N67" s="21">
        <v>51768320</v>
      </c>
      <c r="O67" s="21">
        <v>48716440</v>
      </c>
      <c r="P67" s="21">
        <f t="shared" si="1"/>
        <v>52097940</v>
      </c>
      <c r="Q67" s="21">
        <v>43621850</v>
      </c>
      <c r="R67" s="21">
        <v>60080020</v>
      </c>
      <c r="S67" s="21">
        <v>39343620</v>
      </c>
      <c r="T67" s="21">
        <v>55725800</v>
      </c>
      <c r="U67" s="21">
        <v>38876150</v>
      </c>
      <c r="V67" s="21">
        <f t="shared" si="2"/>
        <v>43621850</v>
      </c>
      <c r="W67" s="21">
        <v>41223900</v>
      </c>
      <c r="X67" s="21">
        <v>46664860</v>
      </c>
      <c r="Y67" s="21">
        <v>29065880</v>
      </c>
      <c r="Z67" s="21">
        <v>42811600</v>
      </c>
      <c r="AA67" s="21">
        <v>34721770</v>
      </c>
      <c r="AB67" s="21">
        <f t="shared" si="3"/>
        <v>41223900</v>
      </c>
    </row>
    <row r="68" spans="1:28">
      <c r="A68" s="14">
        <v>66</v>
      </c>
      <c r="B68" s="21" t="s">
        <v>285</v>
      </c>
      <c r="C68" s="21" t="s">
        <v>286</v>
      </c>
      <c r="D68" s="21" t="s">
        <v>274</v>
      </c>
      <c r="E68" s="21">
        <v>2219339</v>
      </c>
      <c r="F68" s="21">
        <v>564383.4</v>
      </c>
      <c r="G68" s="21">
        <v>5483908</v>
      </c>
      <c r="H68" s="21">
        <v>216200.4</v>
      </c>
      <c r="I68" s="21">
        <v>1950339</v>
      </c>
      <c r="J68" s="21">
        <f t="shared" ref="J68:J131" si="4">MEDIAN(E68:I68)</f>
        <v>1950339</v>
      </c>
      <c r="K68" s="21">
        <v>1974974</v>
      </c>
      <c r="L68" s="21">
        <v>3077555</v>
      </c>
      <c r="M68" s="21">
        <v>2805304</v>
      </c>
      <c r="N68" s="21">
        <v>344983.5</v>
      </c>
      <c r="O68" s="21">
        <v>3064277</v>
      </c>
      <c r="P68" s="21">
        <f t="shared" ref="P68:P131" si="5">MEDIAN(K68:O68)</f>
        <v>2805304</v>
      </c>
      <c r="Q68" s="21">
        <v>448339.7</v>
      </c>
      <c r="R68" s="21">
        <v>1281435</v>
      </c>
      <c r="S68" s="21">
        <v>2019722</v>
      </c>
      <c r="T68" s="21">
        <v>1001085</v>
      </c>
      <c r="U68" s="21">
        <v>3716236</v>
      </c>
      <c r="V68" s="21">
        <f t="shared" ref="V68:V131" si="6">MEDIAN(Q68:U68)</f>
        <v>1281435</v>
      </c>
      <c r="W68" s="21">
        <v>2349054</v>
      </c>
      <c r="X68" s="21">
        <v>983340.8</v>
      </c>
      <c r="Y68" s="21">
        <v>2515101</v>
      </c>
      <c r="Z68" s="21">
        <v>1755099</v>
      </c>
      <c r="AA68" s="21">
        <v>1256986</v>
      </c>
      <c r="AB68" s="21">
        <f t="shared" ref="AB68:AB131" si="7">MEDIAN(W68:AA68)</f>
        <v>1755099</v>
      </c>
    </row>
    <row r="69" spans="1:28">
      <c r="A69" s="14">
        <v>67</v>
      </c>
      <c r="B69" s="21" t="s">
        <v>287</v>
      </c>
      <c r="C69" s="21" t="s">
        <v>288</v>
      </c>
      <c r="D69" s="21" t="s">
        <v>274</v>
      </c>
      <c r="E69" s="21">
        <v>3377456</v>
      </c>
      <c r="F69" s="21">
        <v>4461256</v>
      </c>
      <c r="G69" s="21">
        <v>4457880</v>
      </c>
      <c r="H69" s="21">
        <v>3614786</v>
      </c>
      <c r="I69" s="21">
        <v>4226424</v>
      </c>
      <c r="J69" s="21">
        <f t="shared" si="4"/>
        <v>4226424</v>
      </c>
      <c r="K69" s="21">
        <v>4157840</v>
      </c>
      <c r="L69" s="21">
        <v>3945985</v>
      </c>
      <c r="M69" s="21">
        <v>4178518</v>
      </c>
      <c r="N69" s="21">
        <v>3813634</v>
      </c>
      <c r="O69" s="21">
        <v>3954123</v>
      </c>
      <c r="P69" s="21">
        <f t="shared" si="5"/>
        <v>3954123</v>
      </c>
      <c r="Q69" s="21">
        <v>4252746</v>
      </c>
      <c r="R69" s="21">
        <v>3768750</v>
      </c>
      <c r="S69" s="21">
        <v>4024492</v>
      </c>
      <c r="T69" s="21">
        <v>3965352</v>
      </c>
      <c r="U69" s="21">
        <v>4343744</v>
      </c>
      <c r="V69" s="21">
        <f t="shared" si="6"/>
        <v>4024492</v>
      </c>
      <c r="W69" s="21">
        <v>4434142</v>
      </c>
      <c r="X69" s="21">
        <v>3775228</v>
      </c>
      <c r="Y69" s="21">
        <v>4439700</v>
      </c>
      <c r="Z69" s="21">
        <v>4578614</v>
      </c>
      <c r="AA69" s="21">
        <v>3759637</v>
      </c>
      <c r="AB69" s="21">
        <f t="shared" si="7"/>
        <v>4434142</v>
      </c>
    </row>
    <row r="70" spans="1:28">
      <c r="A70" s="14">
        <v>68</v>
      </c>
      <c r="B70" s="21" t="s">
        <v>289</v>
      </c>
      <c r="C70" s="21" t="s">
        <v>290</v>
      </c>
      <c r="D70" s="21" t="s">
        <v>274</v>
      </c>
      <c r="E70" s="21">
        <v>169889000</v>
      </c>
      <c r="F70" s="21">
        <v>186471200</v>
      </c>
      <c r="G70" s="21">
        <v>245731700</v>
      </c>
      <c r="H70" s="21">
        <v>80828890</v>
      </c>
      <c r="I70" s="21">
        <v>159895600</v>
      </c>
      <c r="J70" s="21">
        <f t="shared" si="4"/>
        <v>169889000</v>
      </c>
      <c r="K70" s="21">
        <v>137981500</v>
      </c>
      <c r="L70" s="21">
        <v>109437100</v>
      </c>
      <c r="M70" s="21">
        <v>129375000</v>
      </c>
      <c r="N70" s="21">
        <v>115996700</v>
      </c>
      <c r="O70" s="21">
        <v>77176680</v>
      </c>
      <c r="P70" s="21">
        <f t="shared" si="5"/>
        <v>115996700</v>
      </c>
      <c r="Q70" s="21">
        <v>237885800</v>
      </c>
      <c r="R70" s="21">
        <v>208219800</v>
      </c>
      <c r="S70" s="21">
        <v>216115700</v>
      </c>
      <c r="T70" s="21">
        <v>247659900</v>
      </c>
      <c r="U70" s="21">
        <v>160397600</v>
      </c>
      <c r="V70" s="21">
        <f t="shared" si="6"/>
        <v>216115700</v>
      </c>
      <c r="W70" s="21">
        <v>110799900</v>
      </c>
      <c r="X70" s="21">
        <v>90804870</v>
      </c>
      <c r="Y70" s="21">
        <v>115045900</v>
      </c>
      <c r="Z70" s="21">
        <v>59582640</v>
      </c>
      <c r="AA70" s="21">
        <v>83957930</v>
      </c>
      <c r="AB70" s="21">
        <f t="shared" si="7"/>
        <v>90804870</v>
      </c>
    </row>
    <row r="71" spans="1:28">
      <c r="A71" s="14">
        <v>69</v>
      </c>
      <c r="B71" s="21" t="s">
        <v>291</v>
      </c>
      <c r="C71" s="21" t="s">
        <v>292</v>
      </c>
      <c r="D71" s="21" t="s">
        <v>293</v>
      </c>
      <c r="E71" s="21">
        <v>370690.5</v>
      </c>
      <c r="F71" s="21">
        <v>440632</v>
      </c>
      <c r="G71" s="21">
        <v>281854.40000000002</v>
      </c>
      <c r="H71" s="21">
        <v>204918.39999999999</v>
      </c>
      <c r="I71" s="21">
        <v>377700.2</v>
      </c>
      <c r="J71" s="21">
        <f t="shared" si="4"/>
        <v>370690.5</v>
      </c>
      <c r="K71" s="21">
        <v>290191.3</v>
      </c>
      <c r="L71" s="21">
        <v>292545.40000000002</v>
      </c>
      <c r="M71" s="21">
        <v>218328.4</v>
      </c>
      <c r="N71" s="21">
        <v>213389.9</v>
      </c>
      <c r="O71" s="21">
        <v>200274.8</v>
      </c>
      <c r="P71" s="21">
        <f t="shared" si="5"/>
        <v>218328.4</v>
      </c>
      <c r="Q71" s="21">
        <v>343779.2</v>
      </c>
      <c r="R71" s="21">
        <v>411048.7</v>
      </c>
      <c r="S71" s="21">
        <v>248852.3</v>
      </c>
      <c r="T71" s="21">
        <v>639966.19999999995</v>
      </c>
      <c r="U71" s="21">
        <v>322753.59999999998</v>
      </c>
      <c r="V71" s="21">
        <f t="shared" si="6"/>
        <v>343779.2</v>
      </c>
      <c r="W71" s="21">
        <v>401310.6</v>
      </c>
      <c r="X71" s="21">
        <v>200124.9</v>
      </c>
      <c r="Y71" s="21">
        <v>258432.2</v>
      </c>
      <c r="Z71" s="21">
        <v>229587</v>
      </c>
      <c r="AA71" s="21">
        <v>258926</v>
      </c>
      <c r="AB71" s="21">
        <f t="shared" si="7"/>
        <v>258432.2</v>
      </c>
    </row>
    <row r="72" spans="1:28">
      <c r="A72" s="14">
        <v>70</v>
      </c>
      <c r="B72" s="21" t="s">
        <v>294</v>
      </c>
      <c r="C72" s="21" t="s">
        <v>295</v>
      </c>
      <c r="D72" s="21" t="s">
        <v>293</v>
      </c>
      <c r="E72" s="21">
        <v>765990.9</v>
      </c>
      <c r="F72" s="21">
        <v>1543937</v>
      </c>
      <c r="G72" s="21">
        <v>1343871</v>
      </c>
      <c r="H72" s="21">
        <v>1049514</v>
      </c>
      <c r="I72" s="21">
        <v>1022478</v>
      </c>
      <c r="J72" s="21">
        <f t="shared" si="4"/>
        <v>1049514</v>
      </c>
      <c r="K72" s="21">
        <v>933842.1</v>
      </c>
      <c r="L72" s="21">
        <v>858663.3</v>
      </c>
      <c r="M72" s="21">
        <v>604313.19999999995</v>
      </c>
      <c r="N72" s="21">
        <v>779954.1</v>
      </c>
      <c r="O72" s="21">
        <v>545010.19999999995</v>
      </c>
      <c r="P72" s="21">
        <f t="shared" si="5"/>
        <v>779954.1</v>
      </c>
      <c r="Q72" s="21">
        <v>931681.2</v>
      </c>
      <c r="R72" s="21">
        <v>1134140</v>
      </c>
      <c r="S72" s="21">
        <v>1255394</v>
      </c>
      <c r="T72" s="21">
        <v>1399771</v>
      </c>
      <c r="U72" s="21">
        <v>943242.2</v>
      </c>
      <c r="V72" s="21">
        <f t="shared" si="6"/>
        <v>1134140</v>
      </c>
      <c r="W72" s="21">
        <v>732335.7</v>
      </c>
      <c r="X72" s="21">
        <v>823343.2</v>
      </c>
      <c r="Y72" s="21">
        <v>649158.9</v>
      </c>
      <c r="Z72" s="21">
        <v>1079281</v>
      </c>
      <c r="AA72" s="21">
        <v>692581.2</v>
      </c>
      <c r="AB72" s="21">
        <f t="shared" si="7"/>
        <v>732335.7</v>
      </c>
    </row>
    <row r="73" spans="1:28">
      <c r="A73" s="14">
        <v>71</v>
      </c>
      <c r="B73" s="21" t="s">
        <v>296</v>
      </c>
      <c r="C73" s="21" t="s">
        <v>297</v>
      </c>
      <c r="D73" s="21" t="s">
        <v>293</v>
      </c>
      <c r="E73" s="21">
        <v>745051.1</v>
      </c>
      <c r="F73" s="21">
        <v>1271921</v>
      </c>
      <c r="G73" s="21">
        <v>1585994</v>
      </c>
      <c r="H73" s="21">
        <v>1003520</v>
      </c>
      <c r="I73" s="21">
        <v>1055563</v>
      </c>
      <c r="J73" s="21">
        <f t="shared" si="4"/>
        <v>1055563</v>
      </c>
      <c r="K73" s="21">
        <v>924726.3</v>
      </c>
      <c r="L73" s="21">
        <v>857236.3</v>
      </c>
      <c r="M73" s="21">
        <v>774087.8</v>
      </c>
      <c r="N73" s="21">
        <v>765057.4</v>
      </c>
      <c r="O73" s="21">
        <v>657347.5</v>
      </c>
      <c r="P73" s="21">
        <f t="shared" si="5"/>
        <v>774087.8</v>
      </c>
      <c r="Q73" s="21">
        <v>1080326</v>
      </c>
      <c r="R73" s="21">
        <v>1023459</v>
      </c>
      <c r="S73" s="21">
        <v>1027213</v>
      </c>
      <c r="T73" s="21">
        <v>1293274</v>
      </c>
      <c r="U73" s="21">
        <v>749130.1</v>
      </c>
      <c r="V73" s="21">
        <f t="shared" si="6"/>
        <v>1027213</v>
      </c>
      <c r="W73" s="21">
        <v>600980.4</v>
      </c>
      <c r="X73" s="21">
        <v>824337.7</v>
      </c>
      <c r="Y73" s="21">
        <v>738188.7</v>
      </c>
      <c r="Z73" s="21">
        <v>1039436</v>
      </c>
      <c r="AA73" s="21">
        <v>587703.1</v>
      </c>
      <c r="AB73" s="21">
        <f t="shared" si="7"/>
        <v>738188.7</v>
      </c>
    </row>
    <row r="74" spans="1:28">
      <c r="A74" s="14">
        <v>72</v>
      </c>
      <c r="B74" s="21" t="s">
        <v>298</v>
      </c>
      <c r="C74" s="21" t="s">
        <v>299</v>
      </c>
      <c r="D74" s="21" t="s">
        <v>293</v>
      </c>
      <c r="E74" s="21">
        <v>3349679</v>
      </c>
      <c r="F74" s="21">
        <v>2667918</v>
      </c>
      <c r="G74" s="21">
        <v>5829964</v>
      </c>
      <c r="H74" s="21">
        <v>1270216</v>
      </c>
      <c r="I74" s="21">
        <v>1668357</v>
      </c>
      <c r="J74" s="21">
        <f t="shared" si="4"/>
        <v>2667918</v>
      </c>
      <c r="K74" s="21">
        <v>1853268</v>
      </c>
      <c r="L74" s="21">
        <v>2036708</v>
      </c>
      <c r="M74" s="21">
        <v>2336900</v>
      </c>
      <c r="N74" s="21">
        <v>1579268</v>
      </c>
      <c r="O74" s="21">
        <v>1541590</v>
      </c>
      <c r="P74" s="21">
        <f t="shared" si="5"/>
        <v>1853268</v>
      </c>
      <c r="Q74" s="21">
        <v>2464919</v>
      </c>
      <c r="R74" s="21">
        <v>3115482</v>
      </c>
      <c r="S74" s="21">
        <v>2875265</v>
      </c>
      <c r="T74" s="21">
        <v>2653131</v>
      </c>
      <c r="U74" s="21">
        <v>2374185</v>
      </c>
      <c r="V74" s="21">
        <f t="shared" si="6"/>
        <v>2653131</v>
      </c>
      <c r="W74" s="21">
        <v>2027606</v>
      </c>
      <c r="X74" s="21">
        <v>1749644</v>
      </c>
      <c r="Y74" s="21">
        <v>2249706</v>
      </c>
      <c r="Z74" s="21">
        <v>2223553</v>
      </c>
      <c r="AA74" s="21">
        <v>2033682</v>
      </c>
      <c r="AB74" s="21">
        <f t="shared" si="7"/>
        <v>2033682</v>
      </c>
    </row>
    <row r="75" spans="1:28">
      <c r="A75" s="14">
        <v>73</v>
      </c>
      <c r="B75" s="21" t="s">
        <v>300</v>
      </c>
      <c r="C75" s="21" t="s">
        <v>301</v>
      </c>
      <c r="D75" s="21" t="s">
        <v>293</v>
      </c>
      <c r="E75" s="21">
        <v>973434.4</v>
      </c>
      <c r="F75" s="21">
        <v>781553.2</v>
      </c>
      <c r="G75" s="21">
        <v>938941.5</v>
      </c>
      <c r="H75" s="21">
        <v>478165.3</v>
      </c>
      <c r="I75" s="21">
        <v>288200.3</v>
      </c>
      <c r="J75" s="21">
        <f t="shared" si="4"/>
        <v>781553.2</v>
      </c>
      <c r="K75" s="21">
        <v>994606.7</v>
      </c>
      <c r="L75" s="21">
        <v>678911.6</v>
      </c>
      <c r="M75" s="21">
        <v>1451376</v>
      </c>
      <c r="N75" s="21">
        <v>727820.7</v>
      </c>
      <c r="O75" s="21">
        <v>698524</v>
      </c>
      <c r="P75" s="21">
        <f t="shared" si="5"/>
        <v>727820.7</v>
      </c>
      <c r="Q75" s="21">
        <v>732466.4</v>
      </c>
      <c r="R75" s="21">
        <v>784713.7</v>
      </c>
      <c r="S75" s="21">
        <v>784586</v>
      </c>
      <c r="T75" s="21">
        <v>912510</v>
      </c>
      <c r="U75" s="21">
        <v>576318.4</v>
      </c>
      <c r="V75" s="21">
        <f t="shared" si="6"/>
        <v>784586</v>
      </c>
      <c r="W75" s="21">
        <v>424865.8</v>
      </c>
      <c r="X75" s="21">
        <v>461154.5</v>
      </c>
      <c r="Y75" s="21">
        <v>594624.9</v>
      </c>
      <c r="Z75" s="21">
        <v>509827.1</v>
      </c>
      <c r="AA75" s="21">
        <v>509403.7</v>
      </c>
      <c r="AB75" s="21">
        <f t="shared" si="7"/>
        <v>509403.7</v>
      </c>
    </row>
    <row r="76" spans="1:28">
      <c r="A76" s="14">
        <v>74</v>
      </c>
      <c r="B76" s="21" t="s">
        <v>302</v>
      </c>
      <c r="C76" s="21" t="s">
        <v>303</v>
      </c>
      <c r="D76" s="21" t="s">
        <v>293</v>
      </c>
      <c r="E76" s="21">
        <v>57256.53</v>
      </c>
      <c r="F76" s="21">
        <v>114542.5</v>
      </c>
      <c r="G76" s="21">
        <v>116442.5</v>
      </c>
      <c r="H76" s="21">
        <v>131481.1</v>
      </c>
      <c r="I76" s="21">
        <v>75924.94</v>
      </c>
      <c r="J76" s="21">
        <f t="shared" si="4"/>
        <v>114542.5</v>
      </c>
      <c r="K76" s="21">
        <v>65768.38</v>
      </c>
      <c r="L76" s="21">
        <v>99301.29</v>
      </c>
      <c r="M76" s="21">
        <v>74761.7</v>
      </c>
      <c r="N76" s="21">
        <v>67116.009999999995</v>
      </c>
      <c r="O76" s="21">
        <v>96926.19</v>
      </c>
      <c r="P76" s="21">
        <f t="shared" si="5"/>
        <v>74761.7</v>
      </c>
      <c r="Q76" s="21">
        <v>76767.8</v>
      </c>
      <c r="R76" s="21">
        <v>84140.160000000003</v>
      </c>
      <c r="S76" s="21">
        <v>102347.5</v>
      </c>
      <c r="T76" s="21">
        <v>104415.4</v>
      </c>
      <c r="U76" s="21">
        <v>89792.88</v>
      </c>
      <c r="V76" s="21">
        <f t="shared" si="6"/>
        <v>89792.88</v>
      </c>
      <c r="W76" s="21">
        <v>114027.1</v>
      </c>
      <c r="X76" s="21">
        <v>85705.97</v>
      </c>
      <c r="Y76" s="21">
        <v>142608.20000000001</v>
      </c>
      <c r="Z76" s="21">
        <v>107172.3</v>
      </c>
      <c r="AA76" s="21">
        <v>118809.5</v>
      </c>
      <c r="AB76" s="21">
        <f t="shared" si="7"/>
        <v>114027.1</v>
      </c>
    </row>
    <row r="77" spans="1:28">
      <c r="A77" s="14">
        <v>75</v>
      </c>
      <c r="B77" s="22" t="s">
        <v>304</v>
      </c>
      <c r="C77" s="22" t="s">
        <v>305</v>
      </c>
      <c r="D77" s="22" t="s">
        <v>306</v>
      </c>
      <c r="E77" s="23">
        <v>1864226</v>
      </c>
      <c r="F77" s="23">
        <v>1994143</v>
      </c>
      <c r="G77" s="23">
        <v>8048918</v>
      </c>
      <c r="H77" s="23">
        <v>1719182</v>
      </c>
      <c r="I77" s="23">
        <v>2107440</v>
      </c>
      <c r="J77" s="22">
        <f t="shared" si="4"/>
        <v>1994143</v>
      </c>
      <c r="K77" s="23">
        <v>1750744</v>
      </c>
      <c r="L77" s="23">
        <v>1362695</v>
      </c>
      <c r="M77" s="23">
        <v>1461560</v>
      </c>
      <c r="N77" s="23">
        <v>1440532</v>
      </c>
      <c r="O77" s="23">
        <v>1690290</v>
      </c>
      <c r="P77" s="22">
        <f t="shared" si="5"/>
        <v>1461560</v>
      </c>
      <c r="Q77" s="23">
        <v>6563786</v>
      </c>
      <c r="R77" s="23">
        <v>3862576</v>
      </c>
      <c r="S77" s="23">
        <v>4403600</v>
      </c>
      <c r="T77" s="23">
        <v>4524957</v>
      </c>
      <c r="U77" s="23">
        <v>1606911</v>
      </c>
      <c r="V77" s="22">
        <f t="shared" si="6"/>
        <v>4403600</v>
      </c>
      <c r="W77" s="23">
        <v>1089012</v>
      </c>
      <c r="X77" s="23">
        <v>2515182</v>
      </c>
      <c r="Y77" s="23">
        <v>1422356</v>
      </c>
      <c r="Z77" s="23">
        <v>2805188</v>
      </c>
      <c r="AA77" s="23">
        <v>2250075</v>
      </c>
      <c r="AB77" s="22">
        <f t="shared" si="7"/>
        <v>2250075</v>
      </c>
    </row>
    <row r="78" spans="1:28">
      <c r="A78" s="14">
        <v>76</v>
      </c>
      <c r="B78" s="22" t="s">
        <v>307</v>
      </c>
      <c r="C78" s="22" t="s">
        <v>308</v>
      </c>
      <c r="D78" s="22" t="s">
        <v>306</v>
      </c>
      <c r="E78" s="22">
        <v>34966.51</v>
      </c>
      <c r="F78" s="22">
        <v>75745.399999999994</v>
      </c>
      <c r="G78" s="22">
        <v>39081.39</v>
      </c>
      <c r="H78" s="22">
        <v>36572.870000000003</v>
      </c>
      <c r="I78" s="22">
        <v>65700.399999999994</v>
      </c>
      <c r="J78" s="22">
        <f t="shared" si="4"/>
        <v>39081.39</v>
      </c>
      <c r="K78" s="22">
        <v>64479.76</v>
      </c>
      <c r="L78" s="22">
        <v>61030.39</v>
      </c>
      <c r="M78" s="22">
        <v>64195.21</v>
      </c>
      <c r="N78" s="22">
        <v>81884.52</v>
      </c>
      <c r="O78" s="22">
        <v>87516.29</v>
      </c>
      <c r="P78" s="22">
        <f t="shared" si="5"/>
        <v>64479.76</v>
      </c>
      <c r="Q78" s="22">
        <v>95414.43</v>
      </c>
      <c r="R78" s="22">
        <v>81586.3</v>
      </c>
      <c r="S78" s="22">
        <v>73905.16</v>
      </c>
      <c r="T78" s="22">
        <v>92191.28</v>
      </c>
      <c r="U78" s="22">
        <v>61707.48</v>
      </c>
      <c r="V78" s="22">
        <f t="shared" si="6"/>
        <v>81586.3</v>
      </c>
      <c r="W78" s="22">
        <v>104235.9</v>
      </c>
      <c r="X78" s="22">
        <v>62009.440000000002</v>
      </c>
      <c r="Y78" s="22">
        <v>77299.399999999994</v>
      </c>
      <c r="Z78" s="22">
        <v>77999.12</v>
      </c>
      <c r="AA78" s="22">
        <v>59745.32</v>
      </c>
      <c r="AB78" s="22">
        <f t="shared" si="7"/>
        <v>77299.399999999994</v>
      </c>
    </row>
    <row r="79" spans="1:28">
      <c r="A79" s="14">
        <v>77</v>
      </c>
      <c r="B79" s="22" t="s">
        <v>309</v>
      </c>
      <c r="C79" s="22" t="s">
        <v>310</v>
      </c>
      <c r="D79" s="22" t="s">
        <v>306</v>
      </c>
      <c r="E79" s="22">
        <v>834563</v>
      </c>
      <c r="F79" s="22">
        <v>741229.5</v>
      </c>
      <c r="G79" s="22">
        <v>1348276</v>
      </c>
      <c r="H79" s="22">
        <v>555170.1</v>
      </c>
      <c r="I79" s="22">
        <v>909806.7</v>
      </c>
      <c r="J79" s="22">
        <f t="shared" si="4"/>
        <v>834563</v>
      </c>
      <c r="K79" s="22">
        <v>991083.2</v>
      </c>
      <c r="L79" s="22">
        <v>910133.7</v>
      </c>
      <c r="M79" s="22">
        <v>1081714</v>
      </c>
      <c r="N79" s="22">
        <v>1328015</v>
      </c>
      <c r="O79" s="22">
        <v>828900.9</v>
      </c>
      <c r="P79" s="22">
        <f t="shared" si="5"/>
        <v>991083.2</v>
      </c>
      <c r="Q79" s="22">
        <v>1025441</v>
      </c>
      <c r="R79" s="22">
        <v>819411.3</v>
      </c>
      <c r="S79" s="22">
        <v>1094020</v>
      </c>
      <c r="T79" s="22">
        <v>971106.9</v>
      </c>
      <c r="U79" s="22">
        <v>897598.3</v>
      </c>
      <c r="V79" s="22">
        <f t="shared" si="6"/>
        <v>971106.9</v>
      </c>
      <c r="W79" s="22">
        <v>1429398</v>
      </c>
      <c r="X79" s="22">
        <v>1110088</v>
      </c>
      <c r="Y79" s="22">
        <v>2173657</v>
      </c>
      <c r="Z79" s="22">
        <v>1637848</v>
      </c>
      <c r="AA79" s="22">
        <v>1284960</v>
      </c>
      <c r="AB79" s="22">
        <f t="shared" si="7"/>
        <v>1429398</v>
      </c>
    </row>
    <row r="80" spans="1:28">
      <c r="A80" s="14">
        <v>78</v>
      </c>
      <c r="B80" s="22" t="s">
        <v>311</v>
      </c>
      <c r="C80" s="22" t="s">
        <v>312</v>
      </c>
      <c r="D80" s="22" t="s">
        <v>306</v>
      </c>
      <c r="E80" s="22">
        <v>1006713</v>
      </c>
      <c r="F80" s="22">
        <v>767349.4</v>
      </c>
      <c r="G80" s="22">
        <v>1171389</v>
      </c>
      <c r="H80" s="22">
        <v>555148.4</v>
      </c>
      <c r="I80" s="22">
        <v>921864.7</v>
      </c>
      <c r="J80" s="22">
        <f t="shared" si="4"/>
        <v>921864.7</v>
      </c>
      <c r="K80" s="22">
        <v>610943.4</v>
      </c>
      <c r="L80" s="22">
        <v>474865</v>
      </c>
      <c r="M80" s="22">
        <v>608273.19999999995</v>
      </c>
      <c r="N80" s="22">
        <v>505685.5</v>
      </c>
      <c r="O80" s="22">
        <v>499530.8</v>
      </c>
      <c r="P80" s="22">
        <f t="shared" si="5"/>
        <v>505685.5</v>
      </c>
      <c r="Q80" s="22">
        <v>1248763</v>
      </c>
      <c r="R80" s="22">
        <v>993437</v>
      </c>
      <c r="S80" s="22">
        <v>1236713</v>
      </c>
      <c r="T80" s="22">
        <v>1749240</v>
      </c>
      <c r="U80" s="22">
        <v>748864.3</v>
      </c>
      <c r="V80" s="22">
        <f t="shared" si="6"/>
        <v>1236713</v>
      </c>
      <c r="W80" s="22">
        <v>759526.2</v>
      </c>
      <c r="X80" s="22">
        <v>605214.1</v>
      </c>
      <c r="Y80" s="22">
        <v>541167.19999999995</v>
      </c>
      <c r="Z80" s="22">
        <v>900601.2</v>
      </c>
      <c r="AA80" s="22">
        <v>681164.6</v>
      </c>
      <c r="AB80" s="22">
        <f t="shared" si="7"/>
        <v>681164.6</v>
      </c>
    </row>
    <row r="81" spans="1:28">
      <c r="A81" s="14">
        <v>79</v>
      </c>
      <c r="B81" s="22" t="s">
        <v>313</v>
      </c>
      <c r="C81" s="22" t="s">
        <v>314</v>
      </c>
      <c r="D81" s="22" t="s">
        <v>306</v>
      </c>
      <c r="E81" s="22">
        <v>9295847</v>
      </c>
      <c r="F81" s="22">
        <v>15385570</v>
      </c>
      <c r="G81" s="22">
        <v>21862460</v>
      </c>
      <c r="H81" s="22">
        <v>5033392</v>
      </c>
      <c r="I81" s="22">
        <v>7865414</v>
      </c>
      <c r="J81" s="22">
        <f t="shared" si="4"/>
        <v>9295847</v>
      </c>
      <c r="K81" s="22">
        <v>12990860</v>
      </c>
      <c r="L81" s="22">
        <v>10307840</v>
      </c>
      <c r="M81" s="22">
        <v>11963050</v>
      </c>
      <c r="N81" s="22">
        <v>9903067</v>
      </c>
      <c r="O81" s="22">
        <v>8473301</v>
      </c>
      <c r="P81" s="22">
        <f t="shared" si="5"/>
        <v>10307840</v>
      </c>
      <c r="Q81" s="22">
        <v>19007370</v>
      </c>
      <c r="R81" s="22">
        <v>15303650</v>
      </c>
      <c r="S81" s="22">
        <v>13689460</v>
      </c>
      <c r="T81" s="22">
        <v>22999370</v>
      </c>
      <c r="U81" s="22">
        <v>10782430</v>
      </c>
      <c r="V81" s="22">
        <f t="shared" si="6"/>
        <v>15303650</v>
      </c>
      <c r="W81" s="22">
        <v>13300770</v>
      </c>
      <c r="X81" s="22">
        <v>12234550</v>
      </c>
      <c r="Y81" s="22">
        <v>11200880</v>
      </c>
      <c r="Z81" s="22">
        <v>15396890</v>
      </c>
      <c r="AA81" s="22">
        <v>12790720</v>
      </c>
      <c r="AB81" s="22">
        <f t="shared" si="7"/>
        <v>12790720</v>
      </c>
    </row>
    <row r="82" spans="1:28">
      <c r="A82" s="14">
        <v>80</v>
      </c>
      <c r="B82" s="22" t="s">
        <v>315</v>
      </c>
      <c r="C82" s="22" t="s">
        <v>316</v>
      </c>
      <c r="D82" s="22" t="s">
        <v>306</v>
      </c>
      <c r="E82" s="22">
        <v>482776.2</v>
      </c>
      <c r="F82" s="22">
        <v>474140.8</v>
      </c>
      <c r="G82" s="22">
        <v>466740.5</v>
      </c>
      <c r="H82" s="22">
        <v>543627.6</v>
      </c>
      <c r="I82" s="22">
        <v>512624.5</v>
      </c>
      <c r="J82" s="22">
        <f t="shared" si="4"/>
        <v>482776.2</v>
      </c>
      <c r="K82" s="22">
        <v>520401.8</v>
      </c>
      <c r="L82" s="22">
        <v>528995.69999999995</v>
      </c>
      <c r="M82" s="22">
        <v>526358.1</v>
      </c>
      <c r="N82" s="22">
        <v>558038.1</v>
      </c>
      <c r="O82" s="22">
        <v>557516.80000000005</v>
      </c>
      <c r="P82" s="22">
        <f t="shared" si="5"/>
        <v>528995.69999999995</v>
      </c>
      <c r="Q82" s="22">
        <v>519296.4</v>
      </c>
      <c r="R82" s="22">
        <v>542832.4</v>
      </c>
      <c r="S82" s="22">
        <v>579324.30000000005</v>
      </c>
      <c r="T82" s="22">
        <v>584924.30000000005</v>
      </c>
      <c r="U82" s="22">
        <v>533300.4</v>
      </c>
      <c r="V82" s="22">
        <f t="shared" si="6"/>
        <v>542832.4</v>
      </c>
      <c r="W82" s="22">
        <v>539743.5</v>
      </c>
      <c r="X82" s="22">
        <v>544278.6</v>
      </c>
      <c r="Y82" s="22">
        <v>570724.69999999995</v>
      </c>
      <c r="Z82" s="22">
        <v>562950.9</v>
      </c>
      <c r="AA82" s="22">
        <v>527548.4</v>
      </c>
      <c r="AB82" s="22">
        <f t="shared" si="7"/>
        <v>544278.6</v>
      </c>
    </row>
    <row r="83" spans="1:28">
      <c r="A83" s="14">
        <v>81</v>
      </c>
      <c r="B83" s="22" t="s">
        <v>317</v>
      </c>
      <c r="C83" s="22" t="s">
        <v>318</v>
      </c>
      <c r="D83" s="22" t="s">
        <v>306</v>
      </c>
      <c r="E83" s="23">
        <v>803674.6</v>
      </c>
      <c r="F83" s="23">
        <v>967419.4</v>
      </c>
      <c r="G83" s="23">
        <v>1218578</v>
      </c>
      <c r="H83" s="23">
        <v>883993</v>
      </c>
      <c r="I83" s="23">
        <v>761556.1</v>
      </c>
      <c r="J83" s="22">
        <f t="shared" si="4"/>
        <v>883993</v>
      </c>
      <c r="K83" s="23">
        <v>811607.8</v>
      </c>
      <c r="L83" s="23">
        <v>833781.2</v>
      </c>
      <c r="M83" s="23">
        <v>829244.5</v>
      </c>
      <c r="N83" s="23">
        <v>843098.2</v>
      </c>
      <c r="O83" s="23">
        <v>1053514</v>
      </c>
      <c r="P83" s="22">
        <f t="shared" si="5"/>
        <v>833781.2</v>
      </c>
      <c r="Q83" s="23">
        <v>814013.5</v>
      </c>
      <c r="R83" s="23">
        <v>960264.4</v>
      </c>
      <c r="S83" s="23">
        <v>719985.3</v>
      </c>
      <c r="T83" s="23">
        <v>895645</v>
      </c>
      <c r="U83" s="23">
        <v>915012.5</v>
      </c>
      <c r="V83" s="22">
        <f t="shared" si="6"/>
        <v>895645</v>
      </c>
      <c r="W83" s="23">
        <v>1008384</v>
      </c>
      <c r="X83" s="23">
        <v>957263.2</v>
      </c>
      <c r="Y83" s="23">
        <v>1128572</v>
      </c>
      <c r="Z83" s="23">
        <v>1074017</v>
      </c>
      <c r="AA83" s="23">
        <v>884154.4</v>
      </c>
      <c r="AB83" s="22">
        <f t="shared" si="7"/>
        <v>1008384</v>
      </c>
    </row>
    <row r="84" spans="1:28">
      <c r="A84" s="14">
        <v>82</v>
      </c>
      <c r="B84" s="22" t="s">
        <v>319</v>
      </c>
      <c r="C84" s="22" t="s">
        <v>320</v>
      </c>
      <c r="D84" s="22" t="s">
        <v>306</v>
      </c>
      <c r="E84" s="22">
        <v>2612114</v>
      </c>
      <c r="F84" s="22">
        <v>3092623</v>
      </c>
      <c r="G84" s="22">
        <v>2046046</v>
      </c>
      <c r="H84" s="22">
        <v>1413402</v>
      </c>
      <c r="I84" s="22">
        <v>2605171</v>
      </c>
      <c r="J84" s="22">
        <f t="shared" si="4"/>
        <v>2605171</v>
      </c>
      <c r="K84" s="22">
        <v>2319896</v>
      </c>
      <c r="L84" s="22">
        <v>2472762</v>
      </c>
      <c r="M84" s="22">
        <v>2893336</v>
      </c>
      <c r="N84" s="22">
        <v>2286923</v>
      </c>
      <c r="O84" s="22">
        <v>1915675</v>
      </c>
      <c r="P84" s="22">
        <f t="shared" si="5"/>
        <v>2319896</v>
      </c>
      <c r="Q84" s="22">
        <v>2687508</v>
      </c>
      <c r="R84" s="22">
        <v>1932862</v>
      </c>
      <c r="S84" s="22">
        <v>2811535</v>
      </c>
      <c r="T84" s="22">
        <v>3067645</v>
      </c>
      <c r="U84" s="22">
        <v>1797176</v>
      </c>
      <c r="V84" s="22">
        <f t="shared" si="6"/>
        <v>2687508</v>
      </c>
      <c r="W84" s="22">
        <v>2241510</v>
      </c>
      <c r="X84" s="22">
        <v>2075574</v>
      </c>
      <c r="Y84" s="22">
        <v>2213562</v>
      </c>
      <c r="Z84" s="22">
        <v>2507056</v>
      </c>
      <c r="AA84" s="22">
        <v>2507154</v>
      </c>
      <c r="AB84" s="22">
        <f t="shared" si="7"/>
        <v>2241510</v>
      </c>
    </row>
    <row r="85" spans="1:28">
      <c r="A85" s="14">
        <v>83</v>
      </c>
      <c r="B85" s="24" t="s">
        <v>321</v>
      </c>
      <c r="C85" s="24" t="s">
        <v>322</v>
      </c>
      <c r="D85" s="24" t="s">
        <v>323</v>
      </c>
      <c r="E85" s="24">
        <v>295853.3</v>
      </c>
      <c r="F85" s="24">
        <v>1048096</v>
      </c>
      <c r="G85" s="24">
        <v>328789.5</v>
      </c>
      <c r="H85" s="24">
        <v>726933</v>
      </c>
      <c r="I85" s="24">
        <v>920732.7</v>
      </c>
      <c r="J85" s="24">
        <f t="shared" si="4"/>
        <v>726933</v>
      </c>
      <c r="K85" s="24">
        <v>1075392</v>
      </c>
      <c r="L85" s="24">
        <v>731281.8</v>
      </c>
      <c r="M85" s="24">
        <v>1123539</v>
      </c>
      <c r="N85" s="24">
        <v>1255245</v>
      </c>
      <c r="O85" s="24">
        <v>965455.8</v>
      </c>
      <c r="P85" s="24">
        <f t="shared" si="5"/>
        <v>1075392</v>
      </c>
      <c r="Q85" s="24">
        <v>682288.5</v>
      </c>
      <c r="R85" s="24">
        <v>560651.9</v>
      </c>
      <c r="S85" s="24">
        <v>450249.5</v>
      </c>
      <c r="T85" s="24">
        <v>3021160</v>
      </c>
      <c r="U85" s="24">
        <v>1448443</v>
      </c>
      <c r="V85" s="24">
        <f t="shared" si="6"/>
        <v>682288.5</v>
      </c>
      <c r="W85" s="24">
        <v>799145.2</v>
      </c>
      <c r="X85" s="24">
        <v>1240432</v>
      </c>
      <c r="Y85" s="24">
        <v>1568468</v>
      </c>
      <c r="Z85" s="24">
        <v>915220.3</v>
      </c>
      <c r="AA85" s="24">
        <v>981217.2</v>
      </c>
      <c r="AB85" s="24">
        <f t="shared" si="7"/>
        <v>981217.2</v>
      </c>
    </row>
    <row r="86" spans="1:28">
      <c r="A86" s="14">
        <v>84</v>
      </c>
      <c r="B86" s="24" t="s">
        <v>324</v>
      </c>
      <c r="C86" s="24" t="s">
        <v>325</v>
      </c>
      <c r="D86" s="24" t="s">
        <v>323</v>
      </c>
      <c r="E86" s="24">
        <v>343641.8</v>
      </c>
      <c r="F86" s="24">
        <v>630233.69999999995</v>
      </c>
      <c r="G86" s="24">
        <v>243899.3</v>
      </c>
      <c r="H86" s="24">
        <v>411602</v>
      </c>
      <c r="I86" s="24">
        <v>308473.3</v>
      </c>
      <c r="J86" s="24">
        <f t="shared" si="4"/>
        <v>343641.8</v>
      </c>
      <c r="K86" s="24">
        <v>763408</v>
      </c>
      <c r="L86" s="24">
        <v>882760.2</v>
      </c>
      <c r="M86" s="24">
        <v>770107.3</v>
      </c>
      <c r="N86" s="24">
        <v>470299.6</v>
      </c>
      <c r="O86" s="24">
        <v>724235.4</v>
      </c>
      <c r="P86" s="24">
        <f t="shared" si="5"/>
        <v>763408</v>
      </c>
      <c r="Q86" s="24">
        <v>223265.1</v>
      </c>
      <c r="R86" s="24">
        <v>460162.8</v>
      </c>
      <c r="S86" s="24">
        <v>330006.3</v>
      </c>
      <c r="T86" s="24">
        <v>307068.5</v>
      </c>
      <c r="U86" s="24">
        <v>379378.5</v>
      </c>
      <c r="V86" s="24">
        <f t="shared" si="6"/>
        <v>330006.3</v>
      </c>
      <c r="W86" s="24">
        <v>498259</v>
      </c>
      <c r="X86" s="24">
        <v>504271.2</v>
      </c>
      <c r="Y86" s="24">
        <v>400389.5</v>
      </c>
      <c r="Z86" s="24">
        <v>469262.2</v>
      </c>
      <c r="AA86" s="24">
        <v>536002.19999999995</v>
      </c>
      <c r="AB86" s="24">
        <f t="shared" si="7"/>
        <v>498259</v>
      </c>
    </row>
    <row r="87" spans="1:28">
      <c r="A87" s="14">
        <v>85</v>
      </c>
      <c r="B87" s="24" t="s">
        <v>326</v>
      </c>
      <c r="C87" s="24" t="s">
        <v>327</v>
      </c>
      <c r="D87" s="24" t="s">
        <v>323</v>
      </c>
      <c r="E87" s="24">
        <v>138089.70000000001</v>
      </c>
      <c r="F87" s="24">
        <v>163722.9</v>
      </c>
      <c r="G87" s="24">
        <v>205429.3</v>
      </c>
      <c r="H87" s="24">
        <v>130241.8</v>
      </c>
      <c r="I87" s="24">
        <v>177515</v>
      </c>
      <c r="J87" s="24">
        <f t="shared" si="4"/>
        <v>163722.9</v>
      </c>
      <c r="K87" s="24">
        <v>226582.2</v>
      </c>
      <c r="L87" s="24">
        <v>298188</v>
      </c>
      <c r="M87" s="24">
        <v>274880.5</v>
      </c>
      <c r="N87" s="24">
        <v>328045.3</v>
      </c>
      <c r="O87" s="24">
        <v>279677.8</v>
      </c>
      <c r="P87" s="24">
        <f t="shared" si="5"/>
        <v>279677.8</v>
      </c>
      <c r="Q87" s="24">
        <v>165788.20000000001</v>
      </c>
      <c r="R87" s="24">
        <v>145005.5</v>
      </c>
      <c r="S87" s="24">
        <v>142284.79999999999</v>
      </c>
      <c r="T87" s="24">
        <v>149028.1</v>
      </c>
      <c r="U87" s="24">
        <v>186997.6</v>
      </c>
      <c r="V87" s="24">
        <f t="shared" si="6"/>
        <v>149028.1</v>
      </c>
      <c r="W87" s="24">
        <v>228975.6</v>
      </c>
      <c r="X87" s="24">
        <v>331109.90000000002</v>
      </c>
      <c r="Y87" s="24">
        <v>129462.2</v>
      </c>
      <c r="Z87" s="24">
        <v>238036.4</v>
      </c>
      <c r="AA87" s="24">
        <v>240453.2</v>
      </c>
      <c r="AB87" s="24">
        <f t="shared" si="7"/>
        <v>238036.4</v>
      </c>
    </row>
    <row r="88" spans="1:28">
      <c r="A88" s="14">
        <v>86</v>
      </c>
      <c r="B88" s="24" t="s">
        <v>328</v>
      </c>
      <c r="C88" s="24" t="s">
        <v>329</v>
      </c>
      <c r="D88" s="24" t="s">
        <v>323</v>
      </c>
      <c r="E88" s="24">
        <v>5539892</v>
      </c>
      <c r="F88" s="24">
        <v>3564959</v>
      </c>
      <c r="G88" s="24">
        <v>3837979</v>
      </c>
      <c r="H88" s="24">
        <v>7619942</v>
      </c>
      <c r="I88" s="24">
        <v>9007819</v>
      </c>
      <c r="J88" s="24">
        <f t="shared" si="4"/>
        <v>5539892</v>
      </c>
      <c r="K88" s="24">
        <v>7432016</v>
      </c>
      <c r="L88" s="24">
        <v>5301348</v>
      </c>
      <c r="M88" s="24">
        <v>6623348</v>
      </c>
      <c r="N88" s="24">
        <v>6764466</v>
      </c>
      <c r="O88" s="24">
        <v>6999076</v>
      </c>
      <c r="P88" s="24">
        <f t="shared" si="5"/>
        <v>6764466</v>
      </c>
      <c r="Q88" s="24">
        <v>4727934</v>
      </c>
      <c r="R88" s="24">
        <v>5767752</v>
      </c>
      <c r="S88" s="24">
        <v>4595940</v>
      </c>
      <c r="T88" s="24">
        <v>9852781</v>
      </c>
      <c r="U88" s="24">
        <v>9717239</v>
      </c>
      <c r="V88" s="24">
        <f t="shared" si="6"/>
        <v>5767752</v>
      </c>
      <c r="W88" s="24">
        <v>6700942</v>
      </c>
      <c r="X88" s="24">
        <v>9019615</v>
      </c>
      <c r="Y88" s="24">
        <v>4921356</v>
      </c>
      <c r="Z88" s="24">
        <v>4477468</v>
      </c>
      <c r="AA88" s="24">
        <v>4470698</v>
      </c>
      <c r="AB88" s="24">
        <f t="shared" si="7"/>
        <v>4921356</v>
      </c>
    </row>
    <row r="89" spans="1:28">
      <c r="A89" s="14">
        <v>87</v>
      </c>
      <c r="B89" s="24" t="s">
        <v>330</v>
      </c>
      <c r="C89" s="24" t="s">
        <v>331</v>
      </c>
      <c r="D89" s="24" t="s">
        <v>323</v>
      </c>
      <c r="E89" s="24">
        <v>4111504</v>
      </c>
      <c r="F89" s="24">
        <v>3023392</v>
      </c>
      <c r="G89" s="24">
        <v>3971744</v>
      </c>
      <c r="H89" s="24">
        <v>4668466</v>
      </c>
      <c r="I89" s="24">
        <v>8491792</v>
      </c>
      <c r="J89" s="24">
        <f t="shared" si="4"/>
        <v>4111504</v>
      </c>
      <c r="K89" s="24">
        <v>8903569</v>
      </c>
      <c r="L89" s="24">
        <v>6915744</v>
      </c>
      <c r="M89" s="24">
        <v>7505246</v>
      </c>
      <c r="N89" s="24">
        <v>6326654</v>
      </c>
      <c r="O89" s="24">
        <v>5986026</v>
      </c>
      <c r="P89" s="24">
        <f t="shared" si="5"/>
        <v>6915744</v>
      </c>
      <c r="Q89" s="24">
        <v>6884134</v>
      </c>
      <c r="R89" s="24">
        <v>7310244</v>
      </c>
      <c r="S89" s="24">
        <v>7207634</v>
      </c>
      <c r="T89" s="24">
        <v>22666460</v>
      </c>
      <c r="U89" s="24">
        <v>9473923</v>
      </c>
      <c r="V89" s="24">
        <f t="shared" si="6"/>
        <v>7310244</v>
      </c>
      <c r="W89" s="24">
        <v>7462906</v>
      </c>
      <c r="X89" s="24">
        <v>13420810</v>
      </c>
      <c r="Y89" s="24">
        <v>5119712</v>
      </c>
      <c r="Z89" s="24">
        <v>5836950</v>
      </c>
      <c r="AA89" s="24">
        <v>6387902</v>
      </c>
      <c r="AB89" s="24">
        <f t="shared" si="7"/>
        <v>6387902</v>
      </c>
    </row>
    <row r="90" spans="1:28">
      <c r="A90" s="14">
        <v>88</v>
      </c>
      <c r="B90" s="25" t="s">
        <v>332</v>
      </c>
      <c r="C90" s="25" t="s">
        <v>333</v>
      </c>
      <c r="D90" s="25" t="s">
        <v>334</v>
      </c>
      <c r="E90" s="25">
        <v>101364.9</v>
      </c>
      <c r="F90" s="25">
        <v>1252345</v>
      </c>
      <c r="G90" s="25">
        <v>247076.8</v>
      </c>
      <c r="H90" s="25">
        <v>9245.9519999999993</v>
      </c>
      <c r="I90" s="25">
        <v>500</v>
      </c>
      <c r="J90" s="25">
        <f t="shared" si="4"/>
        <v>101364.9</v>
      </c>
      <c r="K90" s="25">
        <v>1232566</v>
      </c>
      <c r="L90" s="25">
        <v>585016.6</v>
      </c>
      <c r="M90" s="25">
        <v>1601647</v>
      </c>
      <c r="N90" s="25">
        <v>1631409</v>
      </c>
      <c r="O90" s="25">
        <v>968762.2</v>
      </c>
      <c r="P90" s="25">
        <f t="shared" si="5"/>
        <v>1232566</v>
      </c>
      <c r="Q90" s="25">
        <v>171362.3</v>
      </c>
      <c r="R90" s="25">
        <v>500</v>
      </c>
      <c r="S90" s="25">
        <v>500</v>
      </c>
      <c r="T90" s="25">
        <v>676752.8</v>
      </c>
      <c r="U90" s="25">
        <v>500</v>
      </c>
      <c r="V90" s="25">
        <f t="shared" si="6"/>
        <v>500</v>
      </c>
      <c r="W90" s="25">
        <v>1704519</v>
      </c>
      <c r="X90" s="25">
        <v>6718746</v>
      </c>
      <c r="Y90" s="25">
        <v>3188551</v>
      </c>
      <c r="Z90" s="25">
        <v>2223219</v>
      </c>
      <c r="AA90" s="25">
        <v>5667034</v>
      </c>
      <c r="AB90" s="25">
        <f t="shared" si="7"/>
        <v>3188551</v>
      </c>
    </row>
    <row r="91" spans="1:28">
      <c r="A91" s="14">
        <v>89</v>
      </c>
      <c r="B91" s="25" t="s">
        <v>335</v>
      </c>
      <c r="C91" s="25" t="s">
        <v>336</v>
      </c>
      <c r="D91" s="25" t="s">
        <v>334</v>
      </c>
      <c r="E91" s="25">
        <v>100863000</v>
      </c>
      <c r="F91" s="25">
        <v>131709400</v>
      </c>
      <c r="G91" s="25">
        <v>130697400</v>
      </c>
      <c r="H91" s="25">
        <v>87058260</v>
      </c>
      <c r="I91" s="25">
        <v>100126800</v>
      </c>
      <c r="J91" s="25">
        <f t="shared" si="4"/>
        <v>100863000</v>
      </c>
      <c r="K91" s="25">
        <v>136493100</v>
      </c>
      <c r="L91" s="25">
        <v>128771500</v>
      </c>
      <c r="M91" s="25">
        <v>125678600</v>
      </c>
      <c r="N91" s="25">
        <v>127435500</v>
      </c>
      <c r="O91" s="25">
        <v>130486900</v>
      </c>
      <c r="P91" s="25">
        <f t="shared" si="5"/>
        <v>128771500</v>
      </c>
      <c r="Q91" s="25">
        <v>143873000</v>
      </c>
      <c r="R91" s="25">
        <v>159642300</v>
      </c>
      <c r="S91" s="25">
        <v>124134100</v>
      </c>
      <c r="T91" s="25">
        <v>158748300</v>
      </c>
      <c r="U91" s="25">
        <v>134649600</v>
      </c>
      <c r="V91" s="25">
        <f t="shared" si="6"/>
        <v>143873000</v>
      </c>
      <c r="W91" s="25">
        <v>146622600</v>
      </c>
      <c r="X91" s="25">
        <v>163634300</v>
      </c>
      <c r="Y91" s="25">
        <v>167313800</v>
      </c>
      <c r="Z91" s="25">
        <v>161546900</v>
      </c>
      <c r="AA91" s="25">
        <v>106600900</v>
      </c>
      <c r="AB91" s="25">
        <f t="shared" si="7"/>
        <v>161546900</v>
      </c>
    </row>
    <row r="92" spans="1:28">
      <c r="A92" s="14">
        <v>90</v>
      </c>
      <c r="B92" s="25" t="s">
        <v>337</v>
      </c>
      <c r="C92" s="25" t="s">
        <v>338</v>
      </c>
      <c r="D92" s="25" t="s">
        <v>334</v>
      </c>
      <c r="E92" s="25">
        <v>99663610</v>
      </c>
      <c r="F92" s="25">
        <v>68671610</v>
      </c>
      <c r="G92" s="25">
        <v>71607110</v>
      </c>
      <c r="H92" s="25">
        <v>106927700</v>
      </c>
      <c r="I92" s="25">
        <v>125820600</v>
      </c>
      <c r="J92" s="25">
        <f t="shared" si="4"/>
        <v>99663610</v>
      </c>
      <c r="K92" s="25">
        <v>134326400</v>
      </c>
      <c r="L92" s="25">
        <v>118422600</v>
      </c>
      <c r="M92" s="25">
        <v>148415700</v>
      </c>
      <c r="N92" s="25">
        <v>141988500</v>
      </c>
      <c r="O92" s="25">
        <v>165917300</v>
      </c>
      <c r="P92" s="25">
        <f t="shared" si="5"/>
        <v>141988500</v>
      </c>
      <c r="Q92" s="25">
        <v>113152300</v>
      </c>
      <c r="R92" s="25">
        <v>122802300</v>
      </c>
      <c r="S92" s="25">
        <v>107546700</v>
      </c>
      <c r="T92" s="25">
        <v>125009200</v>
      </c>
      <c r="U92" s="25">
        <v>122416200</v>
      </c>
      <c r="V92" s="25">
        <f t="shared" si="6"/>
        <v>122416200</v>
      </c>
      <c r="W92" s="25">
        <v>171829100</v>
      </c>
      <c r="X92" s="25">
        <v>169078900</v>
      </c>
      <c r="Y92" s="25">
        <v>177992500</v>
      </c>
      <c r="Z92" s="25">
        <v>156293500</v>
      </c>
      <c r="AA92" s="25">
        <v>179276600</v>
      </c>
      <c r="AB92" s="25">
        <f t="shared" si="7"/>
        <v>171829100</v>
      </c>
    </row>
    <row r="93" spans="1:28">
      <c r="A93" s="14">
        <v>91</v>
      </c>
      <c r="B93" s="25" t="s">
        <v>339</v>
      </c>
      <c r="C93" s="25" t="s">
        <v>340</v>
      </c>
      <c r="D93" s="25" t="s">
        <v>334</v>
      </c>
      <c r="E93" s="25">
        <v>3308000</v>
      </c>
      <c r="F93" s="25">
        <v>3651703</v>
      </c>
      <c r="G93" s="25">
        <v>4651156</v>
      </c>
      <c r="H93" s="25">
        <v>6263936</v>
      </c>
      <c r="I93" s="25">
        <v>7935934</v>
      </c>
      <c r="J93" s="25">
        <f t="shared" si="4"/>
        <v>4651156</v>
      </c>
      <c r="K93" s="25">
        <v>3808824</v>
      </c>
      <c r="L93" s="25">
        <v>4338092</v>
      </c>
      <c r="M93" s="25">
        <v>3297723</v>
      </c>
      <c r="N93" s="25">
        <v>3556695</v>
      </c>
      <c r="O93" s="25">
        <v>4168801</v>
      </c>
      <c r="P93" s="25">
        <f t="shared" si="5"/>
        <v>3808824</v>
      </c>
      <c r="Q93" s="25">
        <v>12091510</v>
      </c>
      <c r="R93" s="25">
        <v>6532138</v>
      </c>
      <c r="S93" s="25">
        <v>5753060</v>
      </c>
      <c r="T93" s="25">
        <v>10500610</v>
      </c>
      <c r="U93" s="25">
        <v>5237382</v>
      </c>
      <c r="V93" s="25">
        <f t="shared" si="6"/>
        <v>6532138</v>
      </c>
      <c r="W93" s="25">
        <v>3237598</v>
      </c>
      <c r="X93" s="25">
        <v>4793258</v>
      </c>
      <c r="Y93" s="25">
        <v>3836835</v>
      </c>
      <c r="Z93" s="25">
        <v>3529881</v>
      </c>
      <c r="AA93" s="25">
        <v>3604079</v>
      </c>
      <c r="AB93" s="25">
        <f t="shared" si="7"/>
        <v>3604079</v>
      </c>
    </row>
    <row r="94" spans="1:28">
      <c r="A94" s="14">
        <v>92</v>
      </c>
      <c r="B94" s="25" t="s">
        <v>341</v>
      </c>
      <c r="C94" s="25" t="s">
        <v>342</v>
      </c>
      <c r="D94" s="25" t="s">
        <v>334</v>
      </c>
      <c r="E94" s="25">
        <v>830673.4</v>
      </c>
      <c r="F94" s="25">
        <v>1575600</v>
      </c>
      <c r="G94" s="25">
        <v>1865677</v>
      </c>
      <c r="H94" s="25">
        <v>906658.8</v>
      </c>
      <c r="I94" s="25">
        <v>1634673</v>
      </c>
      <c r="J94" s="25">
        <f t="shared" si="4"/>
        <v>1575600</v>
      </c>
      <c r="K94" s="25">
        <v>1625350</v>
      </c>
      <c r="L94" s="25">
        <v>1657555</v>
      </c>
      <c r="M94" s="25">
        <v>1638390</v>
      </c>
      <c r="N94" s="25">
        <v>1243495</v>
      </c>
      <c r="O94" s="25">
        <v>1660947</v>
      </c>
      <c r="P94" s="25">
        <f t="shared" si="5"/>
        <v>1638390</v>
      </c>
      <c r="Q94" s="25">
        <v>1603475</v>
      </c>
      <c r="R94" s="25">
        <v>1663242</v>
      </c>
      <c r="S94" s="25">
        <v>1483442</v>
      </c>
      <c r="T94" s="25">
        <v>1706718</v>
      </c>
      <c r="U94" s="25">
        <v>1512752</v>
      </c>
      <c r="V94" s="25">
        <f t="shared" si="6"/>
        <v>1603475</v>
      </c>
      <c r="W94" s="25">
        <v>1994973</v>
      </c>
      <c r="X94" s="25">
        <v>1429096</v>
      </c>
      <c r="Y94" s="25">
        <v>1495050</v>
      </c>
      <c r="Z94" s="25">
        <v>2110255</v>
      </c>
      <c r="AA94" s="25">
        <v>1986260</v>
      </c>
      <c r="AB94" s="25">
        <f t="shared" si="7"/>
        <v>1986260</v>
      </c>
    </row>
    <row r="95" spans="1:28">
      <c r="A95" s="14">
        <v>93</v>
      </c>
      <c r="B95" s="25" t="s">
        <v>343</v>
      </c>
      <c r="C95" s="25" t="s">
        <v>344</v>
      </c>
      <c r="D95" s="25" t="s">
        <v>334</v>
      </c>
      <c r="E95" s="25">
        <v>415607.6</v>
      </c>
      <c r="F95" s="25">
        <v>604768.19999999995</v>
      </c>
      <c r="G95" s="25">
        <v>1181769</v>
      </c>
      <c r="H95" s="25">
        <v>755659.2</v>
      </c>
      <c r="I95" s="25">
        <v>447999.3</v>
      </c>
      <c r="J95" s="25">
        <f t="shared" si="4"/>
        <v>604768.19999999995</v>
      </c>
      <c r="K95" s="25">
        <v>552387.5</v>
      </c>
      <c r="L95" s="25">
        <v>492389.4</v>
      </c>
      <c r="M95" s="25">
        <v>612074.80000000005</v>
      </c>
      <c r="N95" s="25">
        <v>385336.6</v>
      </c>
      <c r="O95" s="25">
        <v>410198.2</v>
      </c>
      <c r="P95" s="25">
        <f t="shared" si="5"/>
        <v>492389.4</v>
      </c>
      <c r="Q95" s="25">
        <v>974852.8</v>
      </c>
      <c r="R95" s="25">
        <v>531762.9</v>
      </c>
      <c r="S95" s="25">
        <v>601052.9</v>
      </c>
      <c r="T95" s="25">
        <v>761662.3</v>
      </c>
      <c r="U95" s="25">
        <v>617992.19999999995</v>
      </c>
      <c r="V95" s="25">
        <f t="shared" si="6"/>
        <v>617992.19999999995</v>
      </c>
      <c r="W95" s="25">
        <v>406999.8</v>
      </c>
      <c r="X95" s="25">
        <v>419221.8</v>
      </c>
      <c r="Y95" s="25">
        <v>567733.1</v>
      </c>
      <c r="Z95" s="25">
        <v>416792.4</v>
      </c>
      <c r="AA95" s="25">
        <v>501425</v>
      </c>
      <c r="AB95" s="25">
        <f t="shared" si="7"/>
        <v>419221.8</v>
      </c>
    </row>
    <row r="96" spans="1:28">
      <c r="A96" s="14">
        <v>94</v>
      </c>
      <c r="B96" s="26" t="s">
        <v>345</v>
      </c>
      <c r="C96" s="26" t="s">
        <v>346</v>
      </c>
      <c r="D96" s="26" t="s">
        <v>347</v>
      </c>
      <c r="E96" s="26">
        <v>3160.6680000000001</v>
      </c>
      <c r="F96" s="26">
        <v>12150.44</v>
      </c>
      <c r="G96" s="26">
        <v>15122.06</v>
      </c>
      <c r="H96" s="26">
        <v>11315.13</v>
      </c>
      <c r="I96" s="26">
        <v>5348.201</v>
      </c>
      <c r="J96" s="26">
        <f t="shared" si="4"/>
        <v>11315.13</v>
      </c>
      <c r="K96" s="26">
        <v>3332.5920000000001</v>
      </c>
      <c r="L96" s="26">
        <v>1799.05</v>
      </c>
      <c r="M96" s="26">
        <v>4623.5370000000003</v>
      </c>
      <c r="N96" s="26">
        <v>1224.068</v>
      </c>
      <c r="O96" s="26">
        <v>9193.7119999999995</v>
      </c>
      <c r="P96" s="26">
        <f t="shared" si="5"/>
        <v>3332.5920000000001</v>
      </c>
      <c r="Q96" s="26">
        <v>6383.8869999999997</v>
      </c>
      <c r="R96" s="26">
        <v>5063.8459999999995</v>
      </c>
      <c r="S96" s="26">
        <v>5327.625</v>
      </c>
      <c r="T96" s="26">
        <v>17402.599999999999</v>
      </c>
      <c r="U96" s="26">
        <v>31727.18</v>
      </c>
      <c r="V96" s="26">
        <f t="shared" si="6"/>
        <v>6383.8869999999997</v>
      </c>
      <c r="W96" s="26">
        <v>2704.8560000000002</v>
      </c>
      <c r="X96" s="26">
        <v>4722.9589999999998</v>
      </c>
      <c r="Y96" s="26">
        <v>12139.97</v>
      </c>
      <c r="Z96" s="26">
        <v>8397.3389999999999</v>
      </c>
      <c r="AA96" s="26">
        <v>5643.8069999999998</v>
      </c>
      <c r="AB96" s="26">
        <f t="shared" si="7"/>
        <v>5643.8069999999998</v>
      </c>
    </row>
    <row r="97" spans="1:28">
      <c r="A97" s="14">
        <v>95</v>
      </c>
      <c r="B97" s="26" t="s">
        <v>348</v>
      </c>
      <c r="C97" s="26" t="s">
        <v>349</v>
      </c>
      <c r="D97" s="26" t="s">
        <v>347</v>
      </c>
      <c r="E97" s="26">
        <v>331331.59999999998</v>
      </c>
      <c r="F97" s="26">
        <v>264220</v>
      </c>
      <c r="G97" s="26">
        <v>52695.79</v>
      </c>
      <c r="H97" s="26">
        <v>348010.2</v>
      </c>
      <c r="I97" s="26">
        <v>331344.5</v>
      </c>
      <c r="J97" s="26">
        <f t="shared" si="4"/>
        <v>331331.59999999998</v>
      </c>
      <c r="K97" s="26">
        <v>224183.9</v>
      </c>
      <c r="L97" s="26">
        <v>199471.8</v>
      </c>
      <c r="M97" s="26">
        <v>261356.6</v>
      </c>
      <c r="N97" s="26">
        <v>292701</v>
      </c>
      <c r="O97" s="26">
        <v>312297.7</v>
      </c>
      <c r="P97" s="26">
        <f t="shared" si="5"/>
        <v>261356.6</v>
      </c>
      <c r="Q97" s="26">
        <v>322170.8</v>
      </c>
      <c r="R97" s="26">
        <v>317412.90000000002</v>
      </c>
      <c r="S97" s="26">
        <v>179858.9</v>
      </c>
      <c r="T97" s="26">
        <v>564382.19999999995</v>
      </c>
      <c r="U97" s="26">
        <v>454623.6</v>
      </c>
      <c r="V97" s="26">
        <f t="shared" si="6"/>
        <v>322170.8</v>
      </c>
      <c r="W97" s="26">
        <v>273693.5</v>
      </c>
      <c r="X97" s="26">
        <v>307291.2</v>
      </c>
      <c r="Y97" s="26">
        <v>201866.2</v>
      </c>
      <c r="Z97" s="26">
        <v>159155.1</v>
      </c>
      <c r="AA97" s="26">
        <v>220895.9</v>
      </c>
      <c r="AB97" s="26">
        <f t="shared" si="7"/>
        <v>220895.9</v>
      </c>
    </row>
    <row r="98" spans="1:28">
      <c r="A98" s="14">
        <v>96</v>
      </c>
      <c r="B98" s="26" t="s">
        <v>350</v>
      </c>
      <c r="C98" s="26" t="s">
        <v>351</v>
      </c>
      <c r="D98" s="26" t="s">
        <v>347</v>
      </c>
      <c r="E98" s="26">
        <v>641545.9</v>
      </c>
      <c r="F98" s="26">
        <v>1211970</v>
      </c>
      <c r="G98" s="26">
        <v>2174131</v>
      </c>
      <c r="H98" s="26">
        <v>80556.45</v>
      </c>
      <c r="I98" s="26">
        <v>729163.3</v>
      </c>
      <c r="J98" s="26">
        <f t="shared" si="4"/>
        <v>729163.3</v>
      </c>
      <c r="K98" s="26">
        <v>696285.4</v>
      </c>
      <c r="L98" s="26">
        <v>795745.8</v>
      </c>
      <c r="M98" s="26">
        <v>793867</v>
      </c>
      <c r="N98" s="26">
        <v>653151.6</v>
      </c>
      <c r="O98" s="26">
        <v>747583.6</v>
      </c>
      <c r="P98" s="26">
        <f t="shared" si="5"/>
        <v>747583.6</v>
      </c>
      <c r="Q98" s="26">
        <v>1356281</v>
      </c>
      <c r="R98" s="26">
        <v>1143929</v>
      </c>
      <c r="S98" s="26">
        <v>1196109</v>
      </c>
      <c r="T98" s="26">
        <v>1258225</v>
      </c>
      <c r="U98" s="26">
        <v>690380.80000000005</v>
      </c>
      <c r="V98" s="26">
        <f t="shared" si="6"/>
        <v>1196109</v>
      </c>
      <c r="W98" s="26">
        <v>458925.5</v>
      </c>
      <c r="X98" s="26">
        <v>1179777</v>
      </c>
      <c r="Y98" s="26">
        <v>804637.1</v>
      </c>
      <c r="Z98" s="26">
        <v>863323.4</v>
      </c>
      <c r="AA98" s="26">
        <v>780066.3</v>
      </c>
      <c r="AB98" s="26">
        <f t="shared" si="7"/>
        <v>804637.1</v>
      </c>
    </row>
    <row r="99" spans="1:28">
      <c r="A99" s="14">
        <v>97</v>
      </c>
      <c r="B99" s="26" t="s">
        <v>352</v>
      </c>
      <c r="C99" s="26" t="s">
        <v>353</v>
      </c>
      <c r="D99" s="26" t="s">
        <v>347</v>
      </c>
      <c r="E99" s="26">
        <v>136358.79999999999</v>
      </c>
      <c r="F99" s="26">
        <v>77943.62</v>
      </c>
      <c r="G99" s="26">
        <v>290175.90000000002</v>
      </c>
      <c r="H99" s="26">
        <v>127397.5</v>
      </c>
      <c r="I99" s="26">
        <v>289888.5</v>
      </c>
      <c r="J99" s="26">
        <f t="shared" si="4"/>
        <v>136358.79999999999</v>
      </c>
      <c r="K99" s="26">
        <v>135733.79999999999</v>
      </c>
      <c r="L99" s="26">
        <v>167274</v>
      </c>
      <c r="M99" s="26">
        <v>178019.6</v>
      </c>
      <c r="N99" s="26">
        <v>132786.5</v>
      </c>
      <c r="O99" s="26">
        <v>158126</v>
      </c>
      <c r="P99" s="26">
        <f t="shared" si="5"/>
        <v>158126</v>
      </c>
      <c r="Q99" s="26">
        <v>337771.2</v>
      </c>
      <c r="R99" s="26">
        <v>269533.8</v>
      </c>
      <c r="S99" s="26">
        <v>180962.8</v>
      </c>
      <c r="T99" s="26">
        <v>470860.3</v>
      </c>
      <c r="U99" s="26">
        <v>137129</v>
      </c>
      <c r="V99" s="26">
        <f t="shared" si="6"/>
        <v>269533.8</v>
      </c>
      <c r="W99" s="26">
        <v>163375.79999999999</v>
      </c>
      <c r="X99" s="26">
        <v>329204.09999999998</v>
      </c>
      <c r="Y99" s="26">
        <v>287949.09999999998</v>
      </c>
      <c r="Z99" s="26">
        <v>342313</v>
      </c>
      <c r="AA99" s="26">
        <v>213214.6</v>
      </c>
      <c r="AB99" s="26">
        <f t="shared" si="7"/>
        <v>287949.09999999998</v>
      </c>
    </row>
    <row r="100" spans="1:28">
      <c r="A100" s="14">
        <v>98</v>
      </c>
      <c r="B100" s="26" t="s">
        <v>354</v>
      </c>
      <c r="C100" s="26" t="s">
        <v>355</v>
      </c>
      <c r="D100" s="26" t="s">
        <v>347</v>
      </c>
      <c r="E100" s="26">
        <v>2514393</v>
      </c>
      <c r="F100" s="26">
        <v>5062992</v>
      </c>
      <c r="G100" s="26">
        <v>4221704</v>
      </c>
      <c r="H100" s="26">
        <v>3793909</v>
      </c>
      <c r="I100" s="26">
        <v>3681196</v>
      </c>
      <c r="J100" s="26">
        <f t="shared" si="4"/>
        <v>3793909</v>
      </c>
      <c r="K100" s="26">
        <v>7288234</v>
      </c>
      <c r="L100" s="26">
        <v>7694184</v>
      </c>
      <c r="M100" s="26">
        <v>6739390</v>
      </c>
      <c r="N100" s="26">
        <v>4304370</v>
      </c>
      <c r="O100" s="26">
        <v>5825430</v>
      </c>
      <c r="P100" s="26">
        <f t="shared" si="5"/>
        <v>6739390</v>
      </c>
      <c r="Q100" s="26">
        <v>4528934</v>
      </c>
      <c r="R100" s="26">
        <v>4884874</v>
      </c>
      <c r="S100" s="26">
        <v>3264676</v>
      </c>
      <c r="T100" s="26">
        <v>4459438</v>
      </c>
      <c r="U100" s="26">
        <v>4787010</v>
      </c>
      <c r="V100" s="26">
        <f t="shared" si="6"/>
        <v>4528934</v>
      </c>
      <c r="W100" s="26">
        <v>4554534</v>
      </c>
      <c r="X100" s="26">
        <v>6565786</v>
      </c>
      <c r="Y100" s="26">
        <v>6141172</v>
      </c>
      <c r="Z100" s="26">
        <v>6041484</v>
      </c>
      <c r="AA100" s="26">
        <v>4832586</v>
      </c>
      <c r="AB100" s="26">
        <f t="shared" si="7"/>
        <v>6041484</v>
      </c>
    </row>
    <row r="101" spans="1:28">
      <c r="A101" s="14">
        <v>99</v>
      </c>
      <c r="B101" s="26" t="s">
        <v>356</v>
      </c>
      <c r="C101" s="26" t="s">
        <v>357</v>
      </c>
      <c r="D101" s="26" t="s">
        <v>347</v>
      </c>
      <c r="E101" s="26">
        <v>753023.2</v>
      </c>
      <c r="F101" s="26">
        <v>898615.1</v>
      </c>
      <c r="G101" s="26">
        <v>874873.8</v>
      </c>
      <c r="H101" s="26">
        <v>247340.6</v>
      </c>
      <c r="I101" s="26">
        <v>828498.9</v>
      </c>
      <c r="J101" s="26">
        <f t="shared" si="4"/>
        <v>828498.9</v>
      </c>
      <c r="K101" s="26">
        <v>665806.1</v>
      </c>
      <c r="L101" s="26">
        <v>460205.8</v>
      </c>
      <c r="M101" s="26">
        <v>398527.1</v>
      </c>
      <c r="N101" s="26">
        <v>433001.2</v>
      </c>
      <c r="O101" s="26">
        <v>428571.4</v>
      </c>
      <c r="P101" s="26">
        <f t="shared" si="5"/>
        <v>433001.2</v>
      </c>
      <c r="Q101" s="26">
        <v>1225583</v>
      </c>
      <c r="R101" s="26">
        <v>866355</v>
      </c>
      <c r="S101" s="26">
        <v>1011586</v>
      </c>
      <c r="T101" s="26">
        <v>312249.8</v>
      </c>
      <c r="U101" s="26">
        <v>643232.69999999995</v>
      </c>
      <c r="V101" s="26">
        <f t="shared" si="6"/>
        <v>866355</v>
      </c>
      <c r="W101" s="26">
        <v>548038.80000000005</v>
      </c>
      <c r="X101" s="26">
        <v>1278367</v>
      </c>
      <c r="Y101" s="26">
        <v>601084.80000000005</v>
      </c>
      <c r="Z101" s="26">
        <v>1419770</v>
      </c>
      <c r="AA101" s="26">
        <v>964343.5</v>
      </c>
      <c r="AB101" s="26">
        <f t="shared" si="7"/>
        <v>964343.5</v>
      </c>
    </row>
    <row r="102" spans="1:28">
      <c r="A102" s="14">
        <v>100</v>
      </c>
      <c r="B102" s="26" t="s">
        <v>358</v>
      </c>
      <c r="C102" s="26" t="s">
        <v>359</v>
      </c>
      <c r="D102" s="26" t="s">
        <v>347</v>
      </c>
      <c r="E102" s="26">
        <v>477204.1</v>
      </c>
      <c r="F102" s="26">
        <v>611276</v>
      </c>
      <c r="G102" s="26">
        <v>342743.6</v>
      </c>
      <c r="H102" s="26">
        <v>67182.23</v>
      </c>
      <c r="I102" s="26">
        <v>496293.4</v>
      </c>
      <c r="J102" s="26">
        <f t="shared" si="4"/>
        <v>477204.1</v>
      </c>
      <c r="K102" s="26">
        <v>391438.5</v>
      </c>
      <c r="L102" s="26">
        <v>326319.5</v>
      </c>
      <c r="M102" s="26">
        <v>355420</v>
      </c>
      <c r="N102" s="26">
        <v>338155.5</v>
      </c>
      <c r="O102" s="26">
        <v>362218.8</v>
      </c>
      <c r="P102" s="26">
        <f t="shared" si="5"/>
        <v>355420</v>
      </c>
      <c r="Q102" s="26">
        <v>500487.8</v>
      </c>
      <c r="R102" s="26">
        <v>269540.90000000002</v>
      </c>
      <c r="S102" s="26">
        <v>540085.4</v>
      </c>
      <c r="T102" s="26">
        <v>120935.8</v>
      </c>
      <c r="U102" s="26">
        <v>315013.5</v>
      </c>
      <c r="V102" s="26">
        <f t="shared" si="6"/>
        <v>315013.5</v>
      </c>
      <c r="W102" s="26">
        <v>360764.2</v>
      </c>
      <c r="X102" s="26">
        <v>463301</v>
      </c>
      <c r="Y102" s="26">
        <v>323929.8</v>
      </c>
      <c r="Z102" s="26">
        <v>656637.4</v>
      </c>
      <c r="AA102" s="26">
        <v>522713.5</v>
      </c>
      <c r="AB102" s="26">
        <f t="shared" si="7"/>
        <v>463301</v>
      </c>
    </row>
    <row r="103" spans="1:28">
      <c r="A103" s="14">
        <v>101</v>
      </c>
      <c r="B103" s="27" t="s">
        <v>360</v>
      </c>
      <c r="C103" s="27" t="s">
        <v>361</v>
      </c>
      <c r="D103" s="27" t="s">
        <v>362</v>
      </c>
      <c r="E103" s="27">
        <v>24919.55</v>
      </c>
      <c r="F103" s="27">
        <v>175405.9</v>
      </c>
      <c r="G103" s="27">
        <v>167404.4</v>
      </c>
      <c r="H103" s="27">
        <v>95635.32</v>
      </c>
      <c r="I103" s="27">
        <v>248208.1</v>
      </c>
      <c r="J103" s="27">
        <f t="shared" si="4"/>
        <v>167404.4</v>
      </c>
      <c r="K103" s="27">
        <v>484257.9</v>
      </c>
      <c r="L103" s="27">
        <v>364395.3</v>
      </c>
      <c r="M103" s="27">
        <v>402946.2</v>
      </c>
      <c r="N103" s="27">
        <v>19173.46</v>
      </c>
      <c r="O103" s="27">
        <v>424488</v>
      </c>
      <c r="P103" s="27">
        <f t="shared" si="5"/>
        <v>402946.2</v>
      </c>
      <c r="Q103" s="27">
        <v>41276.400000000001</v>
      </c>
      <c r="R103" s="27">
        <v>52042.36</v>
      </c>
      <c r="S103" s="27">
        <v>61874.38</v>
      </c>
      <c r="T103" s="27">
        <v>375003.2</v>
      </c>
      <c r="U103" s="27">
        <v>40417.97</v>
      </c>
      <c r="V103" s="27">
        <f t="shared" si="6"/>
        <v>52042.36</v>
      </c>
      <c r="W103" s="27">
        <v>210702.1</v>
      </c>
      <c r="X103" s="27">
        <v>417380.1</v>
      </c>
      <c r="Y103" s="27">
        <v>240155.7</v>
      </c>
      <c r="Z103" s="27">
        <v>236829</v>
      </c>
      <c r="AA103" s="27">
        <v>181645.6</v>
      </c>
      <c r="AB103" s="27">
        <f t="shared" si="7"/>
        <v>236829</v>
      </c>
    </row>
    <row r="104" spans="1:28">
      <c r="A104" s="14">
        <v>102</v>
      </c>
      <c r="B104" s="27" t="s">
        <v>363</v>
      </c>
      <c r="C104" s="27" t="s">
        <v>364</v>
      </c>
      <c r="D104" s="27" t="s">
        <v>362</v>
      </c>
      <c r="E104" s="27">
        <v>56663750</v>
      </c>
      <c r="F104" s="27">
        <v>39894900</v>
      </c>
      <c r="G104" s="27">
        <v>30438710</v>
      </c>
      <c r="H104" s="27">
        <v>50961010</v>
      </c>
      <c r="I104" s="27">
        <v>57449720</v>
      </c>
      <c r="J104" s="27">
        <f t="shared" si="4"/>
        <v>50961010</v>
      </c>
      <c r="K104" s="27">
        <v>36007670</v>
      </c>
      <c r="L104" s="27">
        <v>43031490</v>
      </c>
      <c r="M104" s="27">
        <v>35981040</v>
      </c>
      <c r="N104" s="27">
        <v>32785760</v>
      </c>
      <c r="O104" s="27">
        <v>25275880</v>
      </c>
      <c r="P104" s="27">
        <f t="shared" si="5"/>
        <v>35981040</v>
      </c>
      <c r="Q104" s="27">
        <v>55347070</v>
      </c>
      <c r="R104" s="27">
        <v>65990350</v>
      </c>
      <c r="S104" s="27">
        <v>55074910</v>
      </c>
      <c r="T104" s="27">
        <v>58712430</v>
      </c>
      <c r="U104" s="27">
        <v>75548130</v>
      </c>
      <c r="V104" s="27">
        <f t="shared" si="6"/>
        <v>58712430</v>
      </c>
      <c r="W104" s="27">
        <v>36680290</v>
      </c>
      <c r="X104" s="27">
        <v>37731920</v>
      </c>
      <c r="Y104" s="27">
        <v>40014110</v>
      </c>
      <c r="Z104" s="27">
        <v>32237720</v>
      </c>
      <c r="AA104" s="27">
        <v>42399390</v>
      </c>
      <c r="AB104" s="27">
        <f t="shared" si="7"/>
        <v>37731920</v>
      </c>
    </row>
    <row r="105" spans="1:28">
      <c r="A105" s="14">
        <v>103</v>
      </c>
      <c r="B105" s="27" t="s">
        <v>365</v>
      </c>
      <c r="C105" s="27" t="s">
        <v>366</v>
      </c>
      <c r="D105" s="27" t="s">
        <v>362</v>
      </c>
      <c r="E105" s="27">
        <v>5974662</v>
      </c>
      <c r="F105" s="27">
        <v>7690972</v>
      </c>
      <c r="G105" s="27">
        <v>7425204</v>
      </c>
      <c r="H105" s="27">
        <v>6367044</v>
      </c>
      <c r="I105" s="27">
        <v>5928140</v>
      </c>
      <c r="J105" s="27">
        <f t="shared" si="4"/>
        <v>6367044</v>
      </c>
      <c r="K105" s="27">
        <v>7120842</v>
      </c>
      <c r="L105" s="27">
        <v>7143404</v>
      </c>
      <c r="M105" s="27">
        <v>8527825</v>
      </c>
      <c r="N105" s="27">
        <v>4369934</v>
      </c>
      <c r="O105" s="27">
        <v>3866877</v>
      </c>
      <c r="P105" s="27">
        <f t="shared" si="5"/>
        <v>7120842</v>
      </c>
      <c r="Q105" s="27">
        <v>6683052</v>
      </c>
      <c r="R105" s="27">
        <v>7019934</v>
      </c>
      <c r="S105" s="27">
        <v>6542736</v>
      </c>
      <c r="T105" s="27">
        <v>7514292</v>
      </c>
      <c r="U105" s="27">
        <v>5467047</v>
      </c>
      <c r="V105" s="27">
        <f t="shared" si="6"/>
        <v>6683052</v>
      </c>
      <c r="W105" s="27">
        <v>3805656</v>
      </c>
      <c r="X105" s="27">
        <v>5001632</v>
      </c>
      <c r="Y105" s="27">
        <v>5718238</v>
      </c>
      <c r="Z105" s="27">
        <v>5476166</v>
      </c>
      <c r="AA105" s="27">
        <v>6082158</v>
      </c>
      <c r="AB105" s="27">
        <f t="shared" si="7"/>
        <v>5476166</v>
      </c>
    </row>
    <row r="106" spans="1:28">
      <c r="A106" s="14">
        <v>104</v>
      </c>
      <c r="B106" s="27" t="s">
        <v>367</v>
      </c>
      <c r="C106" s="27" t="s">
        <v>368</v>
      </c>
      <c r="D106" s="27" t="s">
        <v>362</v>
      </c>
      <c r="E106" s="27">
        <v>1134683</v>
      </c>
      <c r="F106" s="27">
        <v>418240</v>
      </c>
      <c r="G106" s="27">
        <v>677149.7</v>
      </c>
      <c r="H106" s="27">
        <v>980890.6</v>
      </c>
      <c r="I106" s="27">
        <v>1060064</v>
      </c>
      <c r="J106" s="27">
        <f t="shared" si="4"/>
        <v>980890.6</v>
      </c>
      <c r="K106" s="27">
        <v>1208068</v>
      </c>
      <c r="L106" s="27">
        <v>1155485</v>
      </c>
      <c r="M106" s="27">
        <v>1196887</v>
      </c>
      <c r="N106" s="27">
        <v>707169.8</v>
      </c>
      <c r="O106" s="27">
        <v>700377.1</v>
      </c>
      <c r="P106" s="27">
        <f t="shared" si="5"/>
        <v>1155485</v>
      </c>
      <c r="Q106" s="27">
        <v>1310611</v>
      </c>
      <c r="R106" s="27">
        <v>1537384</v>
      </c>
      <c r="S106" s="27">
        <v>1503119</v>
      </c>
      <c r="T106" s="27">
        <v>1395876</v>
      </c>
      <c r="U106" s="27">
        <v>1007784</v>
      </c>
      <c r="V106" s="27">
        <f t="shared" si="6"/>
        <v>1395876</v>
      </c>
      <c r="W106" s="27">
        <v>1530735</v>
      </c>
      <c r="X106" s="27">
        <v>1512248</v>
      </c>
      <c r="Y106" s="27">
        <v>1445807</v>
      </c>
      <c r="Z106" s="27">
        <v>1735422</v>
      </c>
      <c r="AA106" s="27">
        <v>1145736</v>
      </c>
      <c r="AB106" s="27">
        <f t="shared" si="7"/>
        <v>1512248</v>
      </c>
    </row>
    <row r="107" spans="1:28">
      <c r="A107" s="14">
        <v>105</v>
      </c>
      <c r="B107" s="27" t="s">
        <v>369</v>
      </c>
      <c r="C107" s="27" t="s">
        <v>370</v>
      </c>
      <c r="D107" s="27" t="s">
        <v>362</v>
      </c>
      <c r="E107" s="27">
        <v>529733.69999999995</v>
      </c>
      <c r="F107" s="27">
        <v>503595.9</v>
      </c>
      <c r="G107" s="27">
        <v>609551.80000000005</v>
      </c>
      <c r="H107" s="27">
        <v>740145.2</v>
      </c>
      <c r="I107" s="27">
        <v>848446.9</v>
      </c>
      <c r="J107" s="27">
        <f t="shared" si="4"/>
        <v>609551.80000000005</v>
      </c>
      <c r="K107" s="27">
        <v>388725.6</v>
      </c>
      <c r="L107" s="27">
        <v>644769.1</v>
      </c>
      <c r="M107" s="27">
        <v>329544.5</v>
      </c>
      <c r="N107" s="27">
        <v>379395</v>
      </c>
      <c r="O107" s="27">
        <v>658841.19999999995</v>
      </c>
      <c r="P107" s="27">
        <f t="shared" si="5"/>
        <v>388725.6</v>
      </c>
      <c r="Q107" s="27">
        <v>882248.3</v>
      </c>
      <c r="R107" s="27">
        <v>746312.6</v>
      </c>
      <c r="S107" s="27">
        <v>499687.8</v>
      </c>
      <c r="T107" s="27">
        <v>744073.2</v>
      </c>
      <c r="U107" s="27">
        <v>618967.80000000005</v>
      </c>
      <c r="V107" s="27">
        <f t="shared" si="6"/>
        <v>744073.2</v>
      </c>
      <c r="W107" s="27">
        <v>440200</v>
      </c>
      <c r="X107" s="27">
        <v>754955.3</v>
      </c>
      <c r="Y107" s="27">
        <v>506385.3</v>
      </c>
      <c r="Z107" s="27">
        <v>452195.3</v>
      </c>
      <c r="AA107" s="27">
        <v>168871.4</v>
      </c>
      <c r="AB107" s="27">
        <f t="shared" si="7"/>
        <v>452195.3</v>
      </c>
    </row>
    <row r="108" spans="1:28">
      <c r="A108" s="14">
        <v>106</v>
      </c>
      <c r="B108" s="27" t="s">
        <v>371</v>
      </c>
      <c r="C108" s="27" t="s">
        <v>372</v>
      </c>
      <c r="D108" s="27" t="s">
        <v>362</v>
      </c>
      <c r="E108" s="27">
        <v>929002.5</v>
      </c>
      <c r="F108" s="27">
        <v>1390422</v>
      </c>
      <c r="G108" s="27">
        <v>1467181</v>
      </c>
      <c r="H108" s="27">
        <v>376532.2</v>
      </c>
      <c r="I108" s="27">
        <v>1266003</v>
      </c>
      <c r="J108" s="27">
        <f t="shared" si="4"/>
        <v>1266003</v>
      </c>
      <c r="K108" s="27">
        <v>1410401</v>
      </c>
      <c r="L108" s="27">
        <v>1164975</v>
      </c>
      <c r="M108" s="27">
        <v>1174077</v>
      </c>
      <c r="N108" s="27">
        <v>216117</v>
      </c>
      <c r="O108" s="27">
        <v>646968.6</v>
      </c>
      <c r="P108" s="27">
        <f t="shared" si="5"/>
        <v>1164975</v>
      </c>
      <c r="Q108" s="27">
        <v>2060938</v>
      </c>
      <c r="R108" s="27">
        <v>1437281</v>
      </c>
      <c r="S108" s="27">
        <v>1912870</v>
      </c>
      <c r="T108" s="27">
        <v>2615392</v>
      </c>
      <c r="U108" s="27">
        <v>946995.8</v>
      </c>
      <c r="V108" s="27">
        <f t="shared" si="6"/>
        <v>1912870</v>
      </c>
      <c r="W108" s="27">
        <v>1294848</v>
      </c>
      <c r="X108" s="27">
        <v>1189495</v>
      </c>
      <c r="Y108" s="27">
        <v>1376827</v>
      </c>
      <c r="Z108" s="27">
        <v>1425556</v>
      </c>
      <c r="AA108" s="27">
        <v>1027353</v>
      </c>
      <c r="AB108" s="27">
        <f t="shared" si="7"/>
        <v>1294848</v>
      </c>
    </row>
    <row r="109" spans="1:28">
      <c r="A109" s="14">
        <v>107</v>
      </c>
      <c r="B109" s="27" t="s">
        <v>373</v>
      </c>
      <c r="C109" s="27" t="s">
        <v>374</v>
      </c>
      <c r="D109" s="27" t="s">
        <v>362</v>
      </c>
      <c r="E109" s="27">
        <v>172558000</v>
      </c>
      <c r="F109" s="27">
        <v>127792400</v>
      </c>
      <c r="G109" s="27">
        <v>99131260</v>
      </c>
      <c r="H109" s="27">
        <v>111803300</v>
      </c>
      <c r="I109" s="27">
        <v>163960200</v>
      </c>
      <c r="J109" s="27">
        <f t="shared" si="4"/>
        <v>127792400</v>
      </c>
      <c r="K109" s="27">
        <v>82100380</v>
      </c>
      <c r="L109" s="27">
        <v>87979930</v>
      </c>
      <c r="M109" s="27">
        <v>105286900</v>
      </c>
      <c r="N109" s="27">
        <v>104774100</v>
      </c>
      <c r="O109" s="27">
        <v>92910750</v>
      </c>
      <c r="P109" s="27">
        <f t="shared" si="5"/>
        <v>92910750</v>
      </c>
      <c r="Q109" s="27">
        <v>167234900</v>
      </c>
      <c r="R109" s="27">
        <v>168837900</v>
      </c>
      <c r="S109" s="27">
        <v>156002100</v>
      </c>
      <c r="T109" s="27">
        <v>181706000</v>
      </c>
      <c r="U109" s="27">
        <v>155181400</v>
      </c>
      <c r="V109" s="27">
        <f t="shared" si="6"/>
        <v>167234900</v>
      </c>
      <c r="W109" s="27">
        <v>87595780</v>
      </c>
      <c r="X109" s="27">
        <v>118007000</v>
      </c>
      <c r="Y109" s="27">
        <v>104576500</v>
      </c>
      <c r="Z109" s="27">
        <v>113052700</v>
      </c>
      <c r="AA109" s="27">
        <v>106955000</v>
      </c>
      <c r="AB109" s="27">
        <f t="shared" si="7"/>
        <v>106955000</v>
      </c>
    </row>
    <row r="110" spans="1:28">
      <c r="A110" s="14">
        <v>108</v>
      </c>
      <c r="B110" s="27" t="s">
        <v>375</v>
      </c>
      <c r="C110" s="27" t="s">
        <v>376</v>
      </c>
      <c r="D110" s="27" t="s">
        <v>377</v>
      </c>
      <c r="E110" s="27">
        <v>8662389</v>
      </c>
      <c r="F110" s="27">
        <v>25788960</v>
      </c>
      <c r="G110" s="27">
        <v>27411130</v>
      </c>
      <c r="H110" s="27">
        <v>32042.639999999999</v>
      </c>
      <c r="I110" s="27">
        <v>9207239</v>
      </c>
      <c r="J110" s="27">
        <f t="shared" si="4"/>
        <v>9207239</v>
      </c>
      <c r="K110" s="27">
        <v>8781470</v>
      </c>
      <c r="L110" s="27">
        <v>3840135</v>
      </c>
      <c r="M110" s="27">
        <v>1176912</v>
      </c>
      <c r="N110" s="27">
        <v>8823047</v>
      </c>
      <c r="O110" s="27">
        <v>4028492</v>
      </c>
      <c r="P110" s="27">
        <f t="shared" si="5"/>
        <v>4028492</v>
      </c>
      <c r="Q110" s="27">
        <v>11666380</v>
      </c>
      <c r="R110" s="27">
        <v>12061750</v>
      </c>
      <c r="S110" s="27">
        <v>14011060</v>
      </c>
      <c r="T110" s="27">
        <v>15772320</v>
      </c>
      <c r="U110" s="27">
        <v>6052942</v>
      </c>
      <c r="V110" s="27">
        <f t="shared" si="6"/>
        <v>12061750</v>
      </c>
      <c r="W110" s="27">
        <v>13478780</v>
      </c>
      <c r="X110" s="27">
        <v>1111134</v>
      </c>
      <c r="Y110" s="27">
        <v>2577330</v>
      </c>
      <c r="Z110" s="27">
        <v>5562274</v>
      </c>
      <c r="AA110" s="27">
        <v>15805570</v>
      </c>
      <c r="AB110" s="27">
        <f t="shared" si="7"/>
        <v>5562274</v>
      </c>
    </row>
    <row r="111" spans="1:28">
      <c r="A111" s="14">
        <v>109</v>
      </c>
      <c r="B111" s="28" t="s">
        <v>378</v>
      </c>
      <c r="C111" s="28" t="s">
        <v>379</v>
      </c>
      <c r="D111" s="28" t="s">
        <v>380</v>
      </c>
      <c r="E111" s="28">
        <v>998326.5</v>
      </c>
      <c r="F111" s="28">
        <v>660488.5</v>
      </c>
      <c r="G111" s="28">
        <v>1083876</v>
      </c>
      <c r="H111" s="28">
        <v>874498</v>
      </c>
      <c r="I111" s="28">
        <v>581166.80000000005</v>
      </c>
      <c r="J111" s="28">
        <f t="shared" si="4"/>
        <v>874498</v>
      </c>
      <c r="K111" s="28">
        <v>647072.19999999995</v>
      </c>
      <c r="L111" s="28">
        <v>504656.8</v>
      </c>
      <c r="M111" s="28">
        <v>645803.69999999995</v>
      </c>
      <c r="N111" s="28">
        <v>490378.8</v>
      </c>
      <c r="O111" s="28">
        <v>501634.6</v>
      </c>
      <c r="P111" s="28">
        <f t="shared" si="5"/>
        <v>504656.8</v>
      </c>
      <c r="Q111" s="28">
        <v>700953.2</v>
      </c>
      <c r="R111" s="28">
        <v>799441.3</v>
      </c>
      <c r="S111" s="28">
        <v>684581.1</v>
      </c>
      <c r="T111" s="28">
        <v>791998</v>
      </c>
      <c r="U111" s="28">
        <v>746714.6</v>
      </c>
      <c r="V111" s="28">
        <f t="shared" si="6"/>
        <v>746714.6</v>
      </c>
      <c r="W111" s="28">
        <v>558619.4</v>
      </c>
      <c r="X111" s="28">
        <v>573238.80000000005</v>
      </c>
      <c r="Y111" s="28">
        <v>630221.80000000005</v>
      </c>
      <c r="Z111" s="28">
        <v>763638</v>
      </c>
      <c r="AA111" s="28">
        <v>630848</v>
      </c>
      <c r="AB111" s="28">
        <f t="shared" si="7"/>
        <v>630221.80000000005</v>
      </c>
    </row>
    <row r="112" spans="1:28">
      <c r="A112" s="14">
        <v>110</v>
      </c>
      <c r="B112" s="28" t="s">
        <v>381</v>
      </c>
      <c r="C112" s="28" t="s">
        <v>382</v>
      </c>
      <c r="D112" s="28" t="s">
        <v>380</v>
      </c>
      <c r="E112" s="28">
        <v>31390430</v>
      </c>
      <c r="F112" s="28">
        <v>23772470</v>
      </c>
      <c r="G112" s="28">
        <v>19230420</v>
      </c>
      <c r="H112" s="28">
        <v>30988620</v>
      </c>
      <c r="I112" s="28">
        <v>25160830</v>
      </c>
      <c r="J112" s="28">
        <f t="shared" si="4"/>
        <v>25160830</v>
      </c>
      <c r="K112" s="28">
        <v>39379320</v>
      </c>
      <c r="L112" s="28">
        <v>41402230</v>
      </c>
      <c r="M112" s="28">
        <v>50897390</v>
      </c>
      <c r="N112" s="28">
        <v>42181710</v>
      </c>
      <c r="O112" s="28">
        <v>41028920</v>
      </c>
      <c r="P112" s="28">
        <f t="shared" si="5"/>
        <v>41402230</v>
      </c>
      <c r="Q112" s="28">
        <v>31537990</v>
      </c>
      <c r="R112" s="28">
        <v>36779470</v>
      </c>
      <c r="S112" s="28">
        <v>32587400</v>
      </c>
      <c r="T112" s="28">
        <v>32253010</v>
      </c>
      <c r="U112" s="28">
        <v>34725770</v>
      </c>
      <c r="V112" s="28">
        <f t="shared" si="6"/>
        <v>32587400</v>
      </c>
      <c r="W112" s="28">
        <v>34559970</v>
      </c>
      <c r="X112" s="28">
        <v>39751520</v>
      </c>
      <c r="Y112" s="28">
        <v>44805410</v>
      </c>
      <c r="Z112" s="28">
        <v>36139110</v>
      </c>
      <c r="AA112" s="28">
        <v>46656770</v>
      </c>
      <c r="AB112" s="28">
        <f t="shared" si="7"/>
        <v>39751520</v>
      </c>
    </row>
    <row r="113" spans="1:28">
      <c r="A113" s="14">
        <v>111</v>
      </c>
      <c r="B113" s="28" t="s">
        <v>383</v>
      </c>
      <c r="C113" s="28" t="s">
        <v>384</v>
      </c>
      <c r="D113" s="28" t="s">
        <v>380</v>
      </c>
      <c r="E113" s="28">
        <v>251085.8</v>
      </c>
      <c r="F113" s="28">
        <v>235541.9</v>
      </c>
      <c r="G113" s="28">
        <v>201181</v>
      </c>
      <c r="H113" s="28">
        <v>461642</v>
      </c>
      <c r="I113" s="28">
        <v>291370.59999999998</v>
      </c>
      <c r="J113" s="28">
        <f t="shared" si="4"/>
        <v>251085.8</v>
      </c>
      <c r="K113" s="28">
        <v>503735.6</v>
      </c>
      <c r="L113" s="28">
        <v>406505.6</v>
      </c>
      <c r="M113" s="28">
        <v>707636.8</v>
      </c>
      <c r="N113" s="28">
        <v>474017.3</v>
      </c>
      <c r="O113" s="28">
        <v>679702.3</v>
      </c>
      <c r="P113" s="28">
        <f t="shared" si="5"/>
        <v>503735.6</v>
      </c>
      <c r="Q113" s="28">
        <v>396197.3</v>
      </c>
      <c r="R113" s="28">
        <v>388356.3</v>
      </c>
      <c r="S113" s="28">
        <v>504944.8</v>
      </c>
      <c r="T113" s="28">
        <v>379863.9</v>
      </c>
      <c r="U113" s="28">
        <v>296429.90000000002</v>
      </c>
      <c r="V113" s="28">
        <f t="shared" si="6"/>
        <v>388356.3</v>
      </c>
      <c r="W113" s="28">
        <v>327591.8</v>
      </c>
      <c r="X113" s="28">
        <v>387151.6</v>
      </c>
      <c r="Y113" s="28">
        <v>388468.2</v>
      </c>
      <c r="Z113" s="28">
        <v>506755.1</v>
      </c>
      <c r="AA113" s="28">
        <v>280025.7</v>
      </c>
      <c r="AB113" s="28">
        <f t="shared" si="7"/>
        <v>387151.6</v>
      </c>
    </row>
    <row r="114" spans="1:28">
      <c r="A114" s="14">
        <v>112</v>
      </c>
      <c r="B114" s="28" t="s">
        <v>385</v>
      </c>
      <c r="C114" s="28" t="s">
        <v>386</v>
      </c>
      <c r="D114" s="28" t="s">
        <v>380</v>
      </c>
      <c r="E114" s="28">
        <v>157273.5</v>
      </c>
      <c r="F114" s="28">
        <v>420940.5</v>
      </c>
      <c r="G114" s="28">
        <v>669715.30000000005</v>
      </c>
      <c r="H114" s="28">
        <v>44817.64</v>
      </c>
      <c r="I114" s="28">
        <v>310115.09999999998</v>
      </c>
      <c r="J114" s="28">
        <f t="shared" si="4"/>
        <v>310115.09999999998</v>
      </c>
      <c r="K114" s="28">
        <v>260029.4</v>
      </c>
      <c r="L114" s="28">
        <v>151202.29999999999</v>
      </c>
      <c r="M114" s="28">
        <v>219082.9</v>
      </c>
      <c r="N114" s="28">
        <v>203806.2</v>
      </c>
      <c r="O114" s="28">
        <v>99100.21</v>
      </c>
      <c r="P114" s="28">
        <f t="shared" si="5"/>
        <v>203806.2</v>
      </c>
      <c r="Q114" s="28">
        <v>462128</v>
      </c>
      <c r="R114" s="28">
        <v>408895.2</v>
      </c>
      <c r="S114" s="28">
        <v>417830</v>
      </c>
      <c r="T114" s="28">
        <v>691500.4</v>
      </c>
      <c r="U114" s="28">
        <v>249854.7</v>
      </c>
      <c r="V114" s="28">
        <f t="shared" si="6"/>
        <v>417830</v>
      </c>
      <c r="W114" s="28">
        <v>464558.2</v>
      </c>
      <c r="X114" s="28">
        <v>298095.59999999998</v>
      </c>
      <c r="Y114" s="28">
        <v>227049.2</v>
      </c>
      <c r="Z114" s="28">
        <v>253788.5</v>
      </c>
      <c r="AA114" s="28">
        <v>560369.80000000005</v>
      </c>
      <c r="AB114" s="28">
        <f t="shared" si="7"/>
        <v>298095.59999999998</v>
      </c>
    </row>
    <row r="115" spans="1:28">
      <c r="A115" s="14">
        <v>113</v>
      </c>
      <c r="B115" s="28" t="s">
        <v>387</v>
      </c>
      <c r="C115" s="28" t="s">
        <v>388</v>
      </c>
      <c r="D115" s="28" t="s">
        <v>380</v>
      </c>
      <c r="E115" s="28">
        <v>208197.2</v>
      </c>
      <c r="F115" s="28">
        <v>271358.5</v>
      </c>
      <c r="G115" s="28">
        <v>502532.5</v>
      </c>
      <c r="H115" s="28">
        <v>272593.8</v>
      </c>
      <c r="I115" s="28">
        <v>328709.59999999998</v>
      </c>
      <c r="J115" s="28">
        <f t="shared" si="4"/>
        <v>272593.8</v>
      </c>
      <c r="K115" s="28">
        <v>144600.1</v>
      </c>
      <c r="L115" s="28">
        <v>162531.70000000001</v>
      </c>
      <c r="M115" s="28">
        <v>166875.29999999999</v>
      </c>
      <c r="N115" s="28">
        <v>65593.5</v>
      </c>
      <c r="O115" s="28">
        <v>116961.9</v>
      </c>
      <c r="P115" s="28">
        <f t="shared" si="5"/>
        <v>144600.1</v>
      </c>
      <c r="Q115" s="28">
        <v>590633.1</v>
      </c>
      <c r="R115" s="28">
        <v>245064.8</v>
      </c>
      <c r="S115" s="28">
        <v>394481.3</v>
      </c>
      <c r="T115" s="28">
        <v>632839</v>
      </c>
      <c r="U115" s="28">
        <v>190432.4</v>
      </c>
      <c r="V115" s="28">
        <f t="shared" si="6"/>
        <v>394481.3</v>
      </c>
      <c r="W115" s="28">
        <v>165023.4</v>
      </c>
      <c r="X115" s="28">
        <v>156323.5</v>
      </c>
      <c r="Y115" s="28">
        <v>158840.20000000001</v>
      </c>
      <c r="Z115" s="28">
        <v>254751.3</v>
      </c>
      <c r="AA115" s="28">
        <v>66686.86</v>
      </c>
      <c r="AB115" s="28">
        <f t="shared" si="7"/>
        <v>158840.20000000001</v>
      </c>
    </row>
    <row r="116" spans="1:28">
      <c r="A116" s="14">
        <v>114</v>
      </c>
      <c r="B116" s="28" t="s">
        <v>389</v>
      </c>
      <c r="C116" s="28" t="s">
        <v>390</v>
      </c>
      <c r="D116" s="28" t="s">
        <v>380</v>
      </c>
      <c r="E116" s="28">
        <v>30186690</v>
      </c>
      <c r="F116" s="28">
        <v>49183410</v>
      </c>
      <c r="G116" s="28">
        <v>97648580</v>
      </c>
      <c r="H116" s="28">
        <v>25002850</v>
      </c>
      <c r="I116" s="28">
        <v>45594220</v>
      </c>
      <c r="J116" s="28">
        <f t="shared" si="4"/>
        <v>45594220</v>
      </c>
      <c r="K116" s="28">
        <v>28501970</v>
      </c>
      <c r="L116" s="28">
        <v>23764390</v>
      </c>
      <c r="M116" s="28">
        <v>23725670</v>
      </c>
      <c r="N116" s="28">
        <v>13049610</v>
      </c>
      <c r="O116" s="28">
        <v>17646540</v>
      </c>
      <c r="P116" s="28">
        <f t="shared" si="5"/>
        <v>23725670</v>
      </c>
      <c r="Q116" s="28">
        <v>91573980</v>
      </c>
      <c r="R116" s="28">
        <v>48874200</v>
      </c>
      <c r="S116" s="28">
        <v>68614420</v>
      </c>
      <c r="T116" s="28">
        <v>109205700</v>
      </c>
      <c r="U116" s="28">
        <v>29203060</v>
      </c>
      <c r="V116" s="28">
        <f t="shared" si="6"/>
        <v>68614420</v>
      </c>
      <c r="W116" s="28">
        <v>24384490</v>
      </c>
      <c r="X116" s="28">
        <v>28311580</v>
      </c>
      <c r="Y116" s="28">
        <v>26089670</v>
      </c>
      <c r="Z116" s="28">
        <v>44014330</v>
      </c>
      <c r="AA116" s="28">
        <v>20494780</v>
      </c>
      <c r="AB116" s="28">
        <f t="shared" si="7"/>
        <v>26089670</v>
      </c>
    </row>
    <row r="117" spans="1:28">
      <c r="A117" s="14">
        <v>115</v>
      </c>
      <c r="B117" s="28" t="s">
        <v>391</v>
      </c>
      <c r="C117" s="28" t="s">
        <v>392</v>
      </c>
      <c r="D117" s="28" t="s">
        <v>380</v>
      </c>
      <c r="E117" s="28">
        <v>269609.5</v>
      </c>
      <c r="F117" s="28">
        <v>348986.2</v>
      </c>
      <c r="G117" s="28">
        <v>214647.9</v>
      </c>
      <c r="H117" s="28">
        <v>69762.52</v>
      </c>
      <c r="I117" s="28">
        <v>129953.1</v>
      </c>
      <c r="J117" s="28">
        <f t="shared" si="4"/>
        <v>214647.9</v>
      </c>
      <c r="K117" s="28">
        <v>150726.9</v>
      </c>
      <c r="L117" s="28">
        <v>183920.7</v>
      </c>
      <c r="M117" s="28">
        <v>160905.29999999999</v>
      </c>
      <c r="N117" s="28">
        <v>230042.3</v>
      </c>
      <c r="O117" s="28">
        <v>297390.2</v>
      </c>
      <c r="P117" s="28">
        <f t="shared" si="5"/>
        <v>183920.7</v>
      </c>
      <c r="Q117" s="28">
        <v>642277.80000000005</v>
      </c>
      <c r="R117" s="28">
        <v>176904.4</v>
      </c>
      <c r="S117" s="28">
        <v>117891.8</v>
      </c>
      <c r="T117" s="28">
        <v>199121.9</v>
      </c>
      <c r="U117" s="28">
        <v>101894.1</v>
      </c>
      <c r="V117" s="28">
        <f t="shared" si="6"/>
        <v>176904.4</v>
      </c>
      <c r="W117" s="28">
        <v>60980.59</v>
      </c>
      <c r="X117" s="28">
        <v>112588.7</v>
      </c>
      <c r="Y117" s="28">
        <v>161818.70000000001</v>
      </c>
      <c r="Z117" s="28">
        <v>39227.15</v>
      </c>
      <c r="AA117" s="28">
        <v>131302.1</v>
      </c>
      <c r="AB117" s="28">
        <f t="shared" si="7"/>
        <v>112588.7</v>
      </c>
    </row>
    <row r="118" spans="1:28">
      <c r="A118" s="14">
        <v>116</v>
      </c>
      <c r="B118" s="28" t="s">
        <v>393</v>
      </c>
      <c r="C118" s="28" t="s">
        <v>394</v>
      </c>
      <c r="D118" s="28" t="s">
        <v>380</v>
      </c>
      <c r="E118" s="28">
        <v>138649.1</v>
      </c>
      <c r="F118" s="28">
        <v>73735.23</v>
      </c>
      <c r="G118" s="28">
        <v>105764.4</v>
      </c>
      <c r="H118" s="28">
        <v>70842.34</v>
      </c>
      <c r="I118" s="28">
        <v>220137.1</v>
      </c>
      <c r="J118" s="28">
        <f t="shared" si="4"/>
        <v>105764.4</v>
      </c>
      <c r="K118" s="28">
        <v>104277.6</v>
      </c>
      <c r="L118" s="28">
        <v>110157.7</v>
      </c>
      <c r="M118" s="28">
        <v>93151.06</v>
      </c>
      <c r="N118" s="28">
        <v>96912.78</v>
      </c>
      <c r="O118" s="28">
        <v>93068.6</v>
      </c>
      <c r="P118" s="28">
        <f t="shared" si="5"/>
        <v>96912.78</v>
      </c>
      <c r="Q118" s="28">
        <v>234993.7</v>
      </c>
      <c r="R118" s="28">
        <v>182760</v>
      </c>
      <c r="S118" s="28">
        <v>173887.1</v>
      </c>
      <c r="T118" s="28">
        <v>346614.4</v>
      </c>
      <c r="U118" s="28">
        <v>185118.4</v>
      </c>
      <c r="V118" s="28">
        <f t="shared" si="6"/>
        <v>185118.4</v>
      </c>
      <c r="W118" s="28">
        <v>117074.8</v>
      </c>
      <c r="X118" s="28">
        <v>106825.5</v>
      </c>
      <c r="Y118" s="28">
        <v>111599.3</v>
      </c>
      <c r="Z118" s="28">
        <v>97511.1</v>
      </c>
      <c r="AA118" s="28">
        <v>104811.9</v>
      </c>
      <c r="AB118" s="28">
        <f t="shared" si="7"/>
        <v>106825.5</v>
      </c>
    </row>
    <row r="119" spans="1:28">
      <c r="A119" s="14">
        <v>117</v>
      </c>
      <c r="B119" s="29" t="s">
        <v>395</v>
      </c>
      <c r="C119" s="29" t="s">
        <v>396</v>
      </c>
      <c r="D119" s="29" t="s">
        <v>397</v>
      </c>
      <c r="E119" s="29">
        <v>2219041</v>
      </c>
      <c r="F119" s="29">
        <v>3592186</v>
      </c>
      <c r="G119" s="29">
        <v>2035021</v>
      </c>
      <c r="H119" s="29">
        <v>1430615</v>
      </c>
      <c r="I119" s="29">
        <v>2168880</v>
      </c>
      <c r="J119" s="29">
        <f t="shared" si="4"/>
        <v>2168880</v>
      </c>
      <c r="K119" s="29">
        <v>2750272</v>
      </c>
      <c r="L119" s="29">
        <v>2306563</v>
      </c>
      <c r="M119" s="29">
        <v>2674980</v>
      </c>
      <c r="N119" s="29">
        <v>1348602</v>
      </c>
      <c r="O119" s="29">
        <v>1287822</v>
      </c>
      <c r="P119" s="29">
        <f t="shared" si="5"/>
        <v>2306563</v>
      </c>
      <c r="Q119" s="29">
        <v>2247790</v>
      </c>
      <c r="R119" s="29">
        <v>2738154</v>
      </c>
      <c r="S119" s="29">
        <v>1950340</v>
      </c>
      <c r="T119" s="29">
        <v>2472862</v>
      </c>
      <c r="U119" s="29">
        <v>2497812</v>
      </c>
      <c r="V119" s="29">
        <f t="shared" si="6"/>
        <v>2472862</v>
      </c>
      <c r="W119" s="29">
        <v>1712949</v>
      </c>
      <c r="X119" s="29">
        <v>3376192</v>
      </c>
      <c r="Y119" s="29">
        <v>1914786</v>
      </c>
      <c r="Z119" s="29">
        <v>2998711</v>
      </c>
      <c r="AA119" s="29">
        <v>2285718</v>
      </c>
      <c r="AB119" s="29">
        <f t="shared" si="7"/>
        <v>2285718</v>
      </c>
    </row>
    <row r="120" spans="1:28">
      <c r="A120" s="14">
        <v>118</v>
      </c>
      <c r="B120" s="29" t="s">
        <v>398</v>
      </c>
      <c r="C120" s="29" t="s">
        <v>399</v>
      </c>
      <c r="D120" s="29" t="s">
        <v>397</v>
      </c>
      <c r="E120" s="29">
        <v>179847.9</v>
      </c>
      <c r="F120" s="29">
        <v>323392.8</v>
      </c>
      <c r="G120" s="29">
        <v>311380.3</v>
      </c>
      <c r="H120" s="29">
        <v>133123.5</v>
      </c>
      <c r="I120" s="29">
        <v>217285.6</v>
      </c>
      <c r="J120" s="29">
        <f t="shared" si="4"/>
        <v>217285.6</v>
      </c>
      <c r="K120" s="29">
        <v>201153.8</v>
      </c>
      <c r="L120" s="29">
        <v>169138.3</v>
      </c>
      <c r="M120" s="29">
        <v>151027.4</v>
      </c>
      <c r="N120" s="29">
        <v>48456.94</v>
      </c>
      <c r="O120" s="29">
        <v>83475.3</v>
      </c>
      <c r="P120" s="29">
        <f t="shared" si="5"/>
        <v>151027.4</v>
      </c>
      <c r="Q120" s="29">
        <v>244703.8</v>
      </c>
      <c r="R120" s="29">
        <v>271402.3</v>
      </c>
      <c r="S120" s="29">
        <v>196926.8</v>
      </c>
      <c r="T120" s="29">
        <v>210389.3</v>
      </c>
      <c r="U120" s="29">
        <v>198954.9</v>
      </c>
      <c r="V120" s="29">
        <f t="shared" si="6"/>
        <v>210389.3</v>
      </c>
      <c r="W120" s="29">
        <v>100657.5</v>
      </c>
      <c r="X120" s="29">
        <v>266244.2</v>
      </c>
      <c r="Y120" s="29">
        <v>184203.2</v>
      </c>
      <c r="Z120" s="29">
        <v>207511.3</v>
      </c>
      <c r="AA120" s="29">
        <v>223321</v>
      </c>
      <c r="AB120" s="29">
        <f t="shared" si="7"/>
        <v>207511.3</v>
      </c>
    </row>
    <row r="121" spans="1:28">
      <c r="A121" s="14">
        <v>119</v>
      </c>
      <c r="B121" s="29" t="s">
        <v>400</v>
      </c>
      <c r="C121" s="29" t="s">
        <v>401</v>
      </c>
      <c r="D121" s="29" t="s">
        <v>397</v>
      </c>
      <c r="E121" s="29">
        <v>278037.59999999998</v>
      </c>
      <c r="F121" s="29">
        <v>177959.9</v>
      </c>
      <c r="G121" s="29">
        <v>114269.4</v>
      </c>
      <c r="H121" s="29">
        <v>332408</v>
      </c>
      <c r="I121" s="29">
        <v>192465.2</v>
      </c>
      <c r="J121" s="29">
        <f t="shared" si="4"/>
        <v>192465.2</v>
      </c>
      <c r="K121" s="29">
        <v>289165.2</v>
      </c>
      <c r="L121" s="29">
        <v>272398.40000000002</v>
      </c>
      <c r="M121" s="29">
        <v>381261.8</v>
      </c>
      <c r="N121" s="29">
        <v>210931</v>
      </c>
      <c r="O121" s="29">
        <v>219792.8</v>
      </c>
      <c r="P121" s="29">
        <f t="shared" si="5"/>
        <v>272398.40000000002</v>
      </c>
      <c r="Q121" s="29">
        <v>112579.1</v>
      </c>
      <c r="R121" s="29">
        <v>183251.1</v>
      </c>
      <c r="S121" s="29">
        <v>188463.4</v>
      </c>
      <c r="T121" s="29">
        <v>104845.6</v>
      </c>
      <c r="U121" s="29">
        <v>193817.60000000001</v>
      </c>
      <c r="V121" s="29">
        <f t="shared" si="6"/>
        <v>183251.1</v>
      </c>
      <c r="W121" s="29">
        <v>259875</v>
      </c>
      <c r="X121" s="29">
        <v>177734.2</v>
      </c>
      <c r="Y121" s="29">
        <v>237696.1</v>
      </c>
      <c r="Z121" s="29">
        <v>181677.7</v>
      </c>
      <c r="AA121" s="29">
        <v>240531.7</v>
      </c>
      <c r="AB121" s="29">
        <f t="shared" si="7"/>
        <v>237696.1</v>
      </c>
    </row>
    <row r="122" spans="1:28">
      <c r="A122" s="14">
        <v>120</v>
      </c>
      <c r="B122" s="29" t="s">
        <v>402</v>
      </c>
      <c r="C122" s="29" t="s">
        <v>403</v>
      </c>
      <c r="D122" s="29" t="s">
        <v>397</v>
      </c>
      <c r="E122" s="29">
        <v>424847.3</v>
      </c>
      <c r="F122" s="29">
        <v>407963.9</v>
      </c>
      <c r="G122" s="29">
        <v>188623.1</v>
      </c>
      <c r="H122" s="29">
        <v>538478.80000000005</v>
      </c>
      <c r="I122" s="29">
        <v>756882.1</v>
      </c>
      <c r="J122" s="29">
        <f t="shared" si="4"/>
        <v>424847.3</v>
      </c>
      <c r="K122" s="29">
        <v>544948.5</v>
      </c>
      <c r="L122" s="29">
        <v>715353</v>
      </c>
      <c r="M122" s="29">
        <v>692145.6</v>
      </c>
      <c r="N122" s="29">
        <v>520462</v>
      </c>
      <c r="O122" s="29">
        <v>794524.8</v>
      </c>
      <c r="P122" s="29">
        <f t="shared" si="5"/>
        <v>692145.6</v>
      </c>
      <c r="Q122" s="29">
        <v>247989.2</v>
      </c>
      <c r="R122" s="29">
        <v>282073.90000000002</v>
      </c>
      <c r="S122" s="29">
        <v>319657.3</v>
      </c>
      <c r="T122" s="29">
        <v>211745.4</v>
      </c>
      <c r="U122" s="29">
        <v>483274.1</v>
      </c>
      <c r="V122" s="29">
        <f t="shared" si="6"/>
        <v>282073.90000000002</v>
      </c>
      <c r="W122" s="29">
        <v>515445.6</v>
      </c>
      <c r="X122" s="29">
        <v>540288.6</v>
      </c>
      <c r="Y122" s="29">
        <v>550925.4</v>
      </c>
      <c r="Z122" s="29">
        <v>455228.2</v>
      </c>
      <c r="AA122" s="29">
        <v>389170.7</v>
      </c>
      <c r="AB122" s="29">
        <f t="shared" si="7"/>
        <v>515445.6</v>
      </c>
    </row>
    <row r="123" spans="1:28">
      <c r="A123" s="14">
        <v>121</v>
      </c>
      <c r="B123" s="29" t="s">
        <v>404</v>
      </c>
      <c r="C123" s="29" t="s">
        <v>405</v>
      </c>
      <c r="D123" s="29" t="s">
        <v>397</v>
      </c>
      <c r="E123" s="29">
        <v>2279897</v>
      </c>
      <c r="F123" s="29">
        <v>2083062</v>
      </c>
      <c r="G123" s="29">
        <v>4299406</v>
      </c>
      <c r="H123" s="29">
        <v>2079299</v>
      </c>
      <c r="I123" s="29">
        <v>1810091</v>
      </c>
      <c r="J123" s="29">
        <f t="shared" si="4"/>
        <v>2083062</v>
      </c>
      <c r="K123" s="29">
        <v>1756254</v>
      </c>
      <c r="L123" s="29">
        <v>1695629</v>
      </c>
      <c r="M123" s="29">
        <v>1824058</v>
      </c>
      <c r="N123" s="29">
        <v>1518404</v>
      </c>
      <c r="O123" s="29">
        <v>1747420</v>
      </c>
      <c r="P123" s="29">
        <f t="shared" si="5"/>
        <v>1747420</v>
      </c>
      <c r="Q123" s="29">
        <v>2055140</v>
      </c>
      <c r="R123" s="29">
        <v>2193374</v>
      </c>
      <c r="S123" s="29">
        <v>1944141</v>
      </c>
      <c r="T123" s="29">
        <v>2093117</v>
      </c>
      <c r="U123" s="29">
        <v>1776755</v>
      </c>
      <c r="V123" s="29">
        <f t="shared" si="6"/>
        <v>2055140</v>
      </c>
      <c r="W123" s="29">
        <v>2278116</v>
      </c>
      <c r="X123" s="29">
        <v>1566096</v>
      </c>
      <c r="Y123" s="29">
        <v>2021213</v>
      </c>
      <c r="Z123" s="29">
        <v>2278882</v>
      </c>
      <c r="AA123" s="29">
        <v>1687902</v>
      </c>
      <c r="AB123" s="29">
        <f t="shared" si="7"/>
        <v>2021213</v>
      </c>
    </row>
    <row r="124" spans="1:28">
      <c r="A124" s="14">
        <v>122</v>
      </c>
      <c r="B124" s="29" t="s">
        <v>406</v>
      </c>
      <c r="C124" s="29" t="s">
        <v>407</v>
      </c>
      <c r="D124" s="29" t="s">
        <v>397</v>
      </c>
      <c r="E124" s="29">
        <v>1529834</v>
      </c>
      <c r="F124" s="29">
        <v>2372435</v>
      </c>
      <c r="G124" s="29">
        <v>2483779</v>
      </c>
      <c r="H124" s="29">
        <v>1762385</v>
      </c>
      <c r="I124" s="29">
        <v>2339994</v>
      </c>
      <c r="J124" s="29">
        <f t="shared" si="4"/>
        <v>2339994</v>
      </c>
      <c r="K124" s="29">
        <v>2153593</v>
      </c>
      <c r="L124" s="29">
        <v>2188158</v>
      </c>
      <c r="M124" s="29">
        <v>2204619</v>
      </c>
      <c r="N124" s="29">
        <v>1901085</v>
      </c>
      <c r="O124" s="29">
        <v>2205177</v>
      </c>
      <c r="P124" s="29">
        <f t="shared" si="5"/>
        <v>2188158</v>
      </c>
      <c r="Q124" s="29">
        <v>2365657</v>
      </c>
      <c r="R124" s="29">
        <v>2059981</v>
      </c>
      <c r="S124" s="29">
        <v>2212658</v>
      </c>
      <c r="T124" s="29">
        <v>2365536</v>
      </c>
      <c r="U124" s="29">
        <v>2373160</v>
      </c>
      <c r="V124" s="29">
        <f t="shared" si="6"/>
        <v>2365536</v>
      </c>
      <c r="W124" s="29">
        <v>3057907</v>
      </c>
      <c r="X124" s="29">
        <v>2046434</v>
      </c>
      <c r="Y124" s="29">
        <v>2514348</v>
      </c>
      <c r="Z124" s="29">
        <v>2854439</v>
      </c>
      <c r="AA124" s="29">
        <v>2017307</v>
      </c>
      <c r="AB124" s="29">
        <f t="shared" si="7"/>
        <v>2514348</v>
      </c>
    </row>
    <row r="125" spans="1:28">
      <c r="A125" s="14">
        <v>123</v>
      </c>
      <c r="B125" s="29" t="s">
        <v>408</v>
      </c>
      <c r="C125" s="29" t="s">
        <v>409</v>
      </c>
      <c r="D125" s="29" t="s">
        <v>397</v>
      </c>
      <c r="E125" s="29">
        <v>40346370</v>
      </c>
      <c r="F125" s="29">
        <v>43946590</v>
      </c>
      <c r="G125" s="29">
        <v>41328070</v>
      </c>
      <c r="H125" s="29">
        <v>38919060</v>
      </c>
      <c r="I125" s="29">
        <v>37388600</v>
      </c>
      <c r="J125" s="29">
        <f t="shared" si="4"/>
        <v>40346370</v>
      </c>
      <c r="K125" s="29">
        <v>39307260</v>
      </c>
      <c r="L125" s="29">
        <v>41798360</v>
      </c>
      <c r="M125" s="29">
        <v>45701780</v>
      </c>
      <c r="N125" s="29">
        <v>40131310</v>
      </c>
      <c r="O125" s="29">
        <v>37169350</v>
      </c>
      <c r="P125" s="29">
        <f t="shared" si="5"/>
        <v>40131310</v>
      </c>
      <c r="Q125" s="29">
        <v>39922510</v>
      </c>
      <c r="R125" s="29">
        <v>41003000</v>
      </c>
      <c r="S125" s="29">
        <v>39666350</v>
      </c>
      <c r="T125" s="29">
        <v>39151200</v>
      </c>
      <c r="U125" s="29">
        <v>41685500</v>
      </c>
      <c r="V125" s="29">
        <f t="shared" si="6"/>
        <v>39922510</v>
      </c>
      <c r="W125" s="29">
        <v>44255260</v>
      </c>
      <c r="X125" s="29">
        <v>41509680</v>
      </c>
      <c r="Y125" s="29">
        <v>42634440</v>
      </c>
      <c r="Z125" s="29">
        <v>45142300</v>
      </c>
      <c r="AA125" s="29">
        <v>43281390</v>
      </c>
      <c r="AB125" s="29">
        <f t="shared" si="7"/>
        <v>43281390</v>
      </c>
    </row>
    <row r="126" spans="1:28">
      <c r="A126" s="14">
        <v>124</v>
      </c>
      <c r="B126" s="29" t="s">
        <v>410</v>
      </c>
      <c r="C126" s="29" t="s">
        <v>411</v>
      </c>
      <c r="D126" s="29" t="s">
        <v>397</v>
      </c>
      <c r="E126" s="29">
        <v>409964</v>
      </c>
      <c r="F126" s="29">
        <v>463825.3</v>
      </c>
      <c r="G126" s="29">
        <v>563595.69999999995</v>
      </c>
      <c r="H126" s="29">
        <v>511491.2</v>
      </c>
      <c r="I126" s="29">
        <v>833879.8</v>
      </c>
      <c r="J126" s="29">
        <f t="shared" si="4"/>
        <v>511491.2</v>
      </c>
      <c r="K126" s="29">
        <v>713688.1</v>
      </c>
      <c r="L126" s="29">
        <v>569312</v>
      </c>
      <c r="M126" s="29">
        <v>582544.9</v>
      </c>
      <c r="N126" s="29">
        <v>567666.4</v>
      </c>
      <c r="O126" s="29">
        <v>530103.69999999995</v>
      </c>
      <c r="P126" s="29">
        <f t="shared" si="5"/>
        <v>569312</v>
      </c>
      <c r="Q126" s="29">
        <v>705149.4</v>
      </c>
      <c r="R126" s="29">
        <v>712739.1</v>
      </c>
      <c r="S126" s="29">
        <v>636953</v>
      </c>
      <c r="T126" s="29">
        <v>2289431</v>
      </c>
      <c r="U126" s="29">
        <v>814301.7</v>
      </c>
      <c r="V126" s="29">
        <f t="shared" si="6"/>
        <v>712739.1</v>
      </c>
      <c r="W126" s="29">
        <v>586091</v>
      </c>
      <c r="X126" s="29">
        <v>1078010</v>
      </c>
      <c r="Y126" s="29">
        <v>492341.5</v>
      </c>
      <c r="Z126" s="29">
        <v>568166.9</v>
      </c>
      <c r="AA126" s="29">
        <v>663887.6</v>
      </c>
      <c r="AB126" s="29">
        <f t="shared" si="7"/>
        <v>586091</v>
      </c>
    </row>
    <row r="127" spans="1:28">
      <c r="A127" s="14">
        <v>125</v>
      </c>
      <c r="B127" s="29" t="s">
        <v>412</v>
      </c>
      <c r="C127" s="29" t="s">
        <v>413</v>
      </c>
      <c r="D127" s="29" t="s">
        <v>397</v>
      </c>
      <c r="E127" s="29">
        <v>559131.30000000005</v>
      </c>
      <c r="F127" s="29">
        <v>845095.2</v>
      </c>
      <c r="G127" s="29">
        <v>285423.40000000002</v>
      </c>
      <c r="H127" s="29">
        <v>1235862</v>
      </c>
      <c r="I127" s="29">
        <v>677297.7</v>
      </c>
      <c r="J127" s="29">
        <f t="shared" si="4"/>
        <v>677297.7</v>
      </c>
      <c r="K127" s="29">
        <v>1070398</v>
      </c>
      <c r="L127" s="29">
        <v>1007718</v>
      </c>
      <c r="M127" s="29">
        <v>1017567</v>
      </c>
      <c r="N127" s="29">
        <v>930481.2</v>
      </c>
      <c r="O127" s="29">
        <v>978983.3</v>
      </c>
      <c r="P127" s="29">
        <f t="shared" si="5"/>
        <v>1007718</v>
      </c>
      <c r="Q127" s="29">
        <v>763710.6</v>
      </c>
      <c r="R127" s="29">
        <v>553208.1</v>
      </c>
      <c r="S127" s="29">
        <v>514228.2</v>
      </c>
      <c r="T127" s="29">
        <v>2034452</v>
      </c>
      <c r="U127" s="29">
        <v>843859.2</v>
      </c>
      <c r="V127" s="29">
        <f t="shared" si="6"/>
        <v>763710.6</v>
      </c>
      <c r="W127" s="29">
        <v>428445.6</v>
      </c>
      <c r="X127" s="29">
        <v>704744.5</v>
      </c>
      <c r="Y127" s="29">
        <v>597728.30000000005</v>
      </c>
      <c r="Z127" s="29">
        <v>607920.30000000005</v>
      </c>
      <c r="AA127" s="29">
        <v>463788.79999999999</v>
      </c>
      <c r="AB127" s="29">
        <f t="shared" si="7"/>
        <v>597728.30000000005</v>
      </c>
    </row>
    <row r="128" spans="1:28">
      <c r="A128" s="14">
        <v>126</v>
      </c>
      <c r="B128" s="29" t="s">
        <v>414</v>
      </c>
      <c r="C128" s="29" t="s">
        <v>415</v>
      </c>
      <c r="D128" s="29" t="s">
        <v>397</v>
      </c>
      <c r="E128" s="29">
        <v>9585839</v>
      </c>
      <c r="F128" s="29">
        <v>12654290</v>
      </c>
      <c r="G128" s="29">
        <v>13054330</v>
      </c>
      <c r="H128" s="29">
        <v>8491216</v>
      </c>
      <c r="I128" s="29">
        <v>9709256</v>
      </c>
      <c r="J128" s="29">
        <f t="shared" si="4"/>
        <v>9709256</v>
      </c>
      <c r="K128" s="29">
        <v>13615360</v>
      </c>
      <c r="L128" s="29">
        <v>12892740</v>
      </c>
      <c r="M128" s="29">
        <v>12214670</v>
      </c>
      <c r="N128" s="29">
        <v>12302760</v>
      </c>
      <c r="O128" s="29">
        <v>12646010</v>
      </c>
      <c r="P128" s="29">
        <f t="shared" si="5"/>
        <v>12646010</v>
      </c>
      <c r="Q128" s="29">
        <v>14607310</v>
      </c>
      <c r="R128" s="29">
        <v>15754310</v>
      </c>
      <c r="S128" s="29">
        <v>11711350</v>
      </c>
      <c r="T128" s="29">
        <v>15018260</v>
      </c>
      <c r="U128" s="29">
        <v>13139470</v>
      </c>
      <c r="V128" s="29">
        <f t="shared" si="6"/>
        <v>14607310</v>
      </c>
      <c r="W128" s="29">
        <v>14324590</v>
      </c>
      <c r="X128" s="29">
        <v>16220540</v>
      </c>
      <c r="Y128" s="29">
        <v>16737690</v>
      </c>
      <c r="Z128" s="29">
        <v>15523800</v>
      </c>
      <c r="AA128" s="29">
        <v>9785101</v>
      </c>
      <c r="AB128" s="29">
        <f t="shared" si="7"/>
        <v>15523800</v>
      </c>
    </row>
    <row r="129" spans="1:28">
      <c r="A129" s="14">
        <v>127</v>
      </c>
      <c r="B129" s="30" t="s">
        <v>416</v>
      </c>
      <c r="C129" s="30" t="s">
        <v>417</v>
      </c>
      <c r="D129" s="30" t="s">
        <v>418</v>
      </c>
      <c r="E129" s="30">
        <v>45130.07</v>
      </c>
      <c r="F129" s="30">
        <v>44625.31</v>
      </c>
      <c r="G129" s="30">
        <v>32058.06</v>
      </c>
      <c r="H129" s="30">
        <v>41857.79</v>
      </c>
      <c r="I129" s="30">
        <v>44209.8</v>
      </c>
      <c r="J129" s="30">
        <f t="shared" si="4"/>
        <v>44209.8</v>
      </c>
      <c r="K129" s="30">
        <v>38876.14</v>
      </c>
      <c r="L129" s="30">
        <v>48714.84</v>
      </c>
      <c r="M129" s="30">
        <v>51499.28</v>
      </c>
      <c r="N129" s="30">
        <v>45720.94</v>
      </c>
      <c r="O129" s="30">
        <v>49597.14</v>
      </c>
      <c r="P129" s="30">
        <f t="shared" si="5"/>
        <v>48714.84</v>
      </c>
      <c r="Q129" s="30">
        <v>51186.7</v>
      </c>
      <c r="R129" s="30">
        <v>47513.36</v>
      </c>
      <c r="S129" s="30">
        <v>43051.9</v>
      </c>
      <c r="T129" s="30">
        <v>57021.49</v>
      </c>
      <c r="U129" s="30">
        <v>39050.75</v>
      </c>
      <c r="V129" s="30">
        <f t="shared" si="6"/>
        <v>47513.36</v>
      </c>
      <c r="W129" s="30">
        <v>50677.77</v>
      </c>
      <c r="X129" s="30">
        <v>43246.38</v>
      </c>
      <c r="Y129" s="30">
        <v>43493.2</v>
      </c>
      <c r="Z129" s="30">
        <v>42090.46</v>
      </c>
      <c r="AA129" s="30">
        <v>43710.11</v>
      </c>
      <c r="AB129" s="30">
        <f t="shared" si="7"/>
        <v>43493.2</v>
      </c>
    </row>
    <row r="130" spans="1:28">
      <c r="A130" s="14">
        <v>128</v>
      </c>
      <c r="B130" s="30" t="s">
        <v>419</v>
      </c>
      <c r="C130" s="30" t="s">
        <v>420</v>
      </c>
      <c r="D130" s="30" t="s">
        <v>418</v>
      </c>
      <c r="E130" s="30">
        <v>393950.2</v>
      </c>
      <c r="F130" s="30">
        <v>605416.9</v>
      </c>
      <c r="G130" s="30">
        <v>722376.2</v>
      </c>
      <c r="H130" s="30">
        <v>338378.5</v>
      </c>
      <c r="I130" s="30">
        <v>545782.1</v>
      </c>
      <c r="J130" s="30">
        <f t="shared" si="4"/>
        <v>545782.1</v>
      </c>
      <c r="K130" s="30">
        <v>591172.19999999995</v>
      </c>
      <c r="L130" s="30">
        <v>828368.3</v>
      </c>
      <c r="M130" s="30">
        <v>587114.30000000005</v>
      </c>
      <c r="N130" s="30">
        <v>758465.3</v>
      </c>
      <c r="O130" s="30">
        <v>612106.5</v>
      </c>
      <c r="P130" s="30">
        <f t="shared" si="5"/>
        <v>612106.5</v>
      </c>
      <c r="Q130" s="30">
        <v>501172.4</v>
      </c>
      <c r="R130" s="30">
        <v>788824.7</v>
      </c>
      <c r="S130" s="30">
        <v>537512.69999999995</v>
      </c>
      <c r="T130" s="30">
        <v>604437.9</v>
      </c>
      <c r="U130" s="30">
        <v>698234.9</v>
      </c>
      <c r="V130" s="30">
        <f t="shared" si="6"/>
        <v>604437.9</v>
      </c>
      <c r="W130" s="30">
        <v>705284.5</v>
      </c>
      <c r="X130" s="30">
        <v>547837.6</v>
      </c>
      <c r="Y130" s="30">
        <v>619639.5</v>
      </c>
      <c r="Z130" s="30">
        <v>668424.5</v>
      </c>
      <c r="AA130" s="30">
        <v>497208.6</v>
      </c>
      <c r="AB130" s="30">
        <f t="shared" si="7"/>
        <v>619639.5</v>
      </c>
    </row>
    <row r="131" spans="1:28">
      <c r="A131" s="14">
        <v>129</v>
      </c>
      <c r="B131" s="30" t="s">
        <v>421</v>
      </c>
      <c r="C131" s="30" t="s">
        <v>422</v>
      </c>
      <c r="D131" s="30" t="s">
        <v>418</v>
      </c>
      <c r="E131" s="30">
        <v>54543.93</v>
      </c>
      <c r="F131" s="30">
        <v>96513.99</v>
      </c>
      <c r="G131" s="30">
        <v>500</v>
      </c>
      <c r="H131" s="30">
        <v>9988.6180000000004</v>
      </c>
      <c r="I131" s="30">
        <v>64355.72</v>
      </c>
      <c r="J131" s="30">
        <f t="shared" si="4"/>
        <v>54543.93</v>
      </c>
      <c r="K131" s="30">
        <v>41898.089999999997</v>
      </c>
      <c r="L131" s="30">
        <v>25164.57</v>
      </c>
      <c r="M131" s="30">
        <v>8309.3950000000004</v>
      </c>
      <c r="N131" s="30">
        <v>10783.19</v>
      </c>
      <c r="O131" s="30">
        <v>4063.5529999999999</v>
      </c>
      <c r="P131" s="30">
        <f t="shared" si="5"/>
        <v>10783.19</v>
      </c>
      <c r="Q131" s="30">
        <v>450390.5</v>
      </c>
      <c r="R131" s="30">
        <v>126186</v>
      </c>
      <c r="S131" s="30">
        <v>225219.5</v>
      </c>
      <c r="T131" s="30">
        <v>364041.8</v>
      </c>
      <c r="U131" s="30">
        <v>83520.95</v>
      </c>
      <c r="V131" s="30">
        <f t="shared" si="6"/>
        <v>225219.5</v>
      </c>
      <c r="W131" s="30">
        <v>26466.69</v>
      </c>
      <c r="X131" s="30">
        <v>145876.29999999999</v>
      </c>
      <c r="Y131" s="30">
        <v>55111.13</v>
      </c>
      <c r="Z131" s="30">
        <v>65040.25</v>
      </c>
      <c r="AA131" s="30">
        <v>38011.22</v>
      </c>
      <c r="AB131" s="30">
        <f t="shared" si="7"/>
        <v>55111.13</v>
      </c>
    </row>
    <row r="132" spans="1:28">
      <c r="A132" s="14">
        <v>130</v>
      </c>
      <c r="B132" s="30" t="s">
        <v>423</v>
      </c>
      <c r="C132" s="30" t="s">
        <v>424</v>
      </c>
      <c r="D132" s="30" t="s">
        <v>418</v>
      </c>
      <c r="E132" s="30">
        <v>310679600</v>
      </c>
      <c r="F132" s="30">
        <v>394500300</v>
      </c>
      <c r="G132" s="30">
        <v>347140900</v>
      </c>
      <c r="H132" s="30">
        <v>200372300</v>
      </c>
      <c r="I132" s="30">
        <v>462424200</v>
      </c>
      <c r="J132" s="30">
        <f t="shared" ref="J132:J195" si="8">MEDIAN(E132:I132)</f>
        <v>347140900</v>
      </c>
      <c r="K132" s="30">
        <v>316608900</v>
      </c>
      <c r="L132" s="30">
        <v>380824700</v>
      </c>
      <c r="M132" s="30">
        <v>296716000</v>
      </c>
      <c r="N132" s="30">
        <v>314196900</v>
      </c>
      <c r="O132" s="30">
        <v>257527900</v>
      </c>
      <c r="P132" s="30">
        <f t="shared" ref="P132:P195" si="9">MEDIAN(K132:O132)</f>
        <v>314196900</v>
      </c>
      <c r="Q132" s="30">
        <v>501067800</v>
      </c>
      <c r="R132" s="30">
        <v>405351300</v>
      </c>
      <c r="S132" s="30">
        <v>386259200</v>
      </c>
      <c r="T132" s="30">
        <v>569042000</v>
      </c>
      <c r="U132" s="30">
        <v>378604800</v>
      </c>
      <c r="V132" s="30">
        <f t="shared" ref="V132:V195" si="10">MEDIAN(Q132:U132)</f>
        <v>405351300</v>
      </c>
      <c r="W132" s="30">
        <v>320942200</v>
      </c>
      <c r="X132" s="30">
        <v>349752400</v>
      </c>
      <c r="Y132" s="30">
        <v>299305000</v>
      </c>
      <c r="Z132" s="30">
        <v>318238500</v>
      </c>
      <c r="AA132" s="30">
        <v>286120200</v>
      </c>
      <c r="AB132" s="30">
        <f t="shared" ref="AB132:AB195" si="11">MEDIAN(W132:AA132)</f>
        <v>318238500</v>
      </c>
    </row>
    <row r="133" spans="1:28">
      <c r="A133" s="14">
        <v>131</v>
      </c>
      <c r="B133" s="30" t="s">
        <v>425</v>
      </c>
      <c r="C133" s="30" t="s">
        <v>426</v>
      </c>
      <c r="D133" s="30" t="s">
        <v>418</v>
      </c>
      <c r="E133" s="30">
        <v>8662409</v>
      </c>
      <c r="F133" s="30">
        <v>9278421</v>
      </c>
      <c r="G133" s="30">
        <v>9517410</v>
      </c>
      <c r="H133" s="30">
        <v>9577433</v>
      </c>
      <c r="I133" s="30">
        <v>13909840</v>
      </c>
      <c r="J133" s="30">
        <f t="shared" si="8"/>
        <v>9517410</v>
      </c>
      <c r="K133" s="30">
        <v>11517810</v>
      </c>
      <c r="L133" s="30">
        <v>12516870</v>
      </c>
      <c r="M133" s="30">
        <v>11971370</v>
      </c>
      <c r="N133" s="30">
        <v>6968718</v>
      </c>
      <c r="O133" s="30">
        <v>6672262</v>
      </c>
      <c r="P133" s="30">
        <f t="shared" si="9"/>
        <v>11517810</v>
      </c>
      <c r="Q133" s="30">
        <v>9227788</v>
      </c>
      <c r="R133" s="30">
        <v>13105950</v>
      </c>
      <c r="S133" s="30">
        <v>8735366</v>
      </c>
      <c r="T133" s="30">
        <v>11457040</v>
      </c>
      <c r="U133" s="30">
        <v>11522150</v>
      </c>
      <c r="V133" s="30">
        <f t="shared" si="10"/>
        <v>11457040</v>
      </c>
      <c r="W133" s="30">
        <v>8415544</v>
      </c>
      <c r="X133" s="30">
        <v>10345700</v>
      </c>
      <c r="Y133" s="30">
        <v>11635920</v>
      </c>
      <c r="Z133" s="30">
        <v>9889853</v>
      </c>
      <c r="AA133" s="30">
        <v>9363486</v>
      </c>
      <c r="AB133" s="30">
        <f t="shared" si="11"/>
        <v>9889853</v>
      </c>
    </row>
    <row r="134" spans="1:28">
      <c r="A134" s="14">
        <v>132</v>
      </c>
      <c r="B134" s="30" t="s">
        <v>427</v>
      </c>
      <c r="C134" s="30" t="s">
        <v>428</v>
      </c>
      <c r="D134" s="30" t="s">
        <v>418</v>
      </c>
      <c r="E134" s="30">
        <v>467937.4</v>
      </c>
      <c r="F134" s="30">
        <v>605421.19999999995</v>
      </c>
      <c r="G134" s="30">
        <v>630541.69999999995</v>
      </c>
      <c r="H134" s="30">
        <v>654623.4</v>
      </c>
      <c r="I134" s="30">
        <v>797297.2</v>
      </c>
      <c r="J134" s="30">
        <f t="shared" si="8"/>
        <v>630541.69999999995</v>
      </c>
      <c r="K134" s="30">
        <v>503621.1</v>
      </c>
      <c r="L134" s="30">
        <v>640979.80000000005</v>
      </c>
      <c r="M134" s="30">
        <v>558006.4</v>
      </c>
      <c r="N134" s="30">
        <v>501334.5</v>
      </c>
      <c r="O134" s="30">
        <v>503592.5</v>
      </c>
      <c r="P134" s="30">
        <f t="shared" si="9"/>
        <v>503621.1</v>
      </c>
      <c r="Q134" s="30">
        <v>775990.2</v>
      </c>
      <c r="R134" s="30">
        <v>714810.7</v>
      </c>
      <c r="S134" s="30">
        <v>665437.9</v>
      </c>
      <c r="T134" s="30">
        <v>750003.7</v>
      </c>
      <c r="U134" s="30">
        <v>624460.30000000005</v>
      </c>
      <c r="V134" s="30">
        <f t="shared" si="10"/>
        <v>714810.7</v>
      </c>
      <c r="W134" s="30">
        <v>508820</v>
      </c>
      <c r="X134" s="30">
        <v>560068.30000000005</v>
      </c>
      <c r="Y134" s="30">
        <v>586038.30000000005</v>
      </c>
      <c r="Z134" s="30">
        <v>574210.80000000005</v>
      </c>
      <c r="AA134" s="30">
        <v>651965.80000000005</v>
      </c>
      <c r="AB134" s="30">
        <f t="shared" si="11"/>
        <v>574210.80000000005</v>
      </c>
    </row>
    <row r="135" spans="1:28">
      <c r="A135" s="14">
        <v>133</v>
      </c>
      <c r="B135" s="30" t="s">
        <v>429</v>
      </c>
      <c r="C135" s="30" t="s">
        <v>430</v>
      </c>
      <c r="D135" s="30" t="s">
        <v>418</v>
      </c>
      <c r="E135" s="30">
        <v>4241478</v>
      </c>
      <c r="F135" s="30">
        <v>7132042</v>
      </c>
      <c r="G135" s="30">
        <v>9483915</v>
      </c>
      <c r="H135" s="30">
        <v>5975086</v>
      </c>
      <c r="I135" s="30">
        <v>3411432</v>
      </c>
      <c r="J135" s="30">
        <f t="shared" si="8"/>
        <v>5975086</v>
      </c>
      <c r="K135" s="30">
        <v>5680896</v>
      </c>
      <c r="L135" s="30">
        <v>5988468</v>
      </c>
      <c r="M135" s="30">
        <v>10113620</v>
      </c>
      <c r="N135" s="30">
        <v>6873390</v>
      </c>
      <c r="O135" s="30">
        <v>7284734</v>
      </c>
      <c r="P135" s="30">
        <f t="shared" si="9"/>
        <v>6873390</v>
      </c>
      <c r="Q135" s="30">
        <v>11205120</v>
      </c>
      <c r="R135" s="30">
        <v>13672720</v>
      </c>
      <c r="S135" s="30">
        <v>8263380</v>
      </c>
      <c r="T135" s="30">
        <v>10526240</v>
      </c>
      <c r="U135" s="30">
        <v>6833644</v>
      </c>
      <c r="V135" s="30">
        <f t="shared" si="10"/>
        <v>10526240</v>
      </c>
      <c r="W135" s="30">
        <v>8744417</v>
      </c>
      <c r="X135" s="30">
        <v>6491636</v>
      </c>
      <c r="Y135" s="30">
        <v>7385670</v>
      </c>
      <c r="Z135" s="30">
        <v>8770467</v>
      </c>
      <c r="AA135" s="30">
        <v>8222736</v>
      </c>
      <c r="AB135" s="30">
        <f t="shared" si="11"/>
        <v>8222736</v>
      </c>
    </row>
    <row r="136" spans="1:28">
      <c r="A136" s="14">
        <v>134</v>
      </c>
      <c r="B136" s="30" t="s">
        <v>431</v>
      </c>
      <c r="C136" s="30" t="s">
        <v>432</v>
      </c>
      <c r="D136" s="30" t="s">
        <v>418</v>
      </c>
      <c r="E136" s="30">
        <v>90102.16</v>
      </c>
      <c r="F136" s="30">
        <v>113651.8</v>
      </c>
      <c r="G136" s="30">
        <v>135161.79999999999</v>
      </c>
      <c r="H136" s="30">
        <v>53463.09</v>
      </c>
      <c r="I136" s="30">
        <v>101850.9</v>
      </c>
      <c r="J136" s="30">
        <f t="shared" si="8"/>
        <v>101850.9</v>
      </c>
      <c r="K136" s="30">
        <v>91645.27</v>
      </c>
      <c r="L136" s="30">
        <v>88665.05</v>
      </c>
      <c r="M136" s="30">
        <v>86351.48</v>
      </c>
      <c r="N136" s="30">
        <v>56036.15</v>
      </c>
      <c r="O136" s="30">
        <v>61083.32</v>
      </c>
      <c r="P136" s="30">
        <f t="shared" si="9"/>
        <v>86351.48</v>
      </c>
      <c r="Q136" s="30">
        <v>104920.3</v>
      </c>
      <c r="R136" s="30">
        <v>116991.9</v>
      </c>
      <c r="S136" s="30">
        <v>121411.1</v>
      </c>
      <c r="T136" s="30">
        <v>103000.3</v>
      </c>
      <c r="U136" s="30">
        <v>50562.39</v>
      </c>
      <c r="V136" s="30">
        <f t="shared" si="10"/>
        <v>104920.3</v>
      </c>
      <c r="W136" s="30">
        <v>81084.45</v>
      </c>
      <c r="X136" s="30">
        <v>62398.63</v>
      </c>
      <c r="Y136" s="30">
        <v>107178.1</v>
      </c>
      <c r="Z136" s="30">
        <v>77809.59</v>
      </c>
      <c r="AA136" s="30">
        <v>46482.559999999998</v>
      </c>
      <c r="AB136" s="30">
        <f t="shared" si="11"/>
        <v>77809.59</v>
      </c>
    </row>
    <row r="137" spans="1:28">
      <c r="A137" s="14">
        <v>135</v>
      </c>
      <c r="B137" s="30" t="s">
        <v>433</v>
      </c>
      <c r="C137" s="30" t="s">
        <v>434</v>
      </c>
      <c r="D137" s="30" t="s">
        <v>418</v>
      </c>
      <c r="E137" s="30">
        <v>95959.7</v>
      </c>
      <c r="F137" s="30">
        <v>377524.7</v>
      </c>
      <c r="G137" s="30">
        <v>396286</v>
      </c>
      <c r="H137" s="30">
        <v>14680.76</v>
      </c>
      <c r="I137" s="30">
        <v>90273.38</v>
      </c>
      <c r="J137" s="30">
        <f t="shared" si="8"/>
        <v>95959.7</v>
      </c>
      <c r="K137" s="30">
        <v>118934.7</v>
      </c>
      <c r="L137" s="30">
        <v>52880.24</v>
      </c>
      <c r="M137" s="30">
        <v>72781.48</v>
      </c>
      <c r="N137" s="30">
        <v>137577.20000000001</v>
      </c>
      <c r="O137" s="30">
        <v>68285.119999999995</v>
      </c>
      <c r="P137" s="30">
        <f t="shared" si="9"/>
        <v>72781.48</v>
      </c>
      <c r="Q137" s="30">
        <v>121614.6</v>
      </c>
      <c r="R137" s="30">
        <v>120299.7</v>
      </c>
      <c r="S137" s="30">
        <v>244161.6</v>
      </c>
      <c r="T137" s="30">
        <v>293023.40000000002</v>
      </c>
      <c r="U137" s="30">
        <v>109491.2</v>
      </c>
      <c r="V137" s="30">
        <f t="shared" si="10"/>
        <v>121614.6</v>
      </c>
      <c r="W137" s="30">
        <v>174361.5</v>
      </c>
      <c r="X137" s="30">
        <v>104080</v>
      </c>
      <c r="Y137" s="30">
        <v>36154.21</v>
      </c>
      <c r="Z137" s="30">
        <v>115811.7</v>
      </c>
      <c r="AA137" s="30">
        <v>252767.5</v>
      </c>
      <c r="AB137" s="30">
        <f t="shared" si="11"/>
        <v>115811.7</v>
      </c>
    </row>
    <row r="138" spans="1:28">
      <c r="A138" s="14">
        <v>136</v>
      </c>
      <c r="B138" s="30" t="s">
        <v>435</v>
      </c>
      <c r="C138" s="30" t="s">
        <v>436</v>
      </c>
      <c r="D138" s="30" t="s">
        <v>418</v>
      </c>
      <c r="E138" s="30">
        <v>103028100</v>
      </c>
      <c r="F138" s="30">
        <v>49476890</v>
      </c>
      <c r="G138" s="30">
        <v>53246300</v>
      </c>
      <c r="H138" s="30">
        <v>108047400</v>
      </c>
      <c r="I138" s="30">
        <v>144468300</v>
      </c>
      <c r="J138" s="30">
        <f t="shared" si="8"/>
        <v>103028100</v>
      </c>
      <c r="K138" s="30">
        <v>142691300</v>
      </c>
      <c r="L138" s="30">
        <v>132874500</v>
      </c>
      <c r="M138" s="30">
        <v>173126500</v>
      </c>
      <c r="N138" s="30">
        <v>140920000</v>
      </c>
      <c r="O138" s="30">
        <v>192673200</v>
      </c>
      <c r="P138" s="30">
        <f t="shared" si="9"/>
        <v>142691300</v>
      </c>
      <c r="Q138" s="30">
        <v>114766500</v>
      </c>
      <c r="R138" s="30">
        <v>131855100</v>
      </c>
      <c r="S138" s="30">
        <v>106348600</v>
      </c>
      <c r="T138" s="30">
        <v>115187900</v>
      </c>
      <c r="U138" s="30">
        <v>135094900</v>
      </c>
      <c r="V138" s="30">
        <f t="shared" si="10"/>
        <v>115187900</v>
      </c>
      <c r="W138" s="30">
        <v>173908400</v>
      </c>
      <c r="X138" s="30">
        <v>163523800</v>
      </c>
      <c r="Y138" s="30">
        <v>179739600</v>
      </c>
      <c r="Z138" s="30">
        <v>140886000</v>
      </c>
      <c r="AA138" s="30">
        <v>189323900</v>
      </c>
      <c r="AB138" s="30">
        <f t="shared" si="11"/>
        <v>173908400</v>
      </c>
    </row>
    <row r="139" spans="1:28">
      <c r="A139" s="14">
        <v>137</v>
      </c>
      <c r="B139" s="30" t="s">
        <v>437</v>
      </c>
      <c r="C139" s="30" t="s">
        <v>438</v>
      </c>
      <c r="D139" s="30" t="s">
        <v>418</v>
      </c>
      <c r="E139" s="30">
        <v>619671.19999999995</v>
      </c>
      <c r="F139" s="30">
        <v>768285</v>
      </c>
      <c r="G139" s="30">
        <v>646185.1</v>
      </c>
      <c r="H139" s="30">
        <v>825941.4</v>
      </c>
      <c r="I139" s="30">
        <v>596945.5</v>
      </c>
      <c r="J139" s="30">
        <f t="shared" si="8"/>
        <v>646185.1</v>
      </c>
      <c r="K139" s="30">
        <v>972379.4</v>
      </c>
      <c r="L139" s="30">
        <v>816268.4</v>
      </c>
      <c r="M139" s="30">
        <v>1057021</v>
      </c>
      <c r="N139" s="30">
        <v>900425.8</v>
      </c>
      <c r="O139" s="30">
        <v>873688.2</v>
      </c>
      <c r="P139" s="30">
        <f t="shared" si="9"/>
        <v>900425.8</v>
      </c>
      <c r="Q139" s="30">
        <v>966515.1</v>
      </c>
      <c r="R139" s="30">
        <v>628443.1</v>
      </c>
      <c r="S139" s="30">
        <v>688648.6</v>
      </c>
      <c r="T139" s="30">
        <v>1081005</v>
      </c>
      <c r="U139" s="30">
        <v>541608.4</v>
      </c>
      <c r="V139" s="30">
        <f t="shared" si="10"/>
        <v>688648.6</v>
      </c>
      <c r="W139" s="30">
        <v>621372.9</v>
      </c>
      <c r="X139" s="30">
        <v>677511.8</v>
      </c>
      <c r="Y139" s="30">
        <v>713374.1</v>
      </c>
      <c r="Z139" s="30">
        <v>672795.7</v>
      </c>
      <c r="AA139" s="30">
        <v>582279.9</v>
      </c>
      <c r="AB139" s="30">
        <f t="shared" si="11"/>
        <v>672795.7</v>
      </c>
    </row>
    <row r="140" spans="1:28">
      <c r="A140" s="14">
        <v>138</v>
      </c>
      <c r="B140" s="30" t="s">
        <v>439</v>
      </c>
      <c r="C140" s="30" t="s">
        <v>440</v>
      </c>
      <c r="D140" s="30" t="s">
        <v>418</v>
      </c>
      <c r="E140" s="30">
        <v>819424.2</v>
      </c>
      <c r="F140" s="30">
        <v>975336.4</v>
      </c>
      <c r="G140" s="30">
        <v>1030190</v>
      </c>
      <c r="H140" s="30">
        <v>925983.6</v>
      </c>
      <c r="I140" s="30">
        <v>733996.7</v>
      </c>
      <c r="J140" s="30">
        <f t="shared" si="8"/>
        <v>925983.6</v>
      </c>
      <c r="K140" s="30">
        <v>774579</v>
      </c>
      <c r="L140" s="30">
        <v>558901.9</v>
      </c>
      <c r="M140" s="30">
        <v>1065952</v>
      </c>
      <c r="N140" s="30">
        <v>676523</v>
      </c>
      <c r="O140" s="30">
        <v>663505.30000000005</v>
      </c>
      <c r="P140" s="30">
        <f t="shared" si="9"/>
        <v>676523</v>
      </c>
      <c r="Q140" s="30">
        <v>1029025</v>
      </c>
      <c r="R140" s="30">
        <v>981071.3</v>
      </c>
      <c r="S140" s="30">
        <v>1106304</v>
      </c>
      <c r="T140" s="30">
        <v>905338.2</v>
      </c>
      <c r="U140" s="30">
        <v>796959.8</v>
      </c>
      <c r="V140" s="30">
        <f t="shared" si="10"/>
        <v>981071.3</v>
      </c>
      <c r="W140" s="30">
        <v>715346.5</v>
      </c>
      <c r="X140" s="30">
        <v>819990.6</v>
      </c>
      <c r="Y140" s="30">
        <v>745441.5</v>
      </c>
      <c r="Z140" s="30">
        <v>853989.4</v>
      </c>
      <c r="AA140" s="30">
        <v>614739.1</v>
      </c>
      <c r="AB140" s="30">
        <f t="shared" si="11"/>
        <v>745441.5</v>
      </c>
    </row>
    <row r="141" spans="1:28">
      <c r="A141" s="14">
        <v>139</v>
      </c>
      <c r="B141" s="30" t="s">
        <v>441</v>
      </c>
      <c r="C141" s="30" t="s">
        <v>442</v>
      </c>
      <c r="D141" s="30" t="s">
        <v>418</v>
      </c>
      <c r="E141" s="30">
        <v>1690067</v>
      </c>
      <c r="F141" s="30">
        <v>3680365</v>
      </c>
      <c r="G141" s="30">
        <v>3506101</v>
      </c>
      <c r="H141" s="30">
        <v>2571037</v>
      </c>
      <c r="I141" s="30">
        <v>1920578</v>
      </c>
      <c r="J141" s="30">
        <f t="shared" si="8"/>
        <v>2571037</v>
      </c>
      <c r="K141" s="30">
        <v>3630948</v>
      </c>
      <c r="L141" s="30">
        <v>3380508</v>
      </c>
      <c r="M141" s="30">
        <v>3838881</v>
      </c>
      <c r="N141" s="30">
        <v>2440061</v>
      </c>
      <c r="O141" s="30">
        <v>3373170</v>
      </c>
      <c r="P141" s="30">
        <f t="shared" si="9"/>
        <v>3380508</v>
      </c>
      <c r="Q141" s="30">
        <v>2495579</v>
      </c>
      <c r="R141" s="30">
        <v>3090503</v>
      </c>
      <c r="S141" s="30">
        <v>2091683</v>
      </c>
      <c r="T141" s="30">
        <v>2840221</v>
      </c>
      <c r="U141" s="30">
        <v>2808032</v>
      </c>
      <c r="V141" s="30">
        <f t="shared" si="10"/>
        <v>2808032</v>
      </c>
      <c r="W141" s="30">
        <v>2588656</v>
      </c>
      <c r="X141" s="30">
        <v>4157213</v>
      </c>
      <c r="Y141" s="30">
        <v>3423353</v>
      </c>
      <c r="Z141" s="30">
        <v>3804886</v>
      </c>
      <c r="AA141" s="30">
        <v>3042197</v>
      </c>
      <c r="AB141" s="30">
        <f t="shared" si="11"/>
        <v>3423353</v>
      </c>
    </row>
    <row r="142" spans="1:28">
      <c r="A142" s="14">
        <v>140</v>
      </c>
      <c r="B142" s="30" t="s">
        <v>443</v>
      </c>
      <c r="C142" s="30" t="s">
        <v>444</v>
      </c>
      <c r="D142" s="30" t="s">
        <v>418</v>
      </c>
      <c r="E142" s="30">
        <v>2995867</v>
      </c>
      <c r="F142" s="30">
        <v>3076923</v>
      </c>
      <c r="G142" s="30">
        <v>1219208</v>
      </c>
      <c r="H142" s="30">
        <v>1395196</v>
      </c>
      <c r="I142" s="30">
        <v>2395620</v>
      </c>
      <c r="J142" s="30">
        <f t="shared" si="8"/>
        <v>2395620</v>
      </c>
      <c r="K142" s="30">
        <v>4120450</v>
      </c>
      <c r="L142" s="30">
        <v>6559506</v>
      </c>
      <c r="M142" s="30">
        <v>3506845</v>
      </c>
      <c r="N142" s="30">
        <v>5831548</v>
      </c>
      <c r="O142" s="30">
        <v>2957781</v>
      </c>
      <c r="P142" s="30">
        <f t="shared" si="9"/>
        <v>4120450</v>
      </c>
      <c r="Q142" s="30">
        <v>1524121</v>
      </c>
      <c r="R142" s="30">
        <v>1864580</v>
      </c>
      <c r="S142" s="30">
        <v>2343572</v>
      </c>
      <c r="T142" s="30">
        <v>1991764</v>
      </c>
      <c r="U142" s="30">
        <v>1744748</v>
      </c>
      <c r="V142" s="30">
        <f t="shared" si="10"/>
        <v>1864580</v>
      </c>
      <c r="W142" s="30">
        <v>2386846</v>
      </c>
      <c r="X142" s="30">
        <v>2411991</v>
      </c>
      <c r="Y142" s="30">
        <v>2466488</v>
      </c>
      <c r="Z142" s="30">
        <v>2031498</v>
      </c>
      <c r="AA142" s="30">
        <v>2297973</v>
      </c>
      <c r="AB142" s="30">
        <f t="shared" si="11"/>
        <v>2386846</v>
      </c>
    </row>
    <row r="143" spans="1:28">
      <c r="A143" s="14">
        <v>141</v>
      </c>
      <c r="B143" s="30" t="s">
        <v>445</v>
      </c>
      <c r="C143" s="30" t="s">
        <v>446</v>
      </c>
      <c r="D143" s="30" t="s">
        <v>418</v>
      </c>
      <c r="E143" s="30">
        <v>10892480</v>
      </c>
      <c r="F143" s="30">
        <v>7917026</v>
      </c>
      <c r="G143" s="30">
        <v>9355371</v>
      </c>
      <c r="H143" s="30">
        <v>10890460</v>
      </c>
      <c r="I143" s="30">
        <v>9338009</v>
      </c>
      <c r="J143" s="30">
        <f t="shared" si="8"/>
        <v>9355371</v>
      </c>
      <c r="K143" s="30">
        <v>9771699</v>
      </c>
      <c r="L143" s="30">
        <v>9272199</v>
      </c>
      <c r="M143" s="30">
        <v>10393230</v>
      </c>
      <c r="N143" s="30">
        <v>11351560</v>
      </c>
      <c r="O143" s="30">
        <v>14529510</v>
      </c>
      <c r="P143" s="30">
        <f t="shared" si="9"/>
        <v>10393230</v>
      </c>
      <c r="Q143" s="30">
        <v>10225340</v>
      </c>
      <c r="R143" s="30">
        <v>11936640</v>
      </c>
      <c r="S143" s="30">
        <v>9684417</v>
      </c>
      <c r="T143" s="30">
        <v>9967639</v>
      </c>
      <c r="U143" s="30">
        <v>12512160</v>
      </c>
      <c r="V143" s="30">
        <f t="shared" si="10"/>
        <v>10225340</v>
      </c>
      <c r="W143" s="30">
        <v>12196020</v>
      </c>
      <c r="X143" s="30">
        <v>14110560</v>
      </c>
      <c r="Y143" s="30">
        <v>14689120</v>
      </c>
      <c r="Z143" s="30">
        <v>16526990</v>
      </c>
      <c r="AA143" s="30">
        <v>13321030</v>
      </c>
      <c r="AB143" s="30">
        <f t="shared" si="11"/>
        <v>14110560</v>
      </c>
    </row>
    <row r="144" spans="1:28">
      <c r="A144" s="14">
        <v>142</v>
      </c>
      <c r="B144" s="31" t="s">
        <v>447</v>
      </c>
      <c r="C144" s="31" t="s">
        <v>448</v>
      </c>
      <c r="D144" s="31" t="s">
        <v>449</v>
      </c>
      <c r="E144" s="31">
        <v>185112.7</v>
      </c>
      <c r="F144" s="31">
        <v>309419.90000000002</v>
      </c>
      <c r="G144" s="31">
        <v>183505.2</v>
      </c>
      <c r="H144" s="31">
        <v>19352.27</v>
      </c>
      <c r="I144" s="31">
        <v>63322.14</v>
      </c>
      <c r="J144" s="31">
        <f t="shared" si="8"/>
        <v>183505.2</v>
      </c>
      <c r="K144" s="31">
        <v>181015.3</v>
      </c>
      <c r="L144" s="31">
        <v>156921.79999999999</v>
      </c>
      <c r="M144" s="31">
        <v>209506.3</v>
      </c>
      <c r="N144" s="31">
        <v>69713.710000000006</v>
      </c>
      <c r="O144" s="31">
        <v>65534.48</v>
      </c>
      <c r="P144" s="31">
        <f t="shared" si="9"/>
        <v>156921.79999999999</v>
      </c>
      <c r="Q144" s="31">
        <v>287924.5</v>
      </c>
      <c r="R144" s="31">
        <v>286663.40000000002</v>
      </c>
      <c r="S144" s="31">
        <v>275150.2</v>
      </c>
      <c r="T144" s="31">
        <v>401742.6</v>
      </c>
      <c r="U144" s="31">
        <v>94932.76</v>
      </c>
      <c r="V144" s="31">
        <f t="shared" si="10"/>
        <v>286663.40000000002</v>
      </c>
      <c r="W144" s="31">
        <v>60701.74</v>
      </c>
      <c r="X144" s="31">
        <v>74394.36</v>
      </c>
      <c r="Y144" s="31">
        <v>51248.89</v>
      </c>
      <c r="Z144" s="31">
        <v>65009.08</v>
      </c>
      <c r="AA144" s="31">
        <v>63316.17</v>
      </c>
      <c r="AB144" s="31">
        <f t="shared" si="11"/>
        <v>63316.17</v>
      </c>
    </row>
    <row r="145" spans="1:28">
      <c r="A145" s="14">
        <v>143</v>
      </c>
      <c r="B145" s="31" t="s">
        <v>450</v>
      </c>
      <c r="C145" s="31" t="s">
        <v>451</v>
      </c>
      <c r="D145" s="31" t="s">
        <v>449</v>
      </c>
      <c r="E145" s="31">
        <v>98160.54</v>
      </c>
      <c r="F145" s="31">
        <v>115777.3</v>
      </c>
      <c r="G145" s="31">
        <v>110238.1</v>
      </c>
      <c r="H145" s="31">
        <v>111110.3</v>
      </c>
      <c r="I145" s="31">
        <v>197425.6</v>
      </c>
      <c r="J145" s="31">
        <f t="shared" si="8"/>
        <v>111110.3</v>
      </c>
      <c r="K145" s="31">
        <v>340221.2</v>
      </c>
      <c r="L145" s="31">
        <v>136045.1</v>
      </c>
      <c r="M145" s="31">
        <v>169956.1</v>
      </c>
      <c r="N145" s="31">
        <v>182597.8</v>
      </c>
      <c r="O145" s="31">
        <v>144882.20000000001</v>
      </c>
      <c r="P145" s="31">
        <f t="shared" si="9"/>
        <v>169956.1</v>
      </c>
      <c r="Q145" s="31">
        <v>272690.2</v>
      </c>
      <c r="R145" s="31">
        <v>170077.5</v>
      </c>
      <c r="S145" s="31">
        <v>113104.5</v>
      </c>
      <c r="T145" s="31">
        <v>124056.9</v>
      </c>
      <c r="U145" s="31">
        <v>296217.90000000002</v>
      </c>
      <c r="V145" s="31">
        <f t="shared" si="10"/>
        <v>170077.5</v>
      </c>
      <c r="W145" s="31">
        <v>279000</v>
      </c>
      <c r="X145" s="31">
        <v>204369.4</v>
      </c>
      <c r="Y145" s="31">
        <v>252255.7</v>
      </c>
      <c r="Z145" s="31">
        <v>204620.6</v>
      </c>
      <c r="AA145" s="31">
        <v>155428.70000000001</v>
      </c>
      <c r="AB145" s="31">
        <f t="shared" si="11"/>
        <v>204620.6</v>
      </c>
    </row>
    <row r="146" spans="1:28">
      <c r="A146" s="14">
        <v>144</v>
      </c>
      <c r="B146" s="31" t="s">
        <v>452</v>
      </c>
      <c r="C146" s="31" t="s">
        <v>453</v>
      </c>
      <c r="D146" s="31" t="s">
        <v>449</v>
      </c>
      <c r="E146" s="31">
        <v>977472.9</v>
      </c>
      <c r="F146" s="31">
        <v>761348.4</v>
      </c>
      <c r="G146" s="31">
        <v>798589.3</v>
      </c>
      <c r="H146" s="31">
        <v>886587.4</v>
      </c>
      <c r="I146" s="31">
        <v>855713.1</v>
      </c>
      <c r="J146" s="31">
        <f t="shared" si="8"/>
        <v>855713.1</v>
      </c>
      <c r="K146" s="31">
        <v>821258.2</v>
      </c>
      <c r="L146" s="31">
        <v>903082.5</v>
      </c>
      <c r="M146" s="31">
        <v>688377</v>
      </c>
      <c r="N146" s="31">
        <v>766214</v>
      </c>
      <c r="O146" s="31">
        <v>906314.8</v>
      </c>
      <c r="P146" s="31">
        <f t="shared" si="9"/>
        <v>821258.2</v>
      </c>
      <c r="Q146" s="31">
        <v>700829.5</v>
      </c>
      <c r="R146" s="31">
        <v>695311</v>
      </c>
      <c r="S146" s="31">
        <v>778213.1</v>
      </c>
      <c r="T146" s="31">
        <v>743047.3</v>
      </c>
      <c r="U146" s="31">
        <v>932388.8</v>
      </c>
      <c r="V146" s="31">
        <f t="shared" si="10"/>
        <v>743047.3</v>
      </c>
      <c r="W146" s="31">
        <v>691267.7</v>
      </c>
      <c r="X146" s="31">
        <v>644551.80000000005</v>
      </c>
      <c r="Y146" s="31">
        <v>854603.8</v>
      </c>
      <c r="Z146" s="31">
        <v>646963.80000000005</v>
      </c>
      <c r="AA146" s="31">
        <v>665780.19999999995</v>
      </c>
      <c r="AB146" s="31">
        <f t="shared" si="11"/>
        <v>665780.19999999995</v>
      </c>
    </row>
    <row r="147" spans="1:28">
      <c r="A147" s="14">
        <v>145</v>
      </c>
      <c r="B147" s="31" t="s">
        <v>454</v>
      </c>
      <c r="C147" s="31" t="s">
        <v>455</v>
      </c>
      <c r="D147" s="31" t="s">
        <v>449</v>
      </c>
      <c r="E147" s="31">
        <v>19115.7</v>
      </c>
      <c r="F147" s="31">
        <v>41692.339999999997</v>
      </c>
      <c r="G147" s="31">
        <v>133308.6</v>
      </c>
      <c r="H147" s="31">
        <v>37887.29</v>
      </c>
      <c r="I147" s="31">
        <v>46825.93</v>
      </c>
      <c r="J147" s="31">
        <f t="shared" si="8"/>
        <v>41692.339999999997</v>
      </c>
      <c r="K147" s="31">
        <v>20351.099999999999</v>
      </c>
      <c r="L147" s="31">
        <v>26791.67</v>
      </c>
      <c r="M147" s="31">
        <v>29876.42</v>
      </c>
      <c r="N147" s="31">
        <v>45970.89</v>
      </c>
      <c r="O147" s="31">
        <v>14779.05</v>
      </c>
      <c r="P147" s="31">
        <f t="shared" si="9"/>
        <v>26791.67</v>
      </c>
      <c r="Q147" s="31">
        <v>106086.7</v>
      </c>
      <c r="R147" s="31">
        <v>37959.56</v>
      </c>
      <c r="S147" s="31">
        <v>56002.19</v>
      </c>
      <c r="T147" s="31">
        <v>167437.20000000001</v>
      </c>
      <c r="U147" s="31">
        <v>47994.59</v>
      </c>
      <c r="V147" s="31">
        <f t="shared" si="10"/>
        <v>56002.19</v>
      </c>
      <c r="W147" s="31">
        <v>8791.3880000000008</v>
      </c>
      <c r="X147" s="31">
        <v>33988.69</v>
      </c>
      <c r="Y147" s="31">
        <v>31563.17</v>
      </c>
      <c r="Z147" s="31">
        <v>11017.94</v>
      </c>
      <c r="AA147" s="31">
        <v>12590.98</v>
      </c>
      <c r="AB147" s="31">
        <f t="shared" si="11"/>
        <v>12590.98</v>
      </c>
    </row>
    <row r="148" spans="1:28">
      <c r="A148" s="14">
        <v>146</v>
      </c>
      <c r="B148" s="31" t="s">
        <v>456</v>
      </c>
      <c r="C148" s="31" t="s">
        <v>457</v>
      </c>
      <c r="D148" s="31" t="s">
        <v>449</v>
      </c>
      <c r="E148" s="31">
        <v>304703.90000000002</v>
      </c>
      <c r="F148" s="31">
        <v>468760.2</v>
      </c>
      <c r="G148" s="31">
        <v>259052.7</v>
      </c>
      <c r="H148" s="31">
        <v>583839.1</v>
      </c>
      <c r="I148" s="31">
        <v>407687.1</v>
      </c>
      <c r="J148" s="31">
        <f t="shared" si="8"/>
        <v>407687.1</v>
      </c>
      <c r="K148" s="31">
        <v>555842.30000000005</v>
      </c>
      <c r="L148" s="31">
        <v>447010.5</v>
      </c>
      <c r="M148" s="31">
        <v>501484.4</v>
      </c>
      <c r="N148" s="31">
        <v>417101.2</v>
      </c>
      <c r="O148" s="31">
        <v>430715</v>
      </c>
      <c r="P148" s="31">
        <f t="shared" si="9"/>
        <v>447010.5</v>
      </c>
      <c r="Q148" s="31">
        <v>487260.1</v>
      </c>
      <c r="R148" s="31">
        <v>491374.6</v>
      </c>
      <c r="S148" s="31">
        <v>228994</v>
      </c>
      <c r="T148" s="31">
        <v>255669</v>
      </c>
      <c r="U148" s="31">
        <v>504708</v>
      </c>
      <c r="V148" s="31">
        <f t="shared" si="10"/>
        <v>487260.1</v>
      </c>
      <c r="W148" s="31">
        <v>436161</v>
      </c>
      <c r="X148" s="31">
        <v>597260.80000000005</v>
      </c>
      <c r="Y148" s="31">
        <v>561455.1</v>
      </c>
      <c r="Z148" s="31">
        <v>659972.19999999995</v>
      </c>
      <c r="AA148" s="31">
        <v>458350.3</v>
      </c>
      <c r="AB148" s="31">
        <f t="shared" si="11"/>
        <v>561455.1</v>
      </c>
    </row>
    <row r="149" spans="1:28">
      <c r="A149" s="14">
        <v>147</v>
      </c>
      <c r="B149" s="31" t="s">
        <v>458</v>
      </c>
      <c r="C149" s="31" t="s">
        <v>459</v>
      </c>
      <c r="D149" s="31" t="s">
        <v>449</v>
      </c>
      <c r="E149" s="31">
        <v>22853.08</v>
      </c>
      <c r="F149" s="31">
        <v>21324.11</v>
      </c>
      <c r="G149" s="31">
        <v>5103.6580000000004</v>
      </c>
      <c r="H149" s="31">
        <v>20381.580000000002</v>
      </c>
      <c r="I149" s="31">
        <v>15354.74</v>
      </c>
      <c r="J149" s="31">
        <f t="shared" si="8"/>
        <v>20381.580000000002</v>
      </c>
      <c r="K149" s="31">
        <v>31301.78</v>
      </c>
      <c r="L149" s="31">
        <v>32367.03</v>
      </c>
      <c r="M149" s="31">
        <v>48815.95</v>
      </c>
      <c r="N149" s="31">
        <v>27024.05</v>
      </c>
      <c r="O149" s="31">
        <v>25564.54</v>
      </c>
      <c r="P149" s="31">
        <f t="shared" si="9"/>
        <v>31301.78</v>
      </c>
      <c r="Q149" s="31">
        <v>24381.06</v>
      </c>
      <c r="R149" s="31">
        <v>52825.68</v>
      </c>
      <c r="S149" s="31">
        <v>22593.13</v>
      </c>
      <c r="T149" s="31">
        <v>49615.69</v>
      </c>
      <c r="U149" s="31">
        <v>18714.43</v>
      </c>
      <c r="V149" s="31">
        <f t="shared" si="10"/>
        <v>24381.06</v>
      </c>
      <c r="W149" s="31">
        <v>53265.61</v>
      </c>
      <c r="X149" s="31">
        <v>32043.55</v>
      </c>
      <c r="Y149" s="31">
        <v>29987.46</v>
      </c>
      <c r="Z149" s="31">
        <v>24352.81</v>
      </c>
      <c r="AA149" s="31">
        <v>33826.28</v>
      </c>
      <c r="AB149" s="31">
        <f t="shared" si="11"/>
        <v>32043.55</v>
      </c>
    </row>
    <row r="150" spans="1:28">
      <c r="A150" s="14">
        <v>148</v>
      </c>
      <c r="B150" s="32" t="s">
        <v>460</v>
      </c>
      <c r="C150" s="32" t="s">
        <v>461</v>
      </c>
      <c r="D150" s="32" t="s">
        <v>462</v>
      </c>
      <c r="E150" s="32">
        <v>47514.22</v>
      </c>
      <c r="F150" s="32">
        <v>46868.480000000003</v>
      </c>
      <c r="G150" s="32">
        <v>45954.81</v>
      </c>
      <c r="H150" s="32">
        <v>50371.73</v>
      </c>
      <c r="I150" s="32">
        <v>48273.61</v>
      </c>
      <c r="J150" s="32">
        <f t="shared" si="8"/>
        <v>47514.22</v>
      </c>
      <c r="K150" s="32">
        <v>45126.81</v>
      </c>
      <c r="L150" s="32">
        <v>40134.46</v>
      </c>
      <c r="M150" s="32">
        <v>49468.81</v>
      </c>
      <c r="N150" s="32">
        <v>42040.92</v>
      </c>
      <c r="O150" s="32">
        <v>38047.82</v>
      </c>
      <c r="P150" s="32">
        <f t="shared" si="9"/>
        <v>42040.92</v>
      </c>
      <c r="Q150" s="32">
        <v>59172.74</v>
      </c>
      <c r="R150" s="32">
        <v>59046.61</v>
      </c>
      <c r="S150" s="32">
        <v>58076.86</v>
      </c>
      <c r="T150" s="32">
        <v>79840.289999999994</v>
      </c>
      <c r="U150" s="32">
        <v>51241.88</v>
      </c>
      <c r="V150" s="32">
        <f t="shared" si="10"/>
        <v>59046.61</v>
      </c>
      <c r="W150" s="32">
        <v>37876.76</v>
      </c>
      <c r="X150" s="32">
        <v>52417.9</v>
      </c>
      <c r="Y150" s="32">
        <v>48824.56</v>
      </c>
      <c r="Z150" s="32">
        <v>47568.74</v>
      </c>
      <c r="AA150" s="32">
        <v>57997.89</v>
      </c>
      <c r="AB150" s="32">
        <f t="shared" si="11"/>
        <v>48824.56</v>
      </c>
    </row>
    <row r="151" spans="1:28">
      <c r="A151" s="14">
        <v>149</v>
      </c>
      <c r="B151" s="32" t="s">
        <v>463</v>
      </c>
      <c r="C151" s="32" t="s">
        <v>464</v>
      </c>
      <c r="D151" s="32" t="s">
        <v>462</v>
      </c>
      <c r="E151" s="32">
        <v>624479.6</v>
      </c>
      <c r="F151" s="32">
        <v>1278965</v>
      </c>
      <c r="G151" s="32">
        <v>2352608</v>
      </c>
      <c r="H151" s="32">
        <v>616853.4</v>
      </c>
      <c r="I151" s="32">
        <v>1191531</v>
      </c>
      <c r="J151" s="32">
        <f t="shared" si="8"/>
        <v>1191531</v>
      </c>
      <c r="K151" s="32">
        <v>1486022</v>
      </c>
      <c r="L151" s="32">
        <v>895836.2</v>
      </c>
      <c r="M151" s="32">
        <v>1070873</v>
      </c>
      <c r="N151" s="32">
        <v>878455.4</v>
      </c>
      <c r="O151" s="32">
        <v>1084512</v>
      </c>
      <c r="P151" s="32">
        <f t="shared" si="9"/>
        <v>1070873</v>
      </c>
      <c r="Q151" s="32">
        <v>1425539</v>
      </c>
      <c r="R151" s="32">
        <v>1263239</v>
      </c>
      <c r="S151" s="32">
        <v>1547196</v>
      </c>
      <c r="T151" s="32">
        <v>487072.6</v>
      </c>
      <c r="U151" s="32">
        <v>985178.4</v>
      </c>
      <c r="V151" s="32">
        <f t="shared" si="10"/>
        <v>1263239</v>
      </c>
      <c r="W151" s="32">
        <v>743725.3</v>
      </c>
      <c r="X151" s="32">
        <v>1066223</v>
      </c>
      <c r="Y151" s="32">
        <v>1117945</v>
      </c>
      <c r="Z151" s="32">
        <v>1557373</v>
      </c>
      <c r="AA151" s="32">
        <v>1474981</v>
      </c>
      <c r="AB151" s="32">
        <f t="shared" si="11"/>
        <v>1117945</v>
      </c>
    </row>
    <row r="152" spans="1:28">
      <c r="A152" s="14">
        <v>150</v>
      </c>
      <c r="B152" s="32" t="s">
        <v>465</v>
      </c>
      <c r="C152" s="32" t="s">
        <v>466</v>
      </c>
      <c r="D152" s="32" t="s">
        <v>462</v>
      </c>
      <c r="E152" s="32">
        <v>4469934</v>
      </c>
      <c r="F152" s="32">
        <v>2387954</v>
      </c>
      <c r="G152" s="32">
        <v>3403447</v>
      </c>
      <c r="H152" s="32">
        <v>4393446</v>
      </c>
      <c r="I152" s="32">
        <v>3269085</v>
      </c>
      <c r="J152" s="32">
        <f t="shared" si="8"/>
        <v>3403447</v>
      </c>
      <c r="K152" s="32">
        <v>1717717</v>
      </c>
      <c r="L152" s="32">
        <v>2873211</v>
      </c>
      <c r="M152" s="32">
        <v>2619350</v>
      </c>
      <c r="N152" s="32">
        <v>1880419</v>
      </c>
      <c r="O152" s="32">
        <v>1417954</v>
      </c>
      <c r="P152" s="32">
        <f t="shared" si="9"/>
        <v>1880419</v>
      </c>
      <c r="Q152" s="32">
        <v>2699288</v>
      </c>
      <c r="R152" s="32">
        <v>4126834</v>
      </c>
      <c r="S152" s="32">
        <v>3277716</v>
      </c>
      <c r="T152" s="32">
        <v>2546339</v>
      </c>
      <c r="U152" s="32">
        <v>3845154</v>
      </c>
      <c r="V152" s="32">
        <f t="shared" si="10"/>
        <v>3277716</v>
      </c>
      <c r="W152" s="32">
        <v>2005310</v>
      </c>
      <c r="X152" s="32">
        <v>3149351</v>
      </c>
      <c r="Y152" s="32">
        <v>4209182</v>
      </c>
      <c r="Z152" s="32">
        <v>3487007</v>
      </c>
      <c r="AA152" s="32">
        <v>3831163</v>
      </c>
      <c r="AB152" s="32">
        <f t="shared" si="11"/>
        <v>3487007</v>
      </c>
    </row>
    <row r="153" spans="1:28">
      <c r="A153" s="14">
        <v>151</v>
      </c>
      <c r="B153" s="32" t="s">
        <v>467</v>
      </c>
      <c r="C153" s="32" t="s">
        <v>468</v>
      </c>
      <c r="D153" s="32" t="s">
        <v>462</v>
      </c>
      <c r="E153" s="32">
        <v>39190.129999999997</v>
      </c>
      <c r="F153" s="32">
        <v>192721.2</v>
      </c>
      <c r="G153" s="32">
        <v>47726.7</v>
      </c>
      <c r="H153" s="32">
        <v>217084.5</v>
      </c>
      <c r="I153" s="32">
        <v>225755.6</v>
      </c>
      <c r="J153" s="32">
        <f t="shared" si="8"/>
        <v>192721.2</v>
      </c>
      <c r="K153" s="32">
        <v>391585.5</v>
      </c>
      <c r="L153" s="32">
        <v>202921.9</v>
      </c>
      <c r="M153" s="32">
        <v>320456.40000000002</v>
      </c>
      <c r="N153" s="32">
        <v>290904.3</v>
      </c>
      <c r="O153" s="32">
        <v>279426.09999999998</v>
      </c>
      <c r="P153" s="32">
        <f t="shared" si="9"/>
        <v>290904.3</v>
      </c>
      <c r="Q153" s="32">
        <v>251936.9</v>
      </c>
      <c r="R153" s="32">
        <v>217481.8</v>
      </c>
      <c r="S153" s="32">
        <v>152411</v>
      </c>
      <c r="T153" s="32">
        <v>224039.6</v>
      </c>
      <c r="U153" s="32">
        <v>186034.2</v>
      </c>
      <c r="V153" s="32">
        <f t="shared" si="10"/>
        <v>217481.8</v>
      </c>
      <c r="W153" s="32">
        <v>269704.09999999998</v>
      </c>
      <c r="X153" s="32">
        <v>376045.2</v>
      </c>
      <c r="Y153" s="32">
        <v>298186.3</v>
      </c>
      <c r="Z153" s="32">
        <v>352069.2</v>
      </c>
      <c r="AA153" s="32">
        <v>194846.2</v>
      </c>
      <c r="AB153" s="32">
        <f t="shared" si="11"/>
        <v>298186.3</v>
      </c>
    </row>
    <row r="154" spans="1:28">
      <c r="A154" s="14">
        <v>152</v>
      </c>
      <c r="B154" s="21" t="s">
        <v>469</v>
      </c>
      <c r="C154" s="21" t="s">
        <v>470</v>
      </c>
      <c r="D154" s="21" t="s">
        <v>471</v>
      </c>
      <c r="E154" s="21">
        <v>2449416</v>
      </c>
      <c r="F154" s="21">
        <v>1995166</v>
      </c>
      <c r="G154" s="21">
        <v>1208582</v>
      </c>
      <c r="H154" s="21">
        <v>1377777</v>
      </c>
      <c r="I154" s="21">
        <v>1966672</v>
      </c>
      <c r="J154" s="21">
        <f t="shared" si="8"/>
        <v>1966672</v>
      </c>
      <c r="K154" s="21">
        <v>1429661</v>
      </c>
      <c r="L154" s="21">
        <v>1006996</v>
      </c>
      <c r="M154" s="21">
        <v>975242.4</v>
      </c>
      <c r="N154" s="21">
        <v>24808.880000000001</v>
      </c>
      <c r="O154" s="21">
        <v>1453170</v>
      </c>
      <c r="P154" s="21">
        <f t="shared" si="9"/>
        <v>1006996</v>
      </c>
      <c r="Q154" s="21">
        <v>1253329</v>
      </c>
      <c r="R154" s="21">
        <v>1544644</v>
      </c>
      <c r="S154" s="21">
        <v>1810991</v>
      </c>
      <c r="T154" s="21">
        <v>571622.40000000002</v>
      </c>
      <c r="U154" s="21">
        <v>1643694</v>
      </c>
      <c r="V154" s="21">
        <f t="shared" si="10"/>
        <v>1544644</v>
      </c>
      <c r="W154" s="21">
        <v>1225159</v>
      </c>
      <c r="X154" s="21">
        <v>2048007</v>
      </c>
      <c r="Y154" s="21">
        <v>1470400</v>
      </c>
      <c r="Z154" s="21">
        <v>1656667</v>
      </c>
      <c r="AA154" s="21">
        <v>1886126</v>
      </c>
      <c r="AB154" s="21">
        <f t="shared" si="11"/>
        <v>1656667</v>
      </c>
    </row>
    <row r="155" spans="1:28">
      <c r="A155" s="14">
        <v>153</v>
      </c>
      <c r="B155" s="21" t="s">
        <v>472</v>
      </c>
      <c r="C155" s="21" t="s">
        <v>473</v>
      </c>
      <c r="D155" s="21" t="s">
        <v>471</v>
      </c>
      <c r="E155" s="21">
        <v>78030.399999999994</v>
      </c>
      <c r="F155" s="21">
        <v>193669.6</v>
      </c>
      <c r="G155" s="21">
        <v>937788.8</v>
      </c>
      <c r="H155" s="21">
        <v>130019.9</v>
      </c>
      <c r="I155" s="21">
        <v>70538.12</v>
      </c>
      <c r="J155" s="21">
        <f t="shared" si="8"/>
        <v>130019.9</v>
      </c>
      <c r="K155" s="21">
        <v>153433.79999999999</v>
      </c>
      <c r="L155" s="21">
        <v>257252.6</v>
      </c>
      <c r="M155" s="21">
        <v>190500.5</v>
      </c>
      <c r="N155" s="21">
        <v>194747.6</v>
      </c>
      <c r="O155" s="21">
        <v>278380.40000000002</v>
      </c>
      <c r="P155" s="21">
        <f t="shared" si="9"/>
        <v>194747.6</v>
      </c>
      <c r="Q155" s="21">
        <v>138951.20000000001</v>
      </c>
      <c r="R155" s="21">
        <v>89590.02</v>
      </c>
      <c r="S155" s="21">
        <v>158641.1</v>
      </c>
      <c r="T155" s="21">
        <v>144876.1</v>
      </c>
      <c r="U155" s="21">
        <v>99694.56</v>
      </c>
      <c r="V155" s="21">
        <f t="shared" si="10"/>
        <v>138951.20000000001</v>
      </c>
      <c r="W155" s="21">
        <v>689101.2</v>
      </c>
      <c r="X155" s="21">
        <v>531417.59999999998</v>
      </c>
      <c r="Y155" s="21">
        <v>526641.80000000005</v>
      </c>
      <c r="Z155" s="21">
        <v>1704401</v>
      </c>
      <c r="AA155" s="21">
        <v>502565.4</v>
      </c>
      <c r="AB155" s="21">
        <f t="shared" si="11"/>
        <v>531417.59999999998</v>
      </c>
    </row>
    <row r="156" spans="1:28">
      <c r="A156" s="14">
        <v>154</v>
      </c>
      <c r="B156" s="33" t="s">
        <v>474</v>
      </c>
      <c r="C156" s="33" t="s">
        <v>475</v>
      </c>
      <c r="D156" s="33" t="s">
        <v>476</v>
      </c>
      <c r="E156" s="33">
        <v>487097.2</v>
      </c>
      <c r="F156" s="33">
        <v>793574.5</v>
      </c>
      <c r="G156" s="33">
        <v>1909505</v>
      </c>
      <c r="H156" s="33">
        <v>422515.20000000001</v>
      </c>
      <c r="I156" s="33">
        <v>899678.4</v>
      </c>
      <c r="J156" s="33">
        <f t="shared" si="8"/>
        <v>793574.5</v>
      </c>
      <c r="K156" s="33">
        <v>510381</v>
      </c>
      <c r="L156" s="33">
        <v>447022</v>
      </c>
      <c r="M156" s="33">
        <v>586548.9</v>
      </c>
      <c r="N156" s="33">
        <v>180271.5</v>
      </c>
      <c r="O156" s="33">
        <v>551406.1</v>
      </c>
      <c r="P156" s="33">
        <f t="shared" si="9"/>
        <v>510381</v>
      </c>
      <c r="Q156" s="33">
        <v>1407030</v>
      </c>
      <c r="R156" s="33">
        <v>718141.1</v>
      </c>
      <c r="S156" s="33">
        <v>686177.4</v>
      </c>
      <c r="T156" s="33">
        <v>1697155</v>
      </c>
      <c r="U156" s="33">
        <v>491453.8</v>
      </c>
      <c r="V156" s="33">
        <f t="shared" si="10"/>
        <v>718141.1</v>
      </c>
      <c r="W156" s="33">
        <v>456308</v>
      </c>
      <c r="X156" s="33">
        <v>587082.19999999995</v>
      </c>
      <c r="Y156" s="33">
        <v>588250.6</v>
      </c>
      <c r="Z156" s="33">
        <v>742578.1</v>
      </c>
      <c r="AA156" s="33">
        <v>519539.5</v>
      </c>
      <c r="AB156" s="33">
        <f t="shared" si="11"/>
        <v>587082.19999999995</v>
      </c>
    </row>
    <row r="157" spans="1:28">
      <c r="A157" s="14">
        <v>155</v>
      </c>
      <c r="B157" s="33" t="s">
        <v>477</v>
      </c>
      <c r="C157" s="33" t="s">
        <v>478</v>
      </c>
      <c r="D157" s="33" t="s">
        <v>479</v>
      </c>
      <c r="E157" s="33">
        <v>8409480</v>
      </c>
      <c r="F157" s="33">
        <v>4826622</v>
      </c>
      <c r="G157" s="33">
        <v>7789132</v>
      </c>
      <c r="H157" s="33">
        <v>1131431</v>
      </c>
      <c r="I157" s="33">
        <v>4124619</v>
      </c>
      <c r="J157" s="33">
        <f t="shared" si="8"/>
        <v>4826622</v>
      </c>
      <c r="K157" s="33">
        <v>3154465</v>
      </c>
      <c r="L157" s="33">
        <v>2136161</v>
      </c>
      <c r="M157" s="33">
        <v>2872106</v>
      </c>
      <c r="N157" s="33">
        <v>3203426</v>
      </c>
      <c r="O157" s="33">
        <v>2354735</v>
      </c>
      <c r="P157" s="33">
        <f t="shared" si="9"/>
        <v>2872106</v>
      </c>
      <c r="Q157" s="33">
        <v>5472506</v>
      </c>
      <c r="R157" s="33">
        <v>5229138</v>
      </c>
      <c r="S157" s="33">
        <v>6633862</v>
      </c>
      <c r="T157" s="33">
        <v>1488033</v>
      </c>
      <c r="U157" s="33">
        <v>3347408</v>
      </c>
      <c r="V157" s="33">
        <f t="shared" si="10"/>
        <v>5229138</v>
      </c>
      <c r="W157" s="33">
        <v>3400397</v>
      </c>
      <c r="X157" s="33">
        <v>3197983</v>
      </c>
      <c r="Y157" s="33">
        <v>2779456</v>
      </c>
      <c r="Z157" s="33">
        <v>3418192</v>
      </c>
      <c r="AA157" s="33">
        <v>3365522</v>
      </c>
      <c r="AB157" s="33">
        <f t="shared" si="11"/>
        <v>3365522</v>
      </c>
    </row>
    <row r="158" spans="1:28">
      <c r="A158" s="14">
        <v>156</v>
      </c>
      <c r="B158" s="33" t="s">
        <v>480</v>
      </c>
      <c r="C158" s="33" t="s">
        <v>481</v>
      </c>
      <c r="D158" s="33" t="s">
        <v>479</v>
      </c>
      <c r="E158" s="33">
        <v>1073702</v>
      </c>
      <c r="F158" s="33">
        <v>1718813</v>
      </c>
      <c r="G158" s="33">
        <v>2118642</v>
      </c>
      <c r="H158" s="33">
        <v>1206151</v>
      </c>
      <c r="I158" s="33">
        <v>1813062</v>
      </c>
      <c r="J158" s="33">
        <f t="shared" si="8"/>
        <v>1718813</v>
      </c>
      <c r="K158" s="33">
        <v>2092073</v>
      </c>
      <c r="L158" s="33">
        <v>1788219</v>
      </c>
      <c r="M158" s="33">
        <v>1797087</v>
      </c>
      <c r="N158" s="33">
        <v>1482831</v>
      </c>
      <c r="O158" s="33">
        <v>2080970</v>
      </c>
      <c r="P158" s="33">
        <f t="shared" si="9"/>
        <v>1797087</v>
      </c>
      <c r="Q158" s="33">
        <v>1649033</v>
      </c>
      <c r="R158" s="33">
        <v>1968165</v>
      </c>
      <c r="S158" s="33">
        <v>1771044</v>
      </c>
      <c r="T158" s="33">
        <v>1966815</v>
      </c>
      <c r="U158" s="33">
        <v>1850816</v>
      </c>
      <c r="V158" s="33">
        <f t="shared" si="10"/>
        <v>1850816</v>
      </c>
      <c r="W158" s="33">
        <v>2059729</v>
      </c>
      <c r="X158" s="33">
        <v>1657984</v>
      </c>
      <c r="Y158" s="33">
        <v>2047683</v>
      </c>
      <c r="Z158" s="33">
        <v>2071641</v>
      </c>
      <c r="AA158" s="33">
        <v>2108306</v>
      </c>
      <c r="AB158" s="33">
        <f t="shared" si="11"/>
        <v>2059729</v>
      </c>
    </row>
    <row r="159" spans="1:28">
      <c r="A159" s="14">
        <v>157</v>
      </c>
      <c r="B159" s="34" t="s">
        <v>482</v>
      </c>
      <c r="C159" s="34" t="s">
        <v>483</v>
      </c>
      <c r="D159" s="34" t="s">
        <v>484</v>
      </c>
      <c r="E159" s="34">
        <v>265186.3</v>
      </c>
      <c r="F159" s="34">
        <v>323760.8</v>
      </c>
      <c r="G159" s="34">
        <v>277299.40000000002</v>
      </c>
      <c r="H159" s="34">
        <v>376316</v>
      </c>
      <c r="I159" s="34">
        <v>382814.7</v>
      </c>
      <c r="J159" s="34">
        <f t="shared" si="8"/>
        <v>323760.8</v>
      </c>
      <c r="K159" s="34">
        <v>449077.4</v>
      </c>
      <c r="L159" s="34">
        <v>514586.2</v>
      </c>
      <c r="M159" s="34">
        <v>479572.5</v>
      </c>
      <c r="N159" s="34">
        <v>427395.3</v>
      </c>
      <c r="O159" s="34">
        <v>375644.7</v>
      </c>
      <c r="P159" s="34">
        <f t="shared" si="9"/>
        <v>449077.4</v>
      </c>
      <c r="Q159" s="34">
        <v>296120.90000000002</v>
      </c>
      <c r="R159" s="34">
        <v>252997</v>
      </c>
      <c r="S159" s="34">
        <v>198233.3</v>
      </c>
      <c r="T159" s="34">
        <v>802485.1</v>
      </c>
      <c r="U159" s="34">
        <v>306246.7</v>
      </c>
      <c r="V159" s="34">
        <f t="shared" si="10"/>
        <v>296120.90000000002</v>
      </c>
      <c r="W159" s="34">
        <v>403011.4</v>
      </c>
      <c r="X159" s="34">
        <v>413360</v>
      </c>
      <c r="Y159" s="34">
        <v>339006.9</v>
      </c>
      <c r="Z159" s="34">
        <v>250490.6</v>
      </c>
      <c r="AA159" s="34">
        <v>280652.3</v>
      </c>
      <c r="AB159" s="34">
        <f t="shared" si="11"/>
        <v>339006.9</v>
      </c>
    </row>
    <row r="160" spans="1:28">
      <c r="A160" s="14">
        <v>158</v>
      </c>
      <c r="B160" s="34" t="s">
        <v>485</v>
      </c>
      <c r="C160" s="34" t="s">
        <v>486</v>
      </c>
      <c r="D160" s="34" t="s">
        <v>484</v>
      </c>
      <c r="E160" s="34">
        <v>893414.7</v>
      </c>
      <c r="F160" s="34">
        <v>446171.6</v>
      </c>
      <c r="G160" s="34">
        <v>506188</v>
      </c>
      <c r="H160" s="34">
        <v>961739.3</v>
      </c>
      <c r="I160" s="34">
        <v>763104.7</v>
      </c>
      <c r="J160" s="34">
        <f t="shared" si="8"/>
        <v>763104.7</v>
      </c>
      <c r="K160" s="34">
        <v>330414.40000000002</v>
      </c>
      <c r="L160" s="34">
        <v>283624.09999999998</v>
      </c>
      <c r="M160" s="34">
        <v>283454.8</v>
      </c>
      <c r="N160" s="34">
        <v>338960.1</v>
      </c>
      <c r="O160" s="34">
        <v>319441.09999999998</v>
      </c>
      <c r="P160" s="34">
        <f t="shared" si="9"/>
        <v>319441.09999999998</v>
      </c>
      <c r="Q160" s="34">
        <v>1153544</v>
      </c>
      <c r="R160" s="34">
        <v>418116.1</v>
      </c>
      <c r="S160" s="34">
        <v>887320</v>
      </c>
      <c r="T160" s="34">
        <v>1970304</v>
      </c>
      <c r="U160" s="34">
        <v>646207.19999999995</v>
      </c>
      <c r="V160" s="34">
        <f t="shared" si="10"/>
        <v>887320</v>
      </c>
      <c r="W160" s="34">
        <v>137774</v>
      </c>
      <c r="X160" s="34">
        <v>536295.5</v>
      </c>
      <c r="Y160" s="34">
        <v>246726.2</v>
      </c>
      <c r="Z160" s="34">
        <v>230236.6</v>
      </c>
      <c r="AA160" s="34">
        <v>161503</v>
      </c>
      <c r="AB160" s="34">
        <f t="shared" si="11"/>
        <v>230236.6</v>
      </c>
    </row>
    <row r="161" spans="1:28">
      <c r="A161" s="14">
        <v>159</v>
      </c>
      <c r="B161" s="34" t="s">
        <v>487</v>
      </c>
      <c r="C161" s="34" t="s">
        <v>488</v>
      </c>
      <c r="D161" s="34" t="s">
        <v>484</v>
      </c>
      <c r="E161" s="34">
        <v>48390530</v>
      </c>
      <c r="F161" s="34">
        <v>57234160</v>
      </c>
      <c r="G161" s="34">
        <v>56307470</v>
      </c>
      <c r="H161" s="34">
        <v>15540730</v>
      </c>
      <c r="I161" s="34">
        <v>30687830</v>
      </c>
      <c r="J161" s="34">
        <f t="shared" si="8"/>
        <v>48390530</v>
      </c>
      <c r="K161" s="34">
        <v>49520460</v>
      </c>
      <c r="L161" s="34">
        <v>54260980</v>
      </c>
      <c r="M161" s="34">
        <v>45832630</v>
      </c>
      <c r="N161" s="34">
        <v>37344130</v>
      </c>
      <c r="O161" s="34">
        <v>31631950</v>
      </c>
      <c r="P161" s="34">
        <f t="shared" si="9"/>
        <v>45832630</v>
      </c>
      <c r="Q161" s="34">
        <v>35977680</v>
      </c>
      <c r="R161" s="34">
        <v>41109150</v>
      </c>
      <c r="S161" s="34">
        <v>39085740</v>
      </c>
      <c r="T161" s="34">
        <v>38373360</v>
      </c>
      <c r="U161" s="34">
        <v>37283820</v>
      </c>
      <c r="V161" s="34">
        <f t="shared" si="10"/>
        <v>38373360</v>
      </c>
      <c r="W161" s="34">
        <v>42506740</v>
      </c>
      <c r="X161" s="34">
        <v>29961840</v>
      </c>
      <c r="Y161" s="34">
        <v>40803350</v>
      </c>
      <c r="Z161" s="34">
        <v>49616680</v>
      </c>
      <c r="AA161" s="34">
        <v>45386750</v>
      </c>
      <c r="AB161" s="34">
        <f t="shared" si="11"/>
        <v>42506740</v>
      </c>
    </row>
    <row r="162" spans="1:28">
      <c r="A162" s="14">
        <v>160</v>
      </c>
      <c r="B162" s="34" t="s">
        <v>489</v>
      </c>
      <c r="C162" s="34" t="s">
        <v>490</v>
      </c>
      <c r="D162" s="34" t="s">
        <v>484</v>
      </c>
      <c r="E162" s="34">
        <v>98552.28</v>
      </c>
      <c r="F162" s="34">
        <v>27043.3</v>
      </c>
      <c r="G162" s="34">
        <v>22417.99</v>
      </c>
      <c r="H162" s="34">
        <v>60674.86</v>
      </c>
      <c r="I162" s="34">
        <v>24344.080000000002</v>
      </c>
      <c r="J162" s="34">
        <f t="shared" si="8"/>
        <v>27043.3</v>
      </c>
      <c r="K162" s="34">
        <v>47881.79</v>
      </c>
      <c r="L162" s="34">
        <v>33148.58</v>
      </c>
      <c r="M162" s="34">
        <v>25769.040000000001</v>
      </c>
      <c r="N162" s="34">
        <v>21591.75</v>
      </c>
      <c r="O162" s="34">
        <v>39438.379999999997</v>
      </c>
      <c r="P162" s="34">
        <f t="shared" si="9"/>
        <v>33148.58</v>
      </c>
      <c r="Q162" s="34">
        <v>38355.339999999997</v>
      </c>
      <c r="R162" s="34">
        <v>36215.57</v>
      </c>
      <c r="S162" s="34">
        <v>59416.160000000003</v>
      </c>
      <c r="T162" s="34">
        <v>61849.11</v>
      </c>
      <c r="U162" s="34">
        <v>26943.78</v>
      </c>
      <c r="V162" s="34">
        <f t="shared" si="10"/>
        <v>38355.339999999997</v>
      </c>
      <c r="W162" s="34">
        <v>22102.67</v>
      </c>
      <c r="X162" s="34">
        <v>64191.48</v>
      </c>
      <c r="Y162" s="34">
        <v>25182.92</v>
      </c>
      <c r="Z162" s="34">
        <v>18492.939999999999</v>
      </c>
      <c r="AA162" s="34">
        <v>13265.49</v>
      </c>
      <c r="AB162" s="34">
        <f t="shared" si="11"/>
        <v>22102.67</v>
      </c>
    </row>
    <row r="163" spans="1:28">
      <c r="A163" s="14">
        <v>161</v>
      </c>
      <c r="B163" s="34" t="s">
        <v>491</v>
      </c>
      <c r="C163" s="34" t="s">
        <v>492</v>
      </c>
      <c r="D163" s="34" t="s">
        <v>484</v>
      </c>
      <c r="E163" s="34">
        <v>676163.1</v>
      </c>
      <c r="F163" s="34">
        <v>379198.3</v>
      </c>
      <c r="G163" s="34">
        <v>748389.5</v>
      </c>
      <c r="H163" s="34">
        <v>1014054</v>
      </c>
      <c r="I163" s="34">
        <v>1060648</v>
      </c>
      <c r="J163" s="34">
        <f t="shared" si="8"/>
        <v>748389.5</v>
      </c>
      <c r="K163" s="34">
        <v>898597</v>
      </c>
      <c r="L163" s="34">
        <v>275805.8</v>
      </c>
      <c r="M163" s="34">
        <v>1107713</v>
      </c>
      <c r="N163" s="34">
        <v>1024118</v>
      </c>
      <c r="O163" s="34">
        <v>837840.4</v>
      </c>
      <c r="P163" s="34">
        <f t="shared" si="9"/>
        <v>898597</v>
      </c>
      <c r="Q163" s="34">
        <v>909594.2</v>
      </c>
      <c r="R163" s="34">
        <v>743639.8</v>
      </c>
      <c r="S163" s="34">
        <v>924453.3</v>
      </c>
      <c r="T163" s="34">
        <v>1061700</v>
      </c>
      <c r="U163" s="34">
        <v>840669.9</v>
      </c>
      <c r="V163" s="34">
        <f t="shared" si="10"/>
        <v>909594.2</v>
      </c>
      <c r="W163" s="34">
        <v>934245</v>
      </c>
      <c r="X163" s="34">
        <v>786763.9</v>
      </c>
      <c r="Y163" s="34">
        <v>1005265</v>
      </c>
      <c r="Z163" s="34">
        <v>926253.2</v>
      </c>
      <c r="AA163" s="34">
        <v>952234.1</v>
      </c>
      <c r="AB163" s="34">
        <f t="shared" si="11"/>
        <v>934245</v>
      </c>
    </row>
    <row r="164" spans="1:28">
      <c r="A164" s="14">
        <v>162</v>
      </c>
      <c r="B164" s="34" t="s">
        <v>493</v>
      </c>
      <c r="C164" s="34" t="s">
        <v>494</v>
      </c>
      <c r="D164" s="34" t="s">
        <v>484</v>
      </c>
      <c r="E164" s="34">
        <v>810738.1</v>
      </c>
      <c r="F164" s="34">
        <v>905317.1</v>
      </c>
      <c r="G164" s="34">
        <v>464865.3</v>
      </c>
      <c r="H164" s="34">
        <v>1077994</v>
      </c>
      <c r="I164" s="34">
        <v>516945</v>
      </c>
      <c r="J164" s="34">
        <f t="shared" si="8"/>
        <v>810738.1</v>
      </c>
      <c r="K164" s="34">
        <v>749770.3</v>
      </c>
      <c r="L164" s="34">
        <v>1002161</v>
      </c>
      <c r="M164" s="34">
        <v>1138896</v>
      </c>
      <c r="N164" s="34">
        <v>618629</v>
      </c>
      <c r="O164" s="34">
        <v>841549.5</v>
      </c>
      <c r="P164" s="34">
        <f t="shared" si="9"/>
        <v>841549.5</v>
      </c>
      <c r="Q164" s="34">
        <v>612421.9</v>
      </c>
      <c r="R164" s="34">
        <v>833526.2</v>
      </c>
      <c r="S164" s="34">
        <v>582055.69999999995</v>
      </c>
      <c r="T164" s="34">
        <v>683241.1</v>
      </c>
      <c r="U164" s="34">
        <v>604407.69999999995</v>
      </c>
      <c r="V164" s="34">
        <f t="shared" si="10"/>
        <v>612421.9</v>
      </c>
      <c r="W164" s="34">
        <v>1183773</v>
      </c>
      <c r="X164" s="34">
        <v>569462.9</v>
      </c>
      <c r="Y164" s="34">
        <v>772427.4</v>
      </c>
      <c r="Z164" s="34">
        <v>672640</v>
      </c>
      <c r="AA164" s="34">
        <v>812717.9</v>
      </c>
      <c r="AB164" s="34">
        <f t="shared" si="11"/>
        <v>772427.4</v>
      </c>
    </row>
    <row r="165" spans="1:28">
      <c r="A165" s="14">
        <v>163</v>
      </c>
      <c r="B165" s="34" t="s">
        <v>495</v>
      </c>
      <c r="C165" s="34" t="s">
        <v>496</v>
      </c>
      <c r="D165" s="34" t="s">
        <v>497</v>
      </c>
      <c r="E165" s="34">
        <v>1745693</v>
      </c>
      <c r="F165" s="34">
        <v>2499432</v>
      </c>
      <c r="G165" s="34">
        <v>2027397</v>
      </c>
      <c r="H165" s="34">
        <v>4625854</v>
      </c>
      <c r="I165" s="34">
        <v>2412868</v>
      </c>
      <c r="J165" s="34">
        <f t="shared" si="8"/>
        <v>2412868</v>
      </c>
      <c r="K165" s="34">
        <v>1468930</v>
      </c>
      <c r="L165" s="34">
        <v>1850215</v>
      </c>
      <c r="M165" s="34">
        <v>1786498</v>
      </c>
      <c r="N165" s="34">
        <v>1602227</v>
      </c>
      <c r="O165" s="34">
        <v>1412021</v>
      </c>
      <c r="P165" s="34">
        <f t="shared" si="9"/>
        <v>1602227</v>
      </c>
      <c r="Q165" s="34">
        <v>2067717</v>
      </c>
      <c r="R165" s="34">
        <v>2205761</v>
      </c>
      <c r="S165" s="34">
        <v>1759217</v>
      </c>
      <c r="T165" s="34">
        <v>3063352</v>
      </c>
      <c r="U165" s="34">
        <v>2990754</v>
      </c>
      <c r="V165" s="34">
        <f t="shared" si="10"/>
        <v>2205761</v>
      </c>
      <c r="W165" s="34">
        <v>1003252</v>
      </c>
      <c r="X165" s="34">
        <v>1536262</v>
      </c>
      <c r="Y165" s="34">
        <v>1260137</v>
      </c>
      <c r="Z165" s="34">
        <v>1915648</v>
      </c>
      <c r="AA165" s="34">
        <v>1151461</v>
      </c>
      <c r="AB165" s="34">
        <f t="shared" si="11"/>
        <v>1260137</v>
      </c>
    </row>
    <row r="166" spans="1:28">
      <c r="A166" s="14">
        <v>164</v>
      </c>
      <c r="B166" s="34" t="s">
        <v>498</v>
      </c>
      <c r="C166" s="34" t="s">
        <v>499</v>
      </c>
      <c r="D166" s="34" t="s">
        <v>497</v>
      </c>
      <c r="E166" s="34">
        <v>792810.4</v>
      </c>
      <c r="F166" s="34">
        <v>1119586</v>
      </c>
      <c r="G166" s="34">
        <v>1026258</v>
      </c>
      <c r="H166" s="34">
        <v>2426517</v>
      </c>
      <c r="I166" s="34">
        <v>1230696</v>
      </c>
      <c r="J166" s="34">
        <f t="shared" si="8"/>
        <v>1119586</v>
      </c>
      <c r="K166" s="34">
        <v>653222.80000000005</v>
      </c>
      <c r="L166" s="34">
        <v>890856.2</v>
      </c>
      <c r="M166" s="34">
        <v>843004.7</v>
      </c>
      <c r="N166" s="34">
        <v>701055.8</v>
      </c>
      <c r="O166" s="34">
        <v>669595.30000000005</v>
      </c>
      <c r="P166" s="34">
        <f t="shared" si="9"/>
        <v>701055.8</v>
      </c>
      <c r="Q166" s="34">
        <v>1003916</v>
      </c>
      <c r="R166" s="34">
        <v>1172100</v>
      </c>
      <c r="S166" s="34">
        <v>929849.7</v>
      </c>
      <c r="T166" s="34">
        <v>1586972</v>
      </c>
      <c r="U166" s="34">
        <v>1751702</v>
      </c>
      <c r="V166" s="34">
        <f t="shared" si="10"/>
        <v>1172100</v>
      </c>
      <c r="W166" s="34">
        <v>478580.5</v>
      </c>
      <c r="X166" s="34">
        <v>770348.6</v>
      </c>
      <c r="Y166" s="34">
        <v>659730.9</v>
      </c>
      <c r="Z166" s="34">
        <v>856156.7</v>
      </c>
      <c r="AA166" s="34">
        <v>635324.6</v>
      </c>
      <c r="AB166" s="34">
        <f t="shared" si="11"/>
        <v>659730.9</v>
      </c>
    </row>
    <row r="167" spans="1:28">
      <c r="A167" s="14">
        <v>165</v>
      </c>
      <c r="B167" s="35" t="s">
        <v>500</v>
      </c>
      <c r="C167" s="35" t="s">
        <v>501</v>
      </c>
      <c r="D167" s="35" t="s">
        <v>502</v>
      </c>
      <c r="E167" s="35">
        <v>32168850</v>
      </c>
      <c r="F167" s="35">
        <v>35456480</v>
      </c>
      <c r="G167" s="35">
        <v>49408160</v>
      </c>
      <c r="H167" s="35">
        <v>41046500</v>
      </c>
      <c r="I167" s="35">
        <v>46701380</v>
      </c>
      <c r="J167" s="35">
        <f t="shared" si="8"/>
        <v>41046500</v>
      </c>
      <c r="K167" s="35">
        <v>40668210</v>
      </c>
      <c r="L167" s="35">
        <v>38530760</v>
      </c>
      <c r="M167" s="35">
        <v>46526920</v>
      </c>
      <c r="N167" s="35">
        <v>42919790</v>
      </c>
      <c r="O167" s="35">
        <v>37087340</v>
      </c>
      <c r="P167" s="35">
        <f t="shared" si="9"/>
        <v>40668210</v>
      </c>
      <c r="Q167" s="35">
        <v>45261220</v>
      </c>
      <c r="R167" s="35">
        <v>36322020</v>
      </c>
      <c r="S167" s="35">
        <v>29264870</v>
      </c>
      <c r="T167" s="35">
        <v>49075160</v>
      </c>
      <c r="U167" s="35">
        <v>29330030</v>
      </c>
      <c r="V167" s="35">
        <f t="shared" si="10"/>
        <v>36322020</v>
      </c>
      <c r="W167" s="35">
        <v>34157510</v>
      </c>
      <c r="X167" s="35">
        <v>33488920</v>
      </c>
      <c r="Y167" s="35">
        <v>37456810</v>
      </c>
      <c r="Z167" s="35">
        <v>44233760</v>
      </c>
      <c r="AA167" s="35">
        <v>29321830</v>
      </c>
      <c r="AB167" s="35">
        <f t="shared" si="11"/>
        <v>34157510</v>
      </c>
    </row>
    <row r="168" spans="1:28">
      <c r="A168" s="14">
        <v>166</v>
      </c>
      <c r="B168" s="35" t="s">
        <v>503</v>
      </c>
      <c r="C168" s="35" t="s">
        <v>504</v>
      </c>
      <c r="D168" s="35" t="s">
        <v>502</v>
      </c>
      <c r="E168" s="35">
        <v>16475140</v>
      </c>
      <c r="F168" s="35">
        <v>13000900</v>
      </c>
      <c r="G168" s="35">
        <v>17516190</v>
      </c>
      <c r="H168" s="35">
        <v>11691510</v>
      </c>
      <c r="I168" s="35">
        <v>13455230</v>
      </c>
      <c r="J168" s="35">
        <f t="shared" si="8"/>
        <v>13455230</v>
      </c>
      <c r="K168" s="35">
        <v>14747870</v>
      </c>
      <c r="L168" s="35">
        <v>8388623</v>
      </c>
      <c r="M168" s="35">
        <v>15385120</v>
      </c>
      <c r="N168" s="35">
        <v>12975060</v>
      </c>
      <c r="O168" s="35">
        <v>13770660</v>
      </c>
      <c r="P168" s="35">
        <f t="shared" si="9"/>
        <v>13770660</v>
      </c>
      <c r="Q168" s="35">
        <v>17995110</v>
      </c>
      <c r="R168" s="35">
        <v>15237180</v>
      </c>
      <c r="S168" s="35">
        <v>16565540</v>
      </c>
      <c r="T168" s="35">
        <v>19897830</v>
      </c>
      <c r="U168" s="35">
        <v>9681194</v>
      </c>
      <c r="V168" s="35">
        <f t="shared" si="10"/>
        <v>16565540</v>
      </c>
      <c r="W168" s="35">
        <v>9467363</v>
      </c>
      <c r="X168" s="35">
        <v>11272820</v>
      </c>
      <c r="Y168" s="35">
        <v>11289200</v>
      </c>
      <c r="Z168" s="35">
        <v>15383800</v>
      </c>
      <c r="AA168" s="35">
        <v>9943041</v>
      </c>
      <c r="AB168" s="35">
        <f t="shared" si="11"/>
        <v>11272820</v>
      </c>
    </row>
    <row r="169" spans="1:28">
      <c r="A169" s="14">
        <v>167</v>
      </c>
      <c r="B169" s="35" t="s">
        <v>505</v>
      </c>
      <c r="C169" s="35" t="s">
        <v>506</v>
      </c>
      <c r="D169" s="35" t="s">
        <v>502</v>
      </c>
      <c r="E169" s="35">
        <v>1485273</v>
      </c>
      <c r="F169" s="35">
        <v>1569364</v>
      </c>
      <c r="G169" s="35">
        <v>2301896</v>
      </c>
      <c r="H169" s="35">
        <v>841659.2</v>
      </c>
      <c r="I169" s="35">
        <v>1697758</v>
      </c>
      <c r="J169" s="35">
        <f t="shared" si="8"/>
        <v>1569364</v>
      </c>
      <c r="K169" s="35">
        <v>1881883</v>
      </c>
      <c r="L169" s="35">
        <v>1929106</v>
      </c>
      <c r="M169" s="35">
        <v>1863890</v>
      </c>
      <c r="N169" s="35">
        <v>1621496</v>
      </c>
      <c r="O169" s="35">
        <v>1355282</v>
      </c>
      <c r="P169" s="35">
        <f t="shared" si="9"/>
        <v>1863890</v>
      </c>
      <c r="Q169" s="35">
        <v>2206678</v>
      </c>
      <c r="R169" s="35">
        <v>1742071</v>
      </c>
      <c r="S169" s="35">
        <v>1833722</v>
      </c>
      <c r="T169" s="35">
        <v>2316000</v>
      </c>
      <c r="U169" s="35">
        <v>999035.5</v>
      </c>
      <c r="V169" s="35">
        <f t="shared" si="10"/>
        <v>1833722</v>
      </c>
      <c r="W169" s="35">
        <v>1595485</v>
      </c>
      <c r="X169" s="35">
        <v>1228872</v>
      </c>
      <c r="Y169" s="35">
        <v>1728467</v>
      </c>
      <c r="Z169" s="35">
        <v>1901376</v>
      </c>
      <c r="AA169" s="35">
        <v>1449810</v>
      </c>
      <c r="AB169" s="35">
        <f t="shared" si="11"/>
        <v>1595485</v>
      </c>
    </row>
    <row r="170" spans="1:28">
      <c r="A170" s="14">
        <v>168</v>
      </c>
      <c r="B170" s="35" t="s">
        <v>507</v>
      </c>
      <c r="C170" s="35" t="s">
        <v>508</v>
      </c>
      <c r="D170" s="35" t="s">
        <v>502</v>
      </c>
      <c r="E170" s="35">
        <v>143550.9</v>
      </c>
      <c r="F170" s="35">
        <v>421398.5</v>
      </c>
      <c r="G170" s="35">
        <v>478692.8</v>
      </c>
      <c r="H170" s="35">
        <v>204154.9</v>
      </c>
      <c r="I170" s="35">
        <v>344529.7</v>
      </c>
      <c r="J170" s="35">
        <f t="shared" si="8"/>
        <v>344529.7</v>
      </c>
      <c r="K170" s="35">
        <v>377782.8</v>
      </c>
      <c r="L170" s="35">
        <v>298370.90000000002</v>
      </c>
      <c r="M170" s="35">
        <v>327897.8</v>
      </c>
      <c r="N170" s="35">
        <v>502283.2</v>
      </c>
      <c r="O170" s="35">
        <v>354884.1</v>
      </c>
      <c r="P170" s="35">
        <f t="shared" si="9"/>
        <v>354884.1</v>
      </c>
      <c r="Q170" s="35">
        <v>658332.80000000005</v>
      </c>
      <c r="R170" s="35">
        <v>472774.8</v>
      </c>
      <c r="S170" s="35">
        <v>583343.69999999995</v>
      </c>
      <c r="T170" s="35">
        <v>692585.1</v>
      </c>
      <c r="U170" s="35">
        <v>234568.5</v>
      </c>
      <c r="V170" s="35">
        <f t="shared" si="10"/>
        <v>583343.69999999995</v>
      </c>
      <c r="W170" s="35">
        <v>482489.7</v>
      </c>
      <c r="X170" s="35">
        <v>382310</v>
      </c>
      <c r="Y170" s="35">
        <v>394218.5</v>
      </c>
      <c r="Z170" s="35">
        <v>558760.9</v>
      </c>
      <c r="AA170" s="35">
        <v>383729.8</v>
      </c>
      <c r="AB170" s="35">
        <f t="shared" si="11"/>
        <v>394218.5</v>
      </c>
    </row>
    <row r="171" spans="1:28">
      <c r="A171" s="14">
        <v>169</v>
      </c>
      <c r="B171" s="35" t="s">
        <v>509</v>
      </c>
      <c r="C171" s="35" t="s">
        <v>510</v>
      </c>
      <c r="D171" s="35" t="s">
        <v>502</v>
      </c>
      <c r="E171" s="35">
        <v>138872.20000000001</v>
      </c>
      <c r="F171" s="35">
        <v>454518.8</v>
      </c>
      <c r="G171" s="35">
        <v>442487.7</v>
      </c>
      <c r="H171" s="35">
        <v>150502.1</v>
      </c>
      <c r="I171" s="35">
        <v>363359.2</v>
      </c>
      <c r="J171" s="35">
        <f t="shared" si="8"/>
        <v>363359.2</v>
      </c>
      <c r="K171" s="35">
        <v>373000.2</v>
      </c>
      <c r="L171" s="35">
        <v>384474</v>
      </c>
      <c r="M171" s="35">
        <v>333354</v>
      </c>
      <c r="N171" s="35">
        <v>389187.7</v>
      </c>
      <c r="O171" s="35">
        <v>326961.7</v>
      </c>
      <c r="P171" s="35">
        <f t="shared" si="9"/>
        <v>373000.2</v>
      </c>
      <c r="Q171" s="35">
        <v>440589.4</v>
      </c>
      <c r="R171" s="35">
        <v>259353.5</v>
      </c>
      <c r="S171" s="35">
        <v>394157.9</v>
      </c>
      <c r="T171" s="35">
        <v>532416.19999999995</v>
      </c>
      <c r="U171" s="35">
        <v>185019</v>
      </c>
      <c r="V171" s="35">
        <f t="shared" si="10"/>
        <v>394157.9</v>
      </c>
      <c r="W171" s="35">
        <v>361936.5</v>
      </c>
      <c r="X171" s="35">
        <v>347576.1</v>
      </c>
      <c r="Y171" s="35">
        <v>341570.3</v>
      </c>
      <c r="Z171" s="35">
        <v>559321.69999999995</v>
      </c>
      <c r="AA171" s="35">
        <v>397839.7</v>
      </c>
      <c r="AB171" s="35">
        <f t="shared" si="11"/>
        <v>361936.5</v>
      </c>
    </row>
    <row r="172" spans="1:28">
      <c r="A172" s="14">
        <v>170</v>
      </c>
      <c r="B172" s="35" t="s">
        <v>511</v>
      </c>
      <c r="C172" s="35" t="s">
        <v>512</v>
      </c>
      <c r="D172" s="35" t="s">
        <v>502</v>
      </c>
      <c r="E172" s="35">
        <v>4962658</v>
      </c>
      <c r="F172" s="35">
        <v>7616058</v>
      </c>
      <c r="G172" s="35">
        <v>7527682</v>
      </c>
      <c r="H172" s="35">
        <v>5362664</v>
      </c>
      <c r="I172" s="35">
        <v>6519402</v>
      </c>
      <c r="J172" s="35">
        <f t="shared" si="8"/>
        <v>6519402</v>
      </c>
      <c r="K172" s="35">
        <v>6599376</v>
      </c>
      <c r="L172" s="35">
        <v>6584242</v>
      </c>
      <c r="M172" s="35">
        <v>5963870</v>
      </c>
      <c r="N172" s="35">
        <v>4907068</v>
      </c>
      <c r="O172" s="35">
        <v>6413650</v>
      </c>
      <c r="P172" s="35">
        <f t="shared" si="9"/>
        <v>6413650</v>
      </c>
      <c r="Q172" s="35">
        <v>5868932</v>
      </c>
      <c r="R172" s="35">
        <v>7683844</v>
      </c>
      <c r="S172" s="35">
        <v>7761940</v>
      </c>
      <c r="T172" s="35">
        <v>6008842</v>
      </c>
      <c r="U172" s="35">
        <v>9156743</v>
      </c>
      <c r="V172" s="35">
        <f t="shared" si="10"/>
        <v>7683844</v>
      </c>
      <c r="W172" s="35">
        <v>8612001</v>
      </c>
      <c r="X172" s="35">
        <v>6903020</v>
      </c>
      <c r="Y172" s="35">
        <v>8833433</v>
      </c>
      <c r="Z172" s="35">
        <v>9082531</v>
      </c>
      <c r="AA172" s="35">
        <v>8092998</v>
      </c>
      <c r="AB172" s="35">
        <f t="shared" si="11"/>
        <v>8612001</v>
      </c>
    </row>
    <row r="173" spans="1:28">
      <c r="A173" s="14">
        <v>171</v>
      </c>
      <c r="B173" s="35" t="s">
        <v>513</v>
      </c>
      <c r="C173" s="35" t="s">
        <v>514</v>
      </c>
      <c r="D173" s="35" t="s">
        <v>502</v>
      </c>
      <c r="E173" s="35">
        <v>3456915</v>
      </c>
      <c r="F173" s="35">
        <v>3588190</v>
      </c>
      <c r="G173" s="35">
        <v>6212380</v>
      </c>
      <c r="H173" s="35">
        <v>2044976</v>
      </c>
      <c r="I173" s="35">
        <v>1787542</v>
      </c>
      <c r="J173" s="35">
        <f t="shared" si="8"/>
        <v>3456915</v>
      </c>
      <c r="K173" s="35">
        <v>4941548</v>
      </c>
      <c r="L173" s="35">
        <v>3639952</v>
      </c>
      <c r="M173" s="35">
        <v>4376990</v>
      </c>
      <c r="N173" s="35">
        <v>3547777</v>
      </c>
      <c r="O173" s="35">
        <v>2167678</v>
      </c>
      <c r="P173" s="35">
        <f t="shared" si="9"/>
        <v>3639952</v>
      </c>
      <c r="Q173" s="35">
        <v>3787259</v>
      </c>
      <c r="R173" s="35">
        <v>2836601</v>
      </c>
      <c r="S173" s="35">
        <v>500</v>
      </c>
      <c r="T173" s="35">
        <v>4252838</v>
      </c>
      <c r="U173" s="35">
        <v>2976563</v>
      </c>
      <c r="V173" s="35">
        <f t="shared" si="10"/>
        <v>2976563</v>
      </c>
      <c r="W173" s="35">
        <v>1919938</v>
      </c>
      <c r="X173" s="35">
        <v>1390684</v>
      </c>
      <c r="Y173" s="35">
        <v>1803907</v>
      </c>
      <c r="Z173" s="35">
        <v>4158141</v>
      </c>
      <c r="AA173" s="35">
        <v>2024112</v>
      </c>
      <c r="AB173" s="35">
        <f t="shared" si="11"/>
        <v>1919938</v>
      </c>
    </row>
    <row r="174" spans="1:28">
      <c r="A174" s="14">
        <v>172</v>
      </c>
      <c r="B174" s="30" t="s">
        <v>515</v>
      </c>
      <c r="C174" s="30" t="s">
        <v>516</v>
      </c>
      <c r="D174" s="30" t="s">
        <v>517</v>
      </c>
      <c r="E174" s="30">
        <v>1253076</v>
      </c>
      <c r="F174" s="30">
        <v>831717.9</v>
      </c>
      <c r="G174" s="30">
        <v>809880.5</v>
      </c>
      <c r="H174" s="30">
        <v>1311559</v>
      </c>
      <c r="I174" s="30">
        <v>1113546</v>
      </c>
      <c r="J174" s="30">
        <f t="shared" si="8"/>
        <v>1113546</v>
      </c>
      <c r="K174" s="30">
        <v>1073587</v>
      </c>
      <c r="L174" s="30">
        <v>981935.1</v>
      </c>
      <c r="M174" s="30">
        <v>1164787</v>
      </c>
      <c r="N174" s="30">
        <v>859902.8</v>
      </c>
      <c r="O174" s="30">
        <v>736939.2</v>
      </c>
      <c r="P174" s="30">
        <f t="shared" si="9"/>
        <v>981935.1</v>
      </c>
      <c r="Q174" s="30">
        <v>1043317</v>
      </c>
      <c r="R174" s="30">
        <v>802350.5</v>
      </c>
      <c r="S174" s="30">
        <v>1293145</v>
      </c>
      <c r="T174" s="30">
        <v>1106528</v>
      </c>
      <c r="U174" s="30">
        <v>627377.19999999995</v>
      </c>
      <c r="V174" s="30">
        <f t="shared" si="10"/>
        <v>1043317</v>
      </c>
      <c r="W174" s="30">
        <v>916838.7</v>
      </c>
      <c r="X174" s="30">
        <v>830726.8</v>
      </c>
      <c r="Y174" s="30">
        <v>924390.2</v>
      </c>
      <c r="Z174" s="30">
        <v>1002938</v>
      </c>
      <c r="AA174" s="30">
        <v>889857.8</v>
      </c>
      <c r="AB174" s="30">
        <f t="shared" si="11"/>
        <v>916838.7</v>
      </c>
    </row>
    <row r="175" spans="1:28">
      <c r="A175" s="14">
        <v>173</v>
      </c>
      <c r="B175" s="30" t="s">
        <v>518</v>
      </c>
      <c r="C175" s="30" t="s">
        <v>519</v>
      </c>
      <c r="D175" s="30" t="s">
        <v>517</v>
      </c>
      <c r="E175" s="30">
        <v>698816.1</v>
      </c>
      <c r="F175" s="30">
        <v>1138368</v>
      </c>
      <c r="G175" s="30">
        <v>1241816</v>
      </c>
      <c r="H175" s="30">
        <v>519670.8</v>
      </c>
      <c r="I175" s="30">
        <v>1220226</v>
      </c>
      <c r="J175" s="30">
        <f t="shared" si="8"/>
        <v>1138368</v>
      </c>
      <c r="K175" s="30">
        <v>937145.5</v>
      </c>
      <c r="L175" s="30">
        <v>936816.2</v>
      </c>
      <c r="M175" s="30">
        <v>871091.9</v>
      </c>
      <c r="N175" s="30">
        <v>637918.6</v>
      </c>
      <c r="O175" s="30">
        <v>693120.1</v>
      </c>
      <c r="P175" s="30">
        <f t="shared" si="9"/>
        <v>871091.9</v>
      </c>
      <c r="Q175" s="30">
        <v>1355436</v>
      </c>
      <c r="R175" s="30">
        <v>930959.2</v>
      </c>
      <c r="S175" s="30">
        <v>1158224</v>
      </c>
      <c r="T175" s="30">
        <v>1775423</v>
      </c>
      <c r="U175" s="30">
        <v>1239527</v>
      </c>
      <c r="V175" s="30">
        <f t="shared" si="10"/>
        <v>1239527</v>
      </c>
      <c r="W175" s="30">
        <v>690802.5</v>
      </c>
      <c r="X175" s="30">
        <v>1150172</v>
      </c>
      <c r="Y175" s="30">
        <v>762271.7</v>
      </c>
      <c r="Z175" s="30">
        <v>699029.2</v>
      </c>
      <c r="AA175" s="30">
        <v>736388.9</v>
      </c>
      <c r="AB175" s="30">
        <f t="shared" si="11"/>
        <v>736388.9</v>
      </c>
    </row>
    <row r="176" spans="1:28">
      <c r="A176" s="14">
        <v>174</v>
      </c>
      <c r="B176" s="30" t="s">
        <v>520</v>
      </c>
      <c r="C176" s="30" t="s">
        <v>521</v>
      </c>
      <c r="D176" s="30" t="s">
        <v>522</v>
      </c>
      <c r="E176" s="30">
        <v>8518601</v>
      </c>
      <c r="F176" s="30">
        <v>5683414</v>
      </c>
      <c r="G176" s="30">
        <v>7313912</v>
      </c>
      <c r="H176" s="30">
        <v>5228096</v>
      </c>
      <c r="I176" s="30">
        <v>6883174</v>
      </c>
      <c r="J176" s="30">
        <f t="shared" si="8"/>
        <v>6883174</v>
      </c>
      <c r="K176" s="30">
        <v>6541134</v>
      </c>
      <c r="L176" s="30">
        <v>5726332</v>
      </c>
      <c r="M176" s="30">
        <v>5966580</v>
      </c>
      <c r="N176" s="30">
        <v>6069714</v>
      </c>
      <c r="O176" s="30">
        <v>5401384</v>
      </c>
      <c r="P176" s="30">
        <f t="shared" si="9"/>
        <v>5966580</v>
      </c>
      <c r="Q176" s="30">
        <v>8714595</v>
      </c>
      <c r="R176" s="30">
        <v>5251190</v>
      </c>
      <c r="S176" s="30">
        <v>6924306</v>
      </c>
      <c r="T176" s="30">
        <v>4109940</v>
      </c>
      <c r="U176" s="30">
        <v>5777706</v>
      </c>
      <c r="V176" s="30">
        <f t="shared" si="10"/>
        <v>5777706</v>
      </c>
      <c r="W176" s="30">
        <v>5503874</v>
      </c>
      <c r="X176" s="30">
        <v>6728568</v>
      </c>
      <c r="Y176" s="30">
        <v>5692756</v>
      </c>
      <c r="Z176" s="30">
        <v>4656328</v>
      </c>
      <c r="AA176" s="30">
        <v>4583684</v>
      </c>
      <c r="AB176" s="30">
        <f t="shared" si="11"/>
        <v>5503874</v>
      </c>
    </row>
    <row r="177" spans="1:28">
      <c r="A177" s="14">
        <v>175</v>
      </c>
      <c r="B177" s="30" t="s">
        <v>523</v>
      </c>
      <c r="C177" s="30" t="s">
        <v>524</v>
      </c>
      <c r="D177" s="30" t="s">
        <v>522</v>
      </c>
      <c r="E177" s="30">
        <v>116520.3</v>
      </c>
      <c r="F177" s="30">
        <v>164810.79999999999</v>
      </c>
      <c r="G177" s="30">
        <v>215936.7</v>
      </c>
      <c r="H177" s="30">
        <v>142935.29999999999</v>
      </c>
      <c r="I177" s="30">
        <v>155232.79999999999</v>
      </c>
      <c r="J177" s="30">
        <f t="shared" si="8"/>
        <v>155232.79999999999</v>
      </c>
      <c r="K177" s="30">
        <v>130575.8</v>
      </c>
      <c r="L177" s="30">
        <v>120326.9</v>
      </c>
      <c r="M177" s="30">
        <v>81286.02</v>
      </c>
      <c r="N177" s="30">
        <v>141174.39999999999</v>
      </c>
      <c r="O177" s="30">
        <v>70553.16</v>
      </c>
      <c r="P177" s="30">
        <f t="shared" si="9"/>
        <v>120326.9</v>
      </c>
      <c r="Q177" s="30">
        <v>185971.6</v>
      </c>
      <c r="R177" s="30">
        <v>119980.1</v>
      </c>
      <c r="S177" s="30">
        <v>169079.6</v>
      </c>
      <c r="T177" s="30">
        <v>287825.8</v>
      </c>
      <c r="U177" s="30">
        <v>121135.3</v>
      </c>
      <c r="V177" s="30">
        <f t="shared" si="10"/>
        <v>169079.6</v>
      </c>
      <c r="W177" s="30">
        <v>109833</v>
      </c>
      <c r="X177" s="30">
        <v>123230.6</v>
      </c>
      <c r="Y177" s="30">
        <v>120162.4</v>
      </c>
      <c r="Z177" s="30">
        <v>107757</v>
      </c>
      <c r="AA177" s="30">
        <v>107302.1</v>
      </c>
      <c r="AB177" s="30">
        <f t="shared" si="11"/>
        <v>109833</v>
      </c>
    </row>
    <row r="178" spans="1:28">
      <c r="A178" s="14">
        <v>176</v>
      </c>
      <c r="B178" s="30" t="s">
        <v>525</v>
      </c>
      <c r="C178" s="30" t="s">
        <v>526</v>
      </c>
      <c r="D178" s="30" t="s">
        <v>522</v>
      </c>
      <c r="E178" s="30">
        <v>220975.6</v>
      </c>
      <c r="F178" s="30">
        <v>310813.09999999998</v>
      </c>
      <c r="G178" s="30">
        <v>308025.3</v>
      </c>
      <c r="H178" s="30">
        <v>354569</v>
      </c>
      <c r="I178" s="30">
        <v>242563.7</v>
      </c>
      <c r="J178" s="30">
        <f t="shared" si="8"/>
        <v>308025.3</v>
      </c>
      <c r="K178" s="30">
        <v>377458.1</v>
      </c>
      <c r="L178" s="30">
        <v>448623.8</v>
      </c>
      <c r="M178" s="30">
        <v>405702.8</v>
      </c>
      <c r="N178" s="30">
        <v>342637</v>
      </c>
      <c r="O178" s="30">
        <v>354895.5</v>
      </c>
      <c r="P178" s="30">
        <f t="shared" si="9"/>
        <v>377458.1</v>
      </c>
      <c r="Q178" s="30">
        <v>262460.59999999998</v>
      </c>
      <c r="R178" s="30">
        <v>358454.4</v>
      </c>
      <c r="S178" s="30">
        <v>337753.3</v>
      </c>
      <c r="T178" s="30">
        <v>314086.2</v>
      </c>
      <c r="U178" s="30">
        <v>334535.59999999998</v>
      </c>
      <c r="V178" s="30">
        <f t="shared" si="10"/>
        <v>334535.59999999998</v>
      </c>
      <c r="W178" s="30">
        <v>395886</v>
      </c>
      <c r="X178" s="30">
        <v>291568.59999999998</v>
      </c>
      <c r="Y178" s="30">
        <v>425292.79999999999</v>
      </c>
      <c r="Z178" s="30">
        <v>389640.9</v>
      </c>
      <c r="AA178" s="30">
        <v>360632.2</v>
      </c>
      <c r="AB178" s="30">
        <f t="shared" si="11"/>
        <v>389640.9</v>
      </c>
    </row>
    <row r="179" spans="1:28">
      <c r="A179" s="14">
        <v>177</v>
      </c>
      <c r="B179" s="30" t="s">
        <v>527</v>
      </c>
      <c r="C179" s="30" t="s">
        <v>528</v>
      </c>
      <c r="D179" s="30" t="s">
        <v>522</v>
      </c>
      <c r="E179" s="30">
        <v>90326.34</v>
      </c>
      <c r="F179" s="30">
        <v>161289.1</v>
      </c>
      <c r="G179" s="30">
        <v>264773.90000000002</v>
      </c>
      <c r="H179" s="30">
        <v>90157.09</v>
      </c>
      <c r="I179" s="30">
        <v>154485</v>
      </c>
      <c r="J179" s="30">
        <f t="shared" si="8"/>
        <v>154485</v>
      </c>
      <c r="K179" s="30">
        <v>137762.79999999999</v>
      </c>
      <c r="L179" s="30">
        <v>72584.75</v>
      </c>
      <c r="M179" s="30">
        <v>144578.20000000001</v>
      </c>
      <c r="N179" s="30">
        <v>92967.52</v>
      </c>
      <c r="O179" s="30">
        <v>86350.34</v>
      </c>
      <c r="P179" s="30">
        <f t="shared" si="9"/>
        <v>92967.52</v>
      </c>
      <c r="Q179" s="30">
        <v>210749</v>
      </c>
      <c r="R179" s="30">
        <v>124463.9</v>
      </c>
      <c r="S179" s="30">
        <v>271866</v>
      </c>
      <c r="T179" s="30">
        <v>239573.4</v>
      </c>
      <c r="U179" s="30">
        <v>9567.3009999999995</v>
      </c>
      <c r="V179" s="30">
        <f t="shared" si="10"/>
        <v>210749</v>
      </c>
      <c r="W179" s="30">
        <v>87735.34</v>
      </c>
      <c r="X179" s="30">
        <v>97328.54</v>
      </c>
      <c r="Y179" s="30">
        <v>110327</v>
      </c>
      <c r="Z179" s="30">
        <v>155219.20000000001</v>
      </c>
      <c r="AA179" s="30">
        <v>96981.62</v>
      </c>
      <c r="AB179" s="30">
        <f t="shared" si="11"/>
        <v>97328.54</v>
      </c>
    </row>
    <row r="180" spans="1:28">
      <c r="A180" s="14">
        <v>178</v>
      </c>
      <c r="B180" s="30" t="s">
        <v>529</v>
      </c>
      <c r="C180" s="30" t="s">
        <v>530</v>
      </c>
      <c r="D180" s="30" t="s">
        <v>522</v>
      </c>
      <c r="E180" s="30">
        <v>24339010</v>
      </c>
      <c r="F180" s="30">
        <v>9798570</v>
      </c>
      <c r="G180" s="30">
        <v>10087740</v>
      </c>
      <c r="H180" s="30">
        <v>20113390</v>
      </c>
      <c r="I180" s="30">
        <v>19176000</v>
      </c>
      <c r="J180" s="30">
        <f t="shared" si="8"/>
        <v>19176000</v>
      </c>
      <c r="K180" s="30">
        <v>12143660</v>
      </c>
      <c r="L180" s="30">
        <v>12636980</v>
      </c>
      <c r="M180" s="30">
        <v>12140700</v>
      </c>
      <c r="N180" s="30">
        <v>12667320</v>
      </c>
      <c r="O180" s="30">
        <v>13387480</v>
      </c>
      <c r="P180" s="30">
        <f t="shared" si="9"/>
        <v>12636980</v>
      </c>
      <c r="Q180" s="30">
        <v>25081820</v>
      </c>
      <c r="R180" s="30">
        <v>14909300</v>
      </c>
      <c r="S180" s="30">
        <v>20409990</v>
      </c>
      <c r="T180" s="30">
        <v>31816310</v>
      </c>
      <c r="U180" s="30">
        <v>16633320</v>
      </c>
      <c r="V180" s="30">
        <f t="shared" si="10"/>
        <v>20409990</v>
      </c>
      <c r="W180" s="30">
        <v>14325110</v>
      </c>
      <c r="X180" s="30">
        <v>23569370</v>
      </c>
      <c r="Y180" s="30">
        <v>19061480</v>
      </c>
      <c r="Z180" s="30">
        <v>18135160</v>
      </c>
      <c r="AA180" s="30">
        <v>17222030</v>
      </c>
      <c r="AB180" s="30">
        <f t="shared" si="11"/>
        <v>18135160</v>
      </c>
    </row>
    <row r="181" spans="1:28">
      <c r="A181" s="14">
        <v>179</v>
      </c>
      <c r="B181" s="30" t="s">
        <v>531</v>
      </c>
      <c r="C181" s="30" t="s">
        <v>532</v>
      </c>
      <c r="D181" s="30" t="s">
        <v>522</v>
      </c>
      <c r="E181" s="30">
        <v>377599.8</v>
      </c>
      <c r="F181" s="30">
        <v>92699.53</v>
      </c>
      <c r="G181" s="30">
        <v>253147.8</v>
      </c>
      <c r="H181" s="30">
        <v>118102.39999999999</v>
      </c>
      <c r="I181" s="30">
        <v>196667.3</v>
      </c>
      <c r="J181" s="30">
        <f t="shared" si="8"/>
        <v>196667.3</v>
      </c>
      <c r="K181" s="30">
        <v>197875.7</v>
      </c>
      <c r="L181" s="30">
        <v>202986.5</v>
      </c>
      <c r="M181" s="30">
        <v>174337.6</v>
      </c>
      <c r="N181" s="30">
        <v>232301</v>
      </c>
      <c r="O181" s="30">
        <v>251050.1</v>
      </c>
      <c r="P181" s="30">
        <f t="shared" si="9"/>
        <v>202986.5</v>
      </c>
      <c r="Q181" s="30">
        <v>250730.8</v>
      </c>
      <c r="R181" s="30">
        <v>102335.2</v>
      </c>
      <c r="S181" s="30">
        <v>133195.29999999999</v>
      </c>
      <c r="T181" s="30">
        <v>321200.90000000002</v>
      </c>
      <c r="U181" s="30">
        <v>272040.8</v>
      </c>
      <c r="V181" s="30">
        <f t="shared" si="10"/>
        <v>250730.8</v>
      </c>
      <c r="W181" s="30">
        <v>475736.9</v>
      </c>
      <c r="X181" s="30">
        <v>666392.9</v>
      </c>
      <c r="Y181" s="30">
        <v>452699.3</v>
      </c>
      <c r="Z181" s="30">
        <v>440676</v>
      </c>
      <c r="AA181" s="30">
        <v>507441.8</v>
      </c>
      <c r="AB181" s="30">
        <f t="shared" si="11"/>
        <v>475736.9</v>
      </c>
    </row>
    <row r="182" spans="1:28">
      <c r="A182" s="14">
        <v>180</v>
      </c>
      <c r="B182" s="30" t="s">
        <v>533</v>
      </c>
      <c r="C182" s="30" t="s">
        <v>534</v>
      </c>
      <c r="D182" s="30" t="s">
        <v>522</v>
      </c>
      <c r="E182" s="30">
        <v>1293356</v>
      </c>
      <c r="F182" s="30">
        <v>1451194</v>
      </c>
      <c r="G182" s="30">
        <v>968418.2</v>
      </c>
      <c r="H182" s="30">
        <v>359687.5</v>
      </c>
      <c r="I182" s="30">
        <v>1541777</v>
      </c>
      <c r="J182" s="30">
        <f t="shared" si="8"/>
        <v>1293356</v>
      </c>
      <c r="K182" s="30">
        <v>1339233</v>
      </c>
      <c r="L182" s="30">
        <v>1190401</v>
      </c>
      <c r="M182" s="30">
        <v>1172725</v>
      </c>
      <c r="N182" s="30">
        <v>1335576</v>
      </c>
      <c r="O182" s="30">
        <v>1330300</v>
      </c>
      <c r="P182" s="30">
        <f t="shared" si="9"/>
        <v>1330300</v>
      </c>
      <c r="Q182" s="30">
        <v>1704315</v>
      </c>
      <c r="R182" s="30">
        <v>1267995</v>
      </c>
      <c r="S182" s="30">
        <v>1727570</v>
      </c>
      <c r="T182" s="30">
        <v>508367.3</v>
      </c>
      <c r="U182" s="30">
        <v>1471685</v>
      </c>
      <c r="V182" s="30">
        <f t="shared" si="10"/>
        <v>1471685</v>
      </c>
      <c r="W182" s="30">
        <v>1376805</v>
      </c>
      <c r="X182" s="30">
        <v>1861093</v>
      </c>
      <c r="Y182" s="30">
        <v>1327127</v>
      </c>
      <c r="Z182" s="30">
        <v>2381358</v>
      </c>
      <c r="AA182" s="30">
        <v>1944343</v>
      </c>
      <c r="AB182" s="30">
        <f t="shared" si="11"/>
        <v>1861093</v>
      </c>
    </row>
    <row r="183" spans="1:28">
      <c r="A183" s="14">
        <v>181</v>
      </c>
      <c r="B183" s="30" t="s">
        <v>535</v>
      </c>
      <c r="C183" s="30" t="s">
        <v>536</v>
      </c>
      <c r="D183" s="30" t="s">
        <v>522</v>
      </c>
      <c r="E183" s="30">
        <v>117665.5</v>
      </c>
      <c r="F183" s="30">
        <v>87504.65</v>
      </c>
      <c r="G183" s="30">
        <v>49215.14</v>
      </c>
      <c r="H183" s="30">
        <v>159563.1</v>
      </c>
      <c r="I183" s="30">
        <v>113585.9</v>
      </c>
      <c r="J183" s="30">
        <f t="shared" si="8"/>
        <v>113585.9</v>
      </c>
      <c r="K183" s="30">
        <v>142899.5</v>
      </c>
      <c r="L183" s="30">
        <v>165924.70000000001</v>
      </c>
      <c r="M183" s="30">
        <v>178195.5</v>
      </c>
      <c r="N183" s="30">
        <v>182652.2</v>
      </c>
      <c r="O183" s="30">
        <v>149938.5</v>
      </c>
      <c r="P183" s="30">
        <f t="shared" si="9"/>
        <v>165924.70000000001</v>
      </c>
      <c r="Q183" s="30">
        <v>117202.4</v>
      </c>
      <c r="R183" s="30">
        <v>88592.79</v>
      </c>
      <c r="S183" s="30">
        <v>111148.3</v>
      </c>
      <c r="T183" s="30">
        <v>112538.6</v>
      </c>
      <c r="U183" s="30">
        <v>195275</v>
      </c>
      <c r="V183" s="30">
        <f t="shared" si="10"/>
        <v>112538.6</v>
      </c>
      <c r="W183" s="30">
        <v>143212.70000000001</v>
      </c>
      <c r="X183" s="30">
        <v>160318.70000000001</v>
      </c>
      <c r="Y183" s="30">
        <v>165745.20000000001</v>
      </c>
      <c r="Z183" s="30">
        <v>149234.6</v>
      </c>
      <c r="AA183" s="30">
        <v>135187.1</v>
      </c>
      <c r="AB183" s="30">
        <f t="shared" si="11"/>
        <v>149234.6</v>
      </c>
    </row>
    <row r="184" spans="1:28">
      <c r="A184" s="14">
        <v>182</v>
      </c>
      <c r="B184" s="30" t="s">
        <v>537</v>
      </c>
      <c r="C184" s="30" t="s">
        <v>538</v>
      </c>
      <c r="D184" s="30" t="s">
        <v>522</v>
      </c>
      <c r="E184" s="30">
        <v>718795.9</v>
      </c>
      <c r="F184" s="30">
        <v>172691.6</v>
      </c>
      <c r="G184" s="30">
        <v>186272.5</v>
      </c>
      <c r="H184" s="30">
        <v>566202.6</v>
      </c>
      <c r="I184" s="30">
        <v>712037</v>
      </c>
      <c r="J184" s="30">
        <f t="shared" si="8"/>
        <v>566202.6</v>
      </c>
      <c r="K184" s="30">
        <v>361335.5</v>
      </c>
      <c r="L184" s="30">
        <v>395983.3</v>
      </c>
      <c r="M184" s="30">
        <v>492084.2</v>
      </c>
      <c r="N184" s="30">
        <v>394321.5</v>
      </c>
      <c r="O184" s="30">
        <v>474078</v>
      </c>
      <c r="P184" s="30">
        <f t="shared" si="9"/>
        <v>395983.3</v>
      </c>
      <c r="Q184" s="30">
        <v>540149.19999999995</v>
      </c>
      <c r="R184" s="30">
        <v>569779.19999999995</v>
      </c>
      <c r="S184" s="30">
        <v>615763.30000000005</v>
      </c>
      <c r="T184" s="30">
        <v>837645.3</v>
      </c>
      <c r="U184" s="30">
        <v>852892.7</v>
      </c>
      <c r="V184" s="30">
        <f t="shared" si="10"/>
        <v>615763.30000000005</v>
      </c>
      <c r="W184" s="30">
        <v>290099.09999999998</v>
      </c>
      <c r="X184" s="30">
        <v>549689.59999999998</v>
      </c>
      <c r="Y184" s="30">
        <v>462981.7</v>
      </c>
      <c r="Z184" s="30">
        <v>270261.09999999998</v>
      </c>
      <c r="AA184" s="30">
        <v>458553.2</v>
      </c>
      <c r="AB184" s="30">
        <f t="shared" si="11"/>
        <v>458553.2</v>
      </c>
    </row>
    <row r="185" spans="1:28">
      <c r="A185" s="14">
        <v>183</v>
      </c>
      <c r="B185" s="36" t="s">
        <v>539</v>
      </c>
      <c r="C185" s="36" t="s">
        <v>540</v>
      </c>
      <c r="D185" s="36" t="s">
        <v>541</v>
      </c>
      <c r="E185" s="37">
        <v>68447.350000000006</v>
      </c>
      <c r="F185" s="37">
        <v>62801.43</v>
      </c>
      <c r="G185" s="37">
        <v>78887.7</v>
      </c>
      <c r="H185" s="37">
        <v>46506.25</v>
      </c>
      <c r="I185" s="37">
        <v>102386.3</v>
      </c>
      <c r="J185" s="37">
        <f t="shared" si="8"/>
        <v>68447.350000000006</v>
      </c>
      <c r="K185" s="37">
        <v>66037.81</v>
      </c>
      <c r="L185" s="37">
        <v>83726.77</v>
      </c>
      <c r="M185" s="37">
        <v>99212.62</v>
      </c>
      <c r="N185" s="37">
        <v>65682.12</v>
      </c>
      <c r="O185" s="37">
        <v>82803.69</v>
      </c>
      <c r="P185" s="37">
        <f t="shared" si="9"/>
        <v>82803.69</v>
      </c>
      <c r="Q185" s="37">
        <v>57427.31</v>
      </c>
      <c r="R185" s="37">
        <v>100079.4</v>
      </c>
      <c r="S185" s="37">
        <v>54278.96</v>
      </c>
      <c r="T185" s="37">
        <v>45056.18</v>
      </c>
      <c r="U185" s="37">
        <v>128542.2</v>
      </c>
      <c r="V185" s="37">
        <f t="shared" si="10"/>
        <v>57427.31</v>
      </c>
      <c r="W185" s="37">
        <v>113180.5</v>
      </c>
      <c r="X185" s="37">
        <v>94192.62</v>
      </c>
      <c r="Y185" s="37">
        <v>94435.94</v>
      </c>
      <c r="Z185" s="37">
        <v>119290.4</v>
      </c>
      <c r="AA185" s="37">
        <v>94628.25</v>
      </c>
      <c r="AB185" s="37">
        <f t="shared" si="11"/>
        <v>94628.25</v>
      </c>
    </row>
    <row r="186" spans="1:28">
      <c r="A186" s="14">
        <v>184</v>
      </c>
      <c r="B186" s="36" t="s">
        <v>542</v>
      </c>
      <c r="C186" s="36" t="s">
        <v>543</v>
      </c>
      <c r="D186" s="36" t="s">
        <v>541</v>
      </c>
      <c r="E186" s="37">
        <v>5706.049</v>
      </c>
      <c r="F186" s="37">
        <v>10715.42</v>
      </c>
      <c r="G186" s="37">
        <v>10886.42</v>
      </c>
      <c r="H186" s="37">
        <v>1406.944</v>
      </c>
      <c r="I186" s="37">
        <v>8307.8019999999997</v>
      </c>
      <c r="J186" s="37">
        <f t="shared" si="8"/>
        <v>8307.8019999999997</v>
      </c>
      <c r="K186" s="37">
        <v>10721.79</v>
      </c>
      <c r="L186" s="37">
        <v>5066.5150000000003</v>
      </c>
      <c r="M186" s="37">
        <v>5241.2809999999999</v>
      </c>
      <c r="N186" s="37">
        <v>8622.8389999999999</v>
      </c>
      <c r="O186" s="37">
        <v>1750.011</v>
      </c>
      <c r="P186" s="37">
        <f t="shared" si="9"/>
        <v>5241.2809999999999</v>
      </c>
      <c r="Q186" s="37">
        <v>4321.0640000000003</v>
      </c>
      <c r="R186" s="37">
        <v>3377.5430000000001</v>
      </c>
      <c r="S186" s="37">
        <v>4840.5929999999998</v>
      </c>
      <c r="T186" s="37">
        <v>16345.97</v>
      </c>
      <c r="U186" s="37">
        <v>500</v>
      </c>
      <c r="V186" s="37">
        <f t="shared" si="10"/>
        <v>4321.0640000000003</v>
      </c>
      <c r="W186" s="37">
        <v>3978.3449999999998</v>
      </c>
      <c r="X186" s="37">
        <v>4746.7950000000001</v>
      </c>
      <c r="Y186" s="37">
        <v>4627.9740000000002</v>
      </c>
      <c r="Z186" s="37">
        <v>1748.674</v>
      </c>
      <c r="AA186" s="37">
        <v>6496.6390000000001</v>
      </c>
      <c r="AB186" s="37">
        <f t="shared" si="11"/>
        <v>4627.9740000000002</v>
      </c>
    </row>
    <row r="187" spans="1:28">
      <c r="A187" s="14">
        <v>185</v>
      </c>
      <c r="B187" s="36" t="s">
        <v>544</v>
      </c>
      <c r="C187" s="36" t="s">
        <v>545</v>
      </c>
      <c r="D187" s="36" t="s">
        <v>541</v>
      </c>
      <c r="E187" s="37">
        <v>3941.78</v>
      </c>
      <c r="F187" s="37">
        <v>8122.4570000000003</v>
      </c>
      <c r="G187" s="37">
        <v>12012.47</v>
      </c>
      <c r="H187" s="37">
        <v>15146.93</v>
      </c>
      <c r="I187" s="37">
        <v>14752.81</v>
      </c>
      <c r="J187" s="37">
        <f t="shared" si="8"/>
        <v>12012.47</v>
      </c>
      <c r="K187" s="37">
        <v>16207.11</v>
      </c>
      <c r="L187" s="37">
        <v>6751.57</v>
      </c>
      <c r="M187" s="37">
        <v>17699.77</v>
      </c>
      <c r="N187" s="37">
        <v>19004.509999999998</v>
      </c>
      <c r="O187" s="37">
        <v>23269.38</v>
      </c>
      <c r="P187" s="37">
        <f t="shared" si="9"/>
        <v>17699.77</v>
      </c>
      <c r="Q187" s="37">
        <v>21577.57</v>
      </c>
      <c r="R187" s="37">
        <v>18508.21</v>
      </c>
      <c r="S187" s="37">
        <v>12673.66</v>
      </c>
      <c r="T187" s="37">
        <v>16533.490000000002</v>
      </c>
      <c r="U187" s="37">
        <v>13366.17</v>
      </c>
      <c r="V187" s="37">
        <f t="shared" si="10"/>
        <v>16533.490000000002</v>
      </c>
      <c r="W187" s="37">
        <v>22510.12</v>
      </c>
      <c r="X187" s="37">
        <v>21690.02</v>
      </c>
      <c r="Y187" s="37">
        <v>20608.54</v>
      </c>
      <c r="Z187" s="37">
        <v>21512.9</v>
      </c>
      <c r="AA187" s="37">
        <v>24155.8</v>
      </c>
      <c r="AB187" s="37">
        <f t="shared" si="11"/>
        <v>21690.02</v>
      </c>
    </row>
    <row r="188" spans="1:28">
      <c r="A188" s="14">
        <v>186</v>
      </c>
      <c r="B188" s="36" t="s">
        <v>546</v>
      </c>
      <c r="C188" s="36" t="s">
        <v>547</v>
      </c>
      <c r="D188" s="36" t="s">
        <v>541</v>
      </c>
      <c r="E188" s="37">
        <v>45683.48</v>
      </c>
      <c r="F188" s="37">
        <v>39192.92</v>
      </c>
      <c r="G188" s="37">
        <v>37335.629999999997</v>
      </c>
      <c r="H188" s="37">
        <v>59087.73</v>
      </c>
      <c r="I188" s="37">
        <v>78846.759999999995</v>
      </c>
      <c r="J188" s="37">
        <f t="shared" si="8"/>
        <v>45683.48</v>
      </c>
      <c r="K188" s="37">
        <v>65250.8</v>
      </c>
      <c r="L188" s="37">
        <v>66810.100000000006</v>
      </c>
      <c r="M188" s="37">
        <v>50429.71</v>
      </c>
      <c r="N188" s="37">
        <v>40590.400000000001</v>
      </c>
      <c r="O188" s="37">
        <v>58080.86</v>
      </c>
      <c r="P188" s="37">
        <f t="shared" si="9"/>
        <v>58080.86</v>
      </c>
      <c r="Q188" s="37">
        <v>62617.53</v>
      </c>
      <c r="R188" s="37">
        <v>85984.34</v>
      </c>
      <c r="S188" s="37">
        <v>46099.74</v>
      </c>
      <c r="T188" s="37">
        <v>45436.58</v>
      </c>
      <c r="U188" s="37">
        <v>51944.99</v>
      </c>
      <c r="V188" s="37">
        <f t="shared" si="10"/>
        <v>51944.99</v>
      </c>
      <c r="W188" s="37">
        <v>45621.02</v>
      </c>
      <c r="X188" s="37">
        <v>38583.040000000001</v>
      </c>
      <c r="Y188" s="37">
        <v>73183.3</v>
      </c>
      <c r="Z188" s="37">
        <v>55285.83</v>
      </c>
      <c r="AA188" s="37">
        <v>46130.64</v>
      </c>
      <c r="AB188" s="37">
        <f t="shared" si="11"/>
        <v>46130.64</v>
      </c>
    </row>
    <row r="189" spans="1:28">
      <c r="A189" s="14">
        <v>187</v>
      </c>
      <c r="B189" s="36" t="s">
        <v>548</v>
      </c>
      <c r="C189" s="36" t="s">
        <v>549</v>
      </c>
      <c r="D189" s="36" t="s">
        <v>541</v>
      </c>
      <c r="E189" s="37">
        <v>5251.4369999999999</v>
      </c>
      <c r="F189" s="37">
        <v>10332.25</v>
      </c>
      <c r="G189" s="37">
        <v>6154.9920000000002</v>
      </c>
      <c r="H189" s="37">
        <v>11545.06</v>
      </c>
      <c r="I189" s="37">
        <v>11982.26</v>
      </c>
      <c r="J189" s="37">
        <f t="shared" si="8"/>
        <v>10332.25</v>
      </c>
      <c r="K189" s="37">
        <v>9911.741</v>
      </c>
      <c r="L189" s="37">
        <v>14294.62</v>
      </c>
      <c r="M189" s="37">
        <v>13420.31</v>
      </c>
      <c r="N189" s="37">
        <v>13792.58</v>
      </c>
      <c r="O189" s="37">
        <v>14342.67</v>
      </c>
      <c r="P189" s="37">
        <f t="shared" si="9"/>
        <v>13792.58</v>
      </c>
      <c r="Q189" s="37">
        <v>15446.04</v>
      </c>
      <c r="R189" s="37">
        <v>10265.200000000001</v>
      </c>
      <c r="S189" s="37">
        <v>14959.32</v>
      </c>
      <c r="T189" s="37">
        <v>24466.52</v>
      </c>
      <c r="U189" s="37">
        <v>5153.12</v>
      </c>
      <c r="V189" s="37">
        <f t="shared" si="10"/>
        <v>14959.32</v>
      </c>
      <c r="W189" s="37">
        <v>5636.5640000000003</v>
      </c>
      <c r="X189" s="37">
        <v>12081.23</v>
      </c>
      <c r="Y189" s="37">
        <v>14134.29</v>
      </c>
      <c r="Z189" s="37">
        <v>8923.5110000000004</v>
      </c>
      <c r="AA189" s="37">
        <v>9885.2540000000008</v>
      </c>
      <c r="AB189" s="37">
        <f t="shared" si="11"/>
        <v>9885.2540000000008</v>
      </c>
    </row>
    <row r="190" spans="1:28">
      <c r="A190" s="14">
        <v>188</v>
      </c>
      <c r="B190" s="36" t="s">
        <v>550</v>
      </c>
      <c r="C190" s="36" t="s">
        <v>551</v>
      </c>
      <c r="D190" s="36" t="s">
        <v>541</v>
      </c>
      <c r="E190" s="37">
        <v>80819.62</v>
      </c>
      <c r="F190" s="37">
        <v>88815.97</v>
      </c>
      <c r="G190" s="37">
        <v>99509.84</v>
      </c>
      <c r="H190" s="37">
        <v>90180.88</v>
      </c>
      <c r="I190" s="37">
        <v>111301.1</v>
      </c>
      <c r="J190" s="37">
        <f t="shared" si="8"/>
        <v>90180.88</v>
      </c>
      <c r="K190" s="37">
        <v>113222.2</v>
      </c>
      <c r="L190" s="37">
        <v>92141.56</v>
      </c>
      <c r="M190" s="37">
        <v>119805.1</v>
      </c>
      <c r="N190" s="37">
        <v>117367.2</v>
      </c>
      <c r="O190" s="37">
        <v>88686.91</v>
      </c>
      <c r="P190" s="37">
        <f t="shared" si="9"/>
        <v>113222.2</v>
      </c>
      <c r="Q190" s="37">
        <v>104631</v>
      </c>
      <c r="R190" s="37">
        <v>78608.800000000003</v>
      </c>
      <c r="S190" s="37">
        <v>124554.6</v>
      </c>
      <c r="T190" s="37">
        <v>124895.6</v>
      </c>
      <c r="U190" s="37">
        <v>52262.39</v>
      </c>
      <c r="V190" s="37">
        <f t="shared" si="10"/>
        <v>104631</v>
      </c>
      <c r="W190" s="37">
        <v>65066.84</v>
      </c>
      <c r="X190" s="37">
        <v>101674.2</v>
      </c>
      <c r="Y190" s="37">
        <v>92021.69</v>
      </c>
      <c r="Z190" s="37">
        <v>110204.8</v>
      </c>
      <c r="AA190" s="37">
        <v>76509.789999999994</v>
      </c>
      <c r="AB190" s="37">
        <f t="shared" si="11"/>
        <v>92021.69</v>
      </c>
    </row>
    <row r="191" spans="1:28">
      <c r="A191" s="14">
        <v>189</v>
      </c>
      <c r="B191" s="38" t="s">
        <v>552</v>
      </c>
      <c r="C191" s="38" t="s">
        <v>553</v>
      </c>
      <c r="D191" s="38" t="s">
        <v>554</v>
      </c>
      <c r="E191" s="39">
        <v>28717.01</v>
      </c>
      <c r="F191" s="39">
        <v>53136.75</v>
      </c>
      <c r="G191" s="39">
        <v>47289.22</v>
      </c>
      <c r="H191" s="39">
        <v>28428.66</v>
      </c>
      <c r="I191" s="39">
        <v>40720.79</v>
      </c>
      <c r="J191" s="37">
        <f t="shared" si="8"/>
        <v>40720.79</v>
      </c>
      <c r="K191" s="39">
        <v>57662.21</v>
      </c>
      <c r="L191" s="39">
        <v>45131.16</v>
      </c>
      <c r="M191" s="39">
        <v>59833.75</v>
      </c>
      <c r="N191" s="39">
        <v>47955.82</v>
      </c>
      <c r="O191" s="39">
        <v>31225.599999999999</v>
      </c>
      <c r="P191" s="37">
        <f t="shared" si="9"/>
        <v>47955.82</v>
      </c>
      <c r="Q191" s="39">
        <v>45081.29</v>
      </c>
      <c r="R191" s="39">
        <v>37589.379999999997</v>
      </c>
      <c r="S191" s="39">
        <v>34482.959999999999</v>
      </c>
      <c r="T191" s="39">
        <v>57124.5</v>
      </c>
      <c r="U191" s="39">
        <v>6868.5690000000004</v>
      </c>
      <c r="V191" s="37">
        <f t="shared" si="10"/>
        <v>37589.379999999997</v>
      </c>
      <c r="W191" s="39">
        <v>32695.94</v>
      </c>
      <c r="X191" s="39">
        <v>30588.5</v>
      </c>
      <c r="Y191" s="39">
        <v>33673.519999999997</v>
      </c>
      <c r="Z191" s="39">
        <v>39354.6</v>
      </c>
      <c r="AA191" s="39">
        <v>32884.480000000003</v>
      </c>
      <c r="AB191" s="37">
        <f t="shared" si="11"/>
        <v>32884.480000000003</v>
      </c>
    </row>
    <row r="192" spans="1:28">
      <c r="A192" s="14">
        <v>190</v>
      </c>
      <c r="B192" s="36" t="s">
        <v>555</v>
      </c>
      <c r="C192" s="36" t="s">
        <v>556</v>
      </c>
      <c r="D192" s="36" t="s">
        <v>557</v>
      </c>
      <c r="E192" s="37">
        <v>18095.599999999999</v>
      </c>
      <c r="F192" s="37">
        <v>26410.48</v>
      </c>
      <c r="G192" s="37">
        <v>24013.75</v>
      </c>
      <c r="H192" s="37">
        <v>19926.2</v>
      </c>
      <c r="I192" s="37">
        <v>42838.44</v>
      </c>
      <c r="J192" s="37">
        <f t="shared" si="8"/>
        <v>24013.75</v>
      </c>
      <c r="K192" s="37">
        <v>33092.46</v>
      </c>
      <c r="L192" s="37">
        <v>34059.79</v>
      </c>
      <c r="M192" s="37">
        <v>44040.62</v>
      </c>
      <c r="N192" s="37">
        <v>36593.410000000003</v>
      </c>
      <c r="O192" s="37">
        <v>25880.03</v>
      </c>
      <c r="P192" s="37">
        <f t="shared" si="9"/>
        <v>34059.79</v>
      </c>
      <c r="Q192" s="37">
        <v>43228.04</v>
      </c>
      <c r="R192" s="37">
        <v>23812.87</v>
      </c>
      <c r="S192" s="37">
        <v>29639.63</v>
      </c>
      <c r="T192" s="37">
        <v>82736.23</v>
      </c>
      <c r="U192" s="37">
        <v>5571.0469999999996</v>
      </c>
      <c r="V192" s="37">
        <f t="shared" si="10"/>
        <v>29639.63</v>
      </c>
      <c r="W192" s="37">
        <v>11878.43</v>
      </c>
      <c r="X192" s="37">
        <v>24756.15</v>
      </c>
      <c r="Y192" s="37">
        <v>31203.53</v>
      </c>
      <c r="Z192" s="37">
        <v>41711.06</v>
      </c>
      <c r="AA192" s="37">
        <v>23274.69</v>
      </c>
      <c r="AB192" s="37">
        <f t="shared" si="11"/>
        <v>24756.15</v>
      </c>
    </row>
    <row r="193" spans="1:28">
      <c r="A193" s="14">
        <v>191</v>
      </c>
      <c r="B193" s="36" t="s">
        <v>558</v>
      </c>
      <c r="C193" s="36" t="s">
        <v>559</v>
      </c>
      <c r="D193" s="36" t="s">
        <v>560</v>
      </c>
      <c r="E193" s="37">
        <v>68049.149999999994</v>
      </c>
      <c r="F193" s="37">
        <v>98890.32</v>
      </c>
      <c r="G193" s="37">
        <v>66458.41</v>
      </c>
      <c r="H193" s="37">
        <v>74367.990000000005</v>
      </c>
      <c r="I193" s="37">
        <v>90605.29</v>
      </c>
      <c r="J193" s="37">
        <f t="shared" si="8"/>
        <v>74367.990000000005</v>
      </c>
      <c r="K193" s="37">
        <v>91563.72</v>
      </c>
      <c r="L193" s="37">
        <v>91928.72</v>
      </c>
      <c r="M193" s="37">
        <v>84778.44</v>
      </c>
      <c r="N193" s="37">
        <v>84515.05</v>
      </c>
      <c r="O193" s="37">
        <v>81735.95</v>
      </c>
      <c r="P193" s="37">
        <f t="shared" si="9"/>
        <v>84778.44</v>
      </c>
      <c r="Q193" s="37">
        <v>90560.46</v>
      </c>
      <c r="R193" s="37">
        <v>83469.53</v>
      </c>
      <c r="S193" s="37">
        <v>76989.05</v>
      </c>
      <c r="T193" s="37">
        <v>138717.5</v>
      </c>
      <c r="U193" s="37">
        <v>60262.68</v>
      </c>
      <c r="V193" s="37">
        <f t="shared" si="10"/>
        <v>83469.53</v>
      </c>
      <c r="W193" s="37">
        <v>70990.55</v>
      </c>
      <c r="X193" s="37">
        <v>72755.210000000006</v>
      </c>
      <c r="Y193" s="37">
        <v>92736.49</v>
      </c>
      <c r="Z193" s="37">
        <v>95033.77</v>
      </c>
      <c r="AA193" s="37">
        <v>67074.64</v>
      </c>
      <c r="AB193" s="37">
        <f t="shared" si="11"/>
        <v>72755.210000000006</v>
      </c>
    </row>
    <row r="194" spans="1:28">
      <c r="A194" s="14">
        <v>192</v>
      </c>
      <c r="B194" s="40" t="s">
        <v>561</v>
      </c>
      <c r="C194" s="40" t="s">
        <v>562</v>
      </c>
      <c r="D194" s="40" t="s">
        <v>563</v>
      </c>
      <c r="E194" s="40">
        <v>275228400</v>
      </c>
      <c r="F194" s="40">
        <v>331132100</v>
      </c>
      <c r="G194" s="40">
        <v>348219400</v>
      </c>
      <c r="H194" s="40">
        <v>248498600</v>
      </c>
      <c r="I194" s="40">
        <v>256383200</v>
      </c>
      <c r="J194" s="40">
        <f t="shared" si="8"/>
        <v>275228400</v>
      </c>
      <c r="K194" s="40">
        <v>333527800</v>
      </c>
      <c r="L194" s="40">
        <v>304272100</v>
      </c>
      <c r="M194" s="40">
        <v>505925400</v>
      </c>
      <c r="N194" s="40">
        <v>347733600</v>
      </c>
      <c r="O194" s="40">
        <v>283517400</v>
      </c>
      <c r="P194" s="40">
        <f t="shared" si="9"/>
        <v>333527800</v>
      </c>
      <c r="Q194" s="40">
        <v>341081600</v>
      </c>
      <c r="R194" s="40">
        <v>269323800</v>
      </c>
      <c r="S194" s="40">
        <v>312158300</v>
      </c>
      <c r="T194" s="40">
        <v>382550000</v>
      </c>
      <c r="U194" s="40">
        <v>244533800</v>
      </c>
      <c r="V194" s="40">
        <f t="shared" si="10"/>
        <v>312158300</v>
      </c>
      <c r="W194" s="40">
        <v>245332500</v>
      </c>
      <c r="X194" s="40">
        <v>241216700</v>
      </c>
      <c r="Y194" s="40">
        <v>301650200</v>
      </c>
      <c r="Z194" s="40">
        <v>396507300</v>
      </c>
      <c r="AA194" s="40">
        <v>286248500</v>
      </c>
      <c r="AB194" s="40">
        <f t="shared" si="11"/>
        <v>286248500</v>
      </c>
    </row>
    <row r="195" spans="1:28">
      <c r="A195" s="14">
        <v>193</v>
      </c>
      <c r="B195" s="40" t="s">
        <v>564</v>
      </c>
      <c r="C195" s="40" t="s">
        <v>565</v>
      </c>
      <c r="D195" s="40" t="s">
        <v>563</v>
      </c>
      <c r="E195" s="40">
        <v>349509.1</v>
      </c>
      <c r="F195" s="40">
        <v>615493.6</v>
      </c>
      <c r="G195" s="40">
        <v>754340.7</v>
      </c>
      <c r="H195" s="40">
        <v>457998.3</v>
      </c>
      <c r="I195" s="40">
        <v>508514</v>
      </c>
      <c r="J195" s="40">
        <f t="shared" si="8"/>
        <v>508514</v>
      </c>
      <c r="K195" s="40">
        <v>877881.5</v>
      </c>
      <c r="L195" s="40">
        <v>749287.9</v>
      </c>
      <c r="M195" s="40">
        <v>701246</v>
      </c>
      <c r="N195" s="40">
        <v>970490.8</v>
      </c>
      <c r="O195" s="40">
        <v>814422.8</v>
      </c>
      <c r="P195" s="40">
        <f t="shared" si="9"/>
        <v>814422.8</v>
      </c>
      <c r="Q195" s="40">
        <v>656712.5</v>
      </c>
      <c r="R195" s="40">
        <v>751917.3</v>
      </c>
      <c r="S195" s="40">
        <v>493622.7</v>
      </c>
      <c r="T195" s="40">
        <v>651260.1</v>
      </c>
      <c r="U195" s="40">
        <v>606224.4</v>
      </c>
      <c r="V195" s="40">
        <f t="shared" si="10"/>
        <v>651260.1</v>
      </c>
      <c r="W195" s="40">
        <v>678702.9</v>
      </c>
      <c r="X195" s="40">
        <v>895280.2</v>
      </c>
      <c r="Y195" s="40">
        <v>1028530</v>
      </c>
      <c r="Z195" s="40">
        <v>892877.3</v>
      </c>
      <c r="AA195" s="40">
        <v>914515.3</v>
      </c>
      <c r="AB195" s="40">
        <f t="shared" si="11"/>
        <v>895280.2</v>
      </c>
    </row>
    <row r="196" spans="1:28">
      <c r="A196" s="14">
        <v>194</v>
      </c>
      <c r="B196" s="40" t="s">
        <v>566</v>
      </c>
      <c r="C196" s="40" t="s">
        <v>567</v>
      </c>
      <c r="D196" s="40" t="s">
        <v>563</v>
      </c>
      <c r="E196" s="40">
        <v>1512078</v>
      </c>
      <c r="F196" s="40">
        <v>1710053</v>
      </c>
      <c r="G196" s="40">
        <v>2085788</v>
      </c>
      <c r="H196" s="40">
        <v>2121745</v>
      </c>
      <c r="I196" s="40">
        <v>2138203</v>
      </c>
      <c r="J196" s="40">
        <f t="shared" ref="J196:J224" si="12">MEDIAN(E196:I196)</f>
        <v>2085788</v>
      </c>
      <c r="K196" s="40">
        <v>2270929</v>
      </c>
      <c r="L196" s="40">
        <v>2552955</v>
      </c>
      <c r="M196" s="40">
        <v>2575752</v>
      </c>
      <c r="N196" s="40">
        <v>2107690</v>
      </c>
      <c r="O196" s="40">
        <v>2620970</v>
      </c>
      <c r="P196" s="40">
        <f t="shared" ref="P196:P224" si="13">MEDIAN(K196:O196)</f>
        <v>2552955</v>
      </c>
      <c r="Q196" s="40">
        <v>2051208</v>
      </c>
      <c r="R196" s="40">
        <v>2034490</v>
      </c>
      <c r="S196" s="40">
        <v>1976179</v>
      </c>
      <c r="T196" s="40">
        <v>1850058</v>
      </c>
      <c r="U196" s="40">
        <v>1882063</v>
      </c>
      <c r="V196" s="40">
        <f t="shared" ref="V196:V224" si="14">MEDIAN(Q196:U196)</f>
        <v>1976179</v>
      </c>
      <c r="W196" s="40">
        <v>2259619</v>
      </c>
      <c r="X196" s="40">
        <v>1944042</v>
      </c>
      <c r="Y196" s="40">
        <v>1912586</v>
      </c>
      <c r="Z196" s="40">
        <v>2180121</v>
      </c>
      <c r="AA196" s="40">
        <v>2163326</v>
      </c>
      <c r="AB196" s="40">
        <f t="shared" ref="AB196:AB224" si="15">MEDIAN(W196:AA196)</f>
        <v>2163326</v>
      </c>
    </row>
    <row r="197" spans="1:28">
      <c r="A197" s="14">
        <v>195</v>
      </c>
      <c r="B197" s="40" t="s">
        <v>568</v>
      </c>
      <c r="C197" s="40" t="s">
        <v>569</v>
      </c>
      <c r="D197" s="40" t="s">
        <v>563</v>
      </c>
      <c r="E197" s="40">
        <v>168902500</v>
      </c>
      <c r="F197" s="40">
        <v>382641300</v>
      </c>
      <c r="G197" s="40">
        <v>364406600</v>
      </c>
      <c r="H197" s="40">
        <v>332364200</v>
      </c>
      <c r="I197" s="40">
        <v>404973700</v>
      </c>
      <c r="J197" s="40">
        <f t="shared" si="12"/>
        <v>364406600</v>
      </c>
      <c r="K197" s="40">
        <v>445904200</v>
      </c>
      <c r="L197" s="40">
        <v>456686500</v>
      </c>
      <c r="M197" s="40">
        <v>438704900</v>
      </c>
      <c r="N197" s="40">
        <v>458745800</v>
      </c>
      <c r="O197" s="40">
        <v>501021200</v>
      </c>
      <c r="P197" s="40">
        <f t="shared" si="13"/>
        <v>456686500</v>
      </c>
      <c r="Q197" s="40">
        <v>483395900</v>
      </c>
      <c r="R197" s="40">
        <v>464007900</v>
      </c>
      <c r="S197" s="40">
        <v>376089200</v>
      </c>
      <c r="T197" s="40">
        <v>415280400</v>
      </c>
      <c r="U197" s="40">
        <v>416951400</v>
      </c>
      <c r="V197" s="40">
        <f t="shared" si="14"/>
        <v>416951400</v>
      </c>
      <c r="W197" s="40">
        <v>496813600</v>
      </c>
      <c r="X197" s="40">
        <v>499922900</v>
      </c>
      <c r="Y197" s="40">
        <v>511305800</v>
      </c>
      <c r="Z197" s="40">
        <v>552814000</v>
      </c>
      <c r="AA197" s="40">
        <v>432876400</v>
      </c>
      <c r="AB197" s="40">
        <f t="shared" si="15"/>
        <v>499922900</v>
      </c>
    </row>
    <row r="198" spans="1:28">
      <c r="A198" s="14">
        <v>196</v>
      </c>
      <c r="B198" s="40" t="s">
        <v>570</v>
      </c>
      <c r="C198" s="40" t="s">
        <v>571</v>
      </c>
      <c r="D198" s="40" t="s">
        <v>563</v>
      </c>
      <c r="E198" s="40">
        <v>2010081</v>
      </c>
      <c r="F198" s="40">
        <v>2360970</v>
      </c>
      <c r="G198" s="40">
        <v>2029805</v>
      </c>
      <c r="H198" s="40">
        <v>1153722</v>
      </c>
      <c r="I198" s="40">
        <v>1520914</v>
      </c>
      <c r="J198" s="40">
        <f t="shared" si="12"/>
        <v>2010081</v>
      </c>
      <c r="K198" s="40">
        <v>1845741</v>
      </c>
      <c r="L198" s="40">
        <v>2154933</v>
      </c>
      <c r="M198" s="40">
        <v>1836560</v>
      </c>
      <c r="N198" s="40">
        <v>1640730</v>
      </c>
      <c r="O198" s="40">
        <v>1645200</v>
      </c>
      <c r="P198" s="40">
        <f t="shared" si="13"/>
        <v>1836560</v>
      </c>
      <c r="Q198" s="40">
        <v>1260488</v>
      </c>
      <c r="R198" s="40">
        <v>2267696</v>
      </c>
      <c r="S198" s="40">
        <v>1467157</v>
      </c>
      <c r="T198" s="40">
        <v>1261599</v>
      </c>
      <c r="U198" s="40">
        <v>1863062</v>
      </c>
      <c r="V198" s="40">
        <f t="shared" si="14"/>
        <v>1467157</v>
      </c>
      <c r="W198" s="40">
        <v>2218780</v>
      </c>
      <c r="X198" s="40">
        <v>2046464</v>
      </c>
      <c r="Y198" s="40">
        <v>1640810</v>
      </c>
      <c r="Z198" s="40">
        <v>1638043</v>
      </c>
      <c r="AA198" s="40">
        <v>1739589</v>
      </c>
      <c r="AB198" s="40">
        <f t="shared" si="15"/>
        <v>1739589</v>
      </c>
    </row>
    <row r="199" spans="1:28">
      <c r="A199" s="14">
        <v>197</v>
      </c>
      <c r="B199" s="40" t="s">
        <v>572</v>
      </c>
      <c r="C199" s="40" t="s">
        <v>573</v>
      </c>
      <c r="D199" s="40" t="s">
        <v>563</v>
      </c>
      <c r="E199" s="40">
        <v>4266.8590000000004</v>
      </c>
      <c r="F199" s="40">
        <v>6582.57</v>
      </c>
      <c r="G199" s="40">
        <v>25137.37</v>
      </c>
      <c r="H199" s="40">
        <v>500</v>
      </c>
      <c r="I199" s="40">
        <v>2191.5360000000001</v>
      </c>
      <c r="J199" s="40">
        <f t="shared" si="12"/>
        <v>4266.8590000000004</v>
      </c>
      <c r="K199" s="40">
        <v>2854.3510000000001</v>
      </c>
      <c r="L199" s="40">
        <v>500</v>
      </c>
      <c r="M199" s="40">
        <v>2640.183</v>
      </c>
      <c r="N199" s="40">
        <v>2240.0349999999999</v>
      </c>
      <c r="O199" s="40">
        <v>500</v>
      </c>
      <c r="P199" s="40">
        <f t="shared" si="13"/>
        <v>2240.0349999999999</v>
      </c>
      <c r="Q199" s="40">
        <v>14345.34</v>
      </c>
      <c r="R199" s="40">
        <v>1897.7460000000001</v>
      </c>
      <c r="S199" s="40">
        <v>3666.7579999999998</v>
      </c>
      <c r="T199" s="40">
        <v>18182.57</v>
      </c>
      <c r="U199" s="40">
        <v>2076.415</v>
      </c>
      <c r="V199" s="40">
        <f t="shared" si="14"/>
        <v>3666.7579999999998</v>
      </c>
      <c r="W199" s="40">
        <v>500</v>
      </c>
      <c r="X199" s="40">
        <v>2668.0990000000002</v>
      </c>
      <c r="Y199" s="40">
        <v>500</v>
      </c>
      <c r="Z199" s="40">
        <v>9298.3160000000007</v>
      </c>
      <c r="AA199" s="40">
        <v>10495.15</v>
      </c>
      <c r="AB199" s="40">
        <f t="shared" si="15"/>
        <v>2668.0990000000002</v>
      </c>
    </row>
    <row r="200" spans="1:28">
      <c r="A200" s="14">
        <v>198</v>
      </c>
      <c r="B200" s="40" t="s">
        <v>574</v>
      </c>
      <c r="C200" s="40" t="s">
        <v>575</v>
      </c>
      <c r="D200" s="40" t="s">
        <v>563</v>
      </c>
      <c r="E200" s="40">
        <v>11076660</v>
      </c>
      <c r="F200" s="40">
        <v>10618480</v>
      </c>
      <c r="G200" s="40">
        <v>18568720</v>
      </c>
      <c r="H200" s="40">
        <v>9397377</v>
      </c>
      <c r="I200" s="40">
        <v>4323349</v>
      </c>
      <c r="J200" s="40">
        <f t="shared" si="12"/>
        <v>10618480</v>
      </c>
      <c r="K200" s="40">
        <v>6538602</v>
      </c>
      <c r="L200" s="40">
        <v>9983099</v>
      </c>
      <c r="M200" s="40">
        <v>9686593</v>
      </c>
      <c r="N200" s="40">
        <v>6934070</v>
      </c>
      <c r="O200" s="40">
        <v>5981328</v>
      </c>
      <c r="P200" s="40">
        <f t="shared" si="13"/>
        <v>6934070</v>
      </c>
      <c r="Q200" s="40">
        <v>8936046</v>
      </c>
      <c r="R200" s="40">
        <v>11286430</v>
      </c>
      <c r="S200" s="40">
        <v>8704456</v>
      </c>
      <c r="T200" s="40">
        <v>12040530</v>
      </c>
      <c r="U200" s="40">
        <v>6730926</v>
      </c>
      <c r="V200" s="40">
        <f t="shared" si="14"/>
        <v>8936046</v>
      </c>
      <c r="W200" s="40">
        <v>6607698</v>
      </c>
      <c r="X200" s="40">
        <v>5040238</v>
      </c>
      <c r="Y200" s="40">
        <v>7357394</v>
      </c>
      <c r="Z200" s="40">
        <v>7485022</v>
      </c>
      <c r="AA200" s="40">
        <v>8825249</v>
      </c>
      <c r="AB200" s="40">
        <f t="shared" si="15"/>
        <v>7357394</v>
      </c>
    </row>
    <row r="201" spans="1:28">
      <c r="A201" s="14">
        <v>199</v>
      </c>
      <c r="B201" s="40" t="s">
        <v>576</v>
      </c>
      <c r="C201" s="40" t="s">
        <v>577</v>
      </c>
      <c r="D201" s="40" t="s">
        <v>563</v>
      </c>
      <c r="E201" s="40">
        <v>66538220</v>
      </c>
      <c r="F201" s="40">
        <v>280043700</v>
      </c>
      <c r="G201" s="40">
        <v>211259100</v>
      </c>
      <c r="H201" s="40">
        <v>3293837</v>
      </c>
      <c r="I201" s="40">
        <v>68395440</v>
      </c>
      <c r="J201" s="40">
        <f t="shared" si="12"/>
        <v>68395440</v>
      </c>
      <c r="K201" s="40">
        <v>93881960</v>
      </c>
      <c r="L201" s="40">
        <v>47606670</v>
      </c>
      <c r="M201" s="40">
        <v>65481560</v>
      </c>
      <c r="N201" s="40">
        <v>116174000</v>
      </c>
      <c r="O201" s="40">
        <v>56530230</v>
      </c>
      <c r="P201" s="40">
        <f t="shared" si="13"/>
        <v>65481560</v>
      </c>
      <c r="Q201" s="40">
        <v>115110600</v>
      </c>
      <c r="R201" s="40">
        <v>107790700</v>
      </c>
      <c r="S201" s="40">
        <v>148456100</v>
      </c>
      <c r="T201" s="40">
        <v>181277900</v>
      </c>
      <c r="U201" s="40">
        <v>85870000</v>
      </c>
      <c r="V201" s="40">
        <f t="shared" si="14"/>
        <v>115110600</v>
      </c>
      <c r="W201" s="40">
        <v>163170300</v>
      </c>
      <c r="X201" s="40">
        <v>91300020</v>
      </c>
      <c r="Y201" s="40">
        <v>38707260</v>
      </c>
      <c r="Z201" s="40">
        <v>86896780</v>
      </c>
      <c r="AA201" s="40">
        <v>196916600</v>
      </c>
      <c r="AB201" s="40">
        <f t="shared" si="15"/>
        <v>91300020</v>
      </c>
    </row>
    <row r="202" spans="1:28">
      <c r="A202" s="14">
        <v>200</v>
      </c>
      <c r="B202" s="40" t="s">
        <v>578</v>
      </c>
      <c r="C202" s="40" t="s">
        <v>579</v>
      </c>
      <c r="D202" s="40" t="s">
        <v>563</v>
      </c>
      <c r="E202" s="40">
        <v>3487309</v>
      </c>
      <c r="F202" s="40">
        <v>4413694</v>
      </c>
      <c r="G202" s="40">
        <v>3924762</v>
      </c>
      <c r="H202" s="40">
        <v>2339640</v>
      </c>
      <c r="I202" s="40">
        <v>4862564</v>
      </c>
      <c r="J202" s="40">
        <f t="shared" si="12"/>
        <v>3924762</v>
      </c>
      <c r="K202" s="40">
        <v>3270077</v>
      </c>
      <c r="L202" s="40">
        <v>4387512</v>
      </c>
      <c r="M202" s="40">
        <v>3406170</v>
      </c>
      <c r="N202" s="40">
        <v>3341107</v>
      </c>
      <c r="O202" s="40">
        <v>2930954</v>
      </c>
      <c r="P202" s="40">
        <f t="shared" si="13"/>
        <v>3341107</v>
      </c>
      <c r="Q202" s="40">
        <v>5484756</v>
      </c>
      <c r="R202" s="40">
        <v>4436606</v>
      </c>
      <c r="S202" s="40">
        <v>4105955</v>
      </c>
      <c r="T202" s="40">
        <v>6610298</v>
      </c>
      <c r="U202" s="40">
        <v>3501560</v>
      </c>
      <c r="V202" s="40">
        <f t="shared" si="14"/>
        <v>4436606</v>
      </c>
      <c r="W202" s="40">
        <v>3410724</v>
      </c>
      <c r="X202" s="40">
        <v>3822965</v>
      </c>
      <c r="Y202" s="40">
        <v>3441178</v>
      </c>
      <c r="Z202" s="40">
        <v>3679581</v>
      </c>
      <c r="AA202" s="40">
        <v>2966995</v>
      </c>
      <c r="AB202" s="40">
        <f t="shared" si="15"/>
        <v>3441178</v>
      </c>
    </row>
    <row r="203" spans="1:28">
      <c r="A203" s="14">
        <v>201</v>
      </c>
      <c r="B203" s="40" t="s">
        <v>580</v>
      </c>
      <c r="C203" s="40" t="s">
        <v>581</v>
      </c>
      <c r="D203" s="40" t="s">
        <v>563</v>
      </c>
      <c r="E203" s="40">
        <v>1965223</v>
      </c>
      <c r="F203" s="40">
        <v>3369419</v>
      </c>
      <c r="G203" s="40">
        <v>4841398</v>
      </c>
      <c r="H203" s="40">
        <v>935128.1</v>
      </c>
      <c r="I203" s="40">
        <v>2355192</v>
      </c>
      <c r="J203" s="40">
        <f t="shared" si="12"/>
        <v>2355192</v>
      </c>
      <c r="K203" s="40">
        <v>2375216</v>
      </c>
      <c r="L203" s="40">
        <v>1606948</v>
      </c>
      <c r="M203" s="40">
        <v>2010008</v>
      </c>
      <c r="N203" s="40">
        <v>1633389</v>
      </c>
      <c r="O203" s="40">
        <v>1313889</v>
      </c>
      <c r="P203" s="40">
        <f t="shared" si="13"/>
        <v>1633389</v>
      </c>
      <c r="Q203" s="40">
        <v>3787140</v>
      </c>
      <c r="R203" s="40">
        <v>2707001</v>
      </c>
      <c r="S203" s="40">
        <v>2567421</v>
      </c>
      <c r="T203" s="40">
        <v>4104536</v>
      </c>
      <c r="U203" s="40">
        <v>1960382</v>
      </c>
      <c r="V203" s="40">
        <f t="shared" si="14"/>
        <v>2707001</v>
      </c>
      <c r="W203" s="40">
        <v>2343973</v>
      </c>
      <c r="X203" s="40">
        <v>2657388</v>
      </c>
      <c r="Y203" s="40">
        <v>2614120</v>
      </c>
      <c r="Z203" s="40">
        <v>2997701</v>
      </c>
      <c r="AA203" s="40">
        <v>2387329</v>
      </c>
      <c r="AB203" s="40">
        <f t="shared" si="15"/>
        <v>2614120</v>
      </c>
    </row>
    <row r="204" spans="1:28">
      <c r="A204" s="14">
        <v>202</v>
      </c>
      <c r="B204" s="40" t="s">
        <v>582</v>
      </c>
      <c r="C204" s="40" t="s">
        <v>583</v>
      </c>
      <c r="D204" s="40" t="s">
        <v>563</v>
      </c>
      <c r="E204" s="40">
        <v>16625240</v>
      </c>
      <c r="F204" s="40">
        <v>13397140</v>
      </c>
      <c r="G204" s="40">
        <v>7877328</v>
      </c>
      <c r="H204" s="40">
        <v>10979530</v>
      </c>
      <c r="I204" s="40">
        <v>15465730</v>
      </c>
      <c r="J204" s="40">
        <f t="shared" si="12"/>
        <v>13397140</v>
      </c>
      <c r="K204" s="40">
        <v>9941501</v>
      </c>
      <c r="L204" s="40">
        <v>7107492</v>
      </c>
      <c r="M204" s="40">
        <v>7891050</v>
      </c>
      <c r="N204" s="40">
        <v>9605497</v>
      </c>
      <c r="O204" s="40">
        <v>10186920</v>
      </c>
      <c r="P204" s="40">
        <f t="shared" si="13"/>
        <v>9605497</v>
      </c>
      <c r="Q204" s="40">
        <v>8542658</v>
      </c>
      <c r="R204" s="40">
        <v>10305650</v>
      </c>
      <c r="S204" s="40">
        <v>14513820</v>
      </c>
      <c r="T204" s="40">
        <v>4190553</v>
      </c>
      <c r="U204" s="40">
        <v>13191270</v>
      </c>
      <c r="V204" s="40">
        <f t="shared" si="14"/>
        <v>10305650</v>
      </c>
      <c r="W204" s="40">
        <v>10065450</v>
      </c>
      <c r="X204" s="40">
        <v>16112110</v>
      </c>
      <c r="Y204" s="40">
        <v>11552000</v>
      </c>
      <c r="Z204" s="40">
        <v>13126830</v>
      </c>
      <c r="AA204" s="40">
        <v>13804400</v>
      </c>
      <c r="AB204" s="40">
        <f t="shared" si="15"/>
        <v>13126830</v>
      </c>
    </row>
    <row r="205" spans="1:28">
      <c r="A205" s="14">
        <v>203</v>
      </c>
      <c r="B205" s="40" t="s">
        <v>584</v>
      </c>
      <c r="C205" s="40" t="s">
        <v>585</v>
      </c>
      <c r="D205" s="40" t="s">
        <v>563</v>
      </c>
      <c r="E205" s="40">
        <v>10951830</v>
      </c>
      <c r="F205" s="40">
        <v>22387680</v>
      </c>
      <c r="G205" s="40">
        <v>30474420</v>
      </c>
      <c r="H205" s="40">
        <v>16624900</v>
      </c>
      <c r="I205" s="40">
        <v>25040390</v>
      </c>
      <c r="J205" s="40">
        <f t="shared" si="12"/>
        <v>22387680</v>
      </c>
      <c r="K205" s="40">
        <v>20597900</v>
      </c>
      <c r="L205" s="40">
        <v>19572440</v>
      </c>
      <c r="M205" s="40">
        <v>18922940</v>
      </c>
      <c r="N205" s="40">
        <v>12773160</v>
      </c>
      <c r="O205" s="40">
        <v>12064150</v>
      </c>
      <c r="P205" s="40">
        <f t="shared" si="13"/>
        <v>18922940</v>
      </c>
      <c r="Q205" s="40">
        <v>27340800</v>
      </c>
      <c r="R205" s="40">
        <v>23939810</v>
      </c>
      <c r="S205" s="40">
        <v>23027010</v>
      </c>
      <c r="T205" s="40">
        <v>28708210</v>
      </c>
      <c r="U205" s="40">
        <v>17386550</v>
      </c>
      <c r="V205" s="40">
        <f t="shared" si="14"/>
        <v>23939810</v>
      </c>
      <c r="W205" s="40">
        <v>14611480</v>
      </c>
      <c r="X205" s="40">
        <v>20917590</v>
      </c>
      <c r="Y205" s="40">
        <v>15865900</v>
      </c>
      <c r="Z205" s="40">
        <v>13991910</v>
      </c>
      <c r="AA205" s="40">
        <v>13326700</v>
      </c>
      <c r="AB205" s="40">
        <f t="shared" si="15"/>
        <v>14611480</v>
      </c>
    </row>
    <row r="206" spans="1:28">
      <c r="A206" s="14">
        <v>204</v>
      </c>
      <c r="B206" s="40" t="s">
        <v>586</v>
      </c>
      <c r="C206" s="40" t="s">
        <v>587</v>
      </c>
      <c r="D206" s="40" t="s">
        <v>563</v>
      </c>
      <c r="E206" s="40">
        <v>396800.1</v>
      </c>
      <c r="F206" s="40">
        <v>658054.40000000002</v>
      </c>
      <c r="G206" s="40">
        <v>1021766</v>
      </c>
      <c r="H206" s="40">
        <v>275280.7</v>
      </c>
      <c r="I206" s="40">
        <v>649473.6</v>
      </c>
      <c r="J206" s="40">
        <f t="shared" si="12"/>
        <v>649473.6</v>
      </c>
      <c r="K206" s="40">
        <v>472587.8</v>
      </c>
      <c r="L206" s="40">
        <v>590840.69999999995</v>
      </c>
      <c r="M206" s="40">
        <v>576460.19999999995</v>
      </c>
      <c r="N206" s="40">
        <v>401793.1</v>
      </c>
      <c r="O206" s="40">
        <v>482982.3</v>
      </c>
      <c r="P206" s="40">
        <f t="shared" si="13"/>
        <v>482982.3</v>
      </c>
      <c r="Q206" s="40">
        <v>709231.7</v>
      </c>
      <c r="R206" s="40">
        <v>672466.2</v>
      </c>
      <c r="S206" s="40">
        <v>605133.80000000005</v>
      </c>
      <c r="T206" s="40">
        <v>788304.9</v>
      </c>
      <c r="U206" s="40">
        <v>452694.3</v>
      </c>
      <c r="V206" s="40">
        <f t="shared" si="14"/>
        <v>672466.2</v>
      </c>
      <c r="W206" s="40">
        <v>428968.9</v>
      </c>
      <c r="X206" s="40">
        <v>436290.4</v>
      </c>
      <c r="Y206" s="40">
        <v>458621.4</v>
      </c>
      <c r="Z206" s="40">
        <v>447182.9</v>
      </c>
      <c r="AA206" s="40">
        <v>414238.2</v>
      </c>
      <c r="AB206" s="40">
        <f t="shared" si="15"/>
        <v>436290.4</v>
      </c>
    </row>
    <row r="207" spans="1:28">
      <c r="A207" s="14">
        <v>205</v>
      </c>
      <c r="B207" s="40" t="s">
        <v>588</v>
      </c>
      <c r="C207" s="40" t="s">
        <v>589</v>
      </c>
      <c r="D207" s="40" t="s">
        <v>563</v>
      </c>
      <c r="E207" s="40">
        <v>689809.7</v>
      </c>
      <c r="F207" s="40">
        <v>1055174</v>
      </c>
      <c r="G207" s="40">
        <v>642309.80000000005</v>
      </c>
      <c r="H207" s="40">
        <v>681527.5</v>
      </c>
      <c r="I207" s="40">
        <v>214980</v>
      </c>
      <c r="J207" s="40">
        <f t="shared" si="12"/>
        <v>681527.5</v>
      </c>
      <c r="K207" s="40">
        <v>387454</v>
      </c>
      <c r="L207" s="40">
        <v>451746.8</v>
      </c>
      <c r="M207" s="40">
        <v>585318.30000000005</v>
      </c>
      <c r="N207" s="40">
        <v>437386.2</v>
      </c>
      <c r="O207" s="40">
        <v>542556.9</v>
      </c>
      <c r="P207" s="40">
        <f t="shared" si="13"/>
        <v>451746.8</v>
      </c>
      <c r="Q207" s="40">
        <v>375649.3</v>
      </c>
      <c r="R207" s="40">
        <v>434822.9</v>
      </c>
      <c r="S207" s="40">
        <v>305740.2</v>
      </c>
      <c r="T207" s="40">
        <v>418308.7</v>
      </c>
      <c r="U207" s="40">
        <v>273882</v>
      </c>
      <c r="V207" s="40">
        <f t="shared" si="14"/>
        <v>375649.3</v>
      </c>
      <c r="W207" s="40">
        <v>346874.7</v>
      </c>
      <c r="X207" s="40">
        <v>414243.4</v>
      </c>
      <c r="Y207" s="40">
        <v>367088.3</v>
      </c>
      <c r="Z207" s="40">
        <v>367092.8</v>
      </c>
      <c r="AA207" s="40">
        <v>389169.8</v>
      </c>
      <c r="AB207" s="40">
        <f t="shared" si="15"/>
        <v>367092.8</v>
      </c>
    </row>
    <row r="208" spans="1:28">
      <c r="A208" s="14">
        <v>206</v>
      </c>
      <c r="B208" s="40" t="s">
        <v>590</v>
      </c>
      <c r="C208" s="40" t="s">
        <v>591</v>
      </c>
      <c r="D208" s="40" t="s">
        <v>563</v>
      </c>
      <c r="E208" s="40">
        <v>864860.8</v>
      </c>
      <c r="F208" s="40">
        <v>577163.4</v>
      </c>
      <c r="G208" s="40">
        <v>393249</v>
      </c>
      <c r="H208" s="40">
        <v>1626663</v>
      </c>
      <c r="I208" s="40">
        <v>1334267</v>
      </c>
      <c r="J208" s="40">
        <f t="shared" si="12"/>
        <v>864860.8</v>
      </c>
      <c r="K208" s="40">
        <v>1861576</v>
      </c>
      <c r="L208" s="40">
        <v>1848794</v>
      </c>
      <c r="M208" s="40">
        <v>1883059</v>
      </c>
      <c r="N208" s="40">
        <v>1395226</v>
      </c>
      <c r="O208" s="40">
        <v>2042445</v>
      </c>
      <c r="P208" s="40">
        <f t="shared" si="13"/>
        <v>1861576</v>
      </c>
      <c r="Q208" s="40">
        <v>1075413</v>
      </c>
      <c r="R208" s="40">
        <v>2050059</v>
      </c>
      <c r="S208" s="40">
        <v>1179183</v>
      </c>
      <c r="T208" s="40">
        <v>971249.7</v>
      </c>
      <c r="U208" s="40">
        <v>1894952</v>
      </c>
      <c r="V208" s="40">
        <f t="shared" si="14"/>
        <v>1179183</v>
      </c>
      <c r="W208" s="40">
        <v>1714396</v>
      </c>
      <c r="X208" s="40">
        <v>1837814</v>
      </c>
      <c r="Y208" s="40">
        <v>2032917</v>
      </c>
      <c r="Z208" s="40">
        <v>1621116</v>
      </c>
      <c r="AA208" s="40">
        <v>1379232</v>
      </c>
      <c r="AB208" s="40">
        <f t="shared" si="15"/>
        <v>1714396</v>
      </c>
    </row>
    <row r="209" spans="1:28">
      <c r="A209" s="14">
        <v>207</v>
      </c>
      <c r="B209" s="40" t="s">
        <v>592</v>
      </c>
      <c r="C209" s="40" t="s">
        <v>593</v>
      </c>
      <c r="D209" s="40" t="s">
        <v>563</v>
      </c>
      <c r="E209" s="40">
        <v>351983.2</v>
      </c>
      <c r="F209" s="40">
        <v>425534.6</v>
      </c>
      <c r="G209" s="40">
        <v>705085</v>
      </c>
      <c r="H209" s="40">
        <v>364797.1</v>
      </c>
      <c r="I209" s="40">
        <v>344099.1</v>
      </c>
      <c r="J209" s="40">
        <f t="shared" si="12"/>
        <v>364797.1</v>
      </c>
      <c r="K209" s="40">
        <v>793885.9</v>
      </c>
      <c r="L209" s="40">
        <v>560847.19999999995</v>
      </c>
      <c r="M209" s="40">
        <v>750255.9</v>
      </c>
      <c r="N209" s="40">
        <v>537922.80000000005</v>
      </c>
      <c r="O209" s="40">
        <v>511615.7</v>
      </c>
      <c r="P209" s="40">
        <f t="shared" si="13"/>
        <v>560847.19999999995</v>
      </c>
      <c r="Q209" s="40">
        <v>784847.8</v>
      </c>
      <c r="R209" s="40">
        <v>703611.2</v>
      </c>
      <c r="S209" s="40">
        <v>498368.8</v>
      </c>
      <c r="T209" s="40">
        <v>2048130</v>
      </c>
      <c r="U209" s="40">
        <v>390968</v>
      </c>
      <c r="V209" s="40">
        <f t="shared" si="14"/>
        <v>703611.2</v>
      </c>
      <c r="W209" s="40">
        <v>531722.9</v>
      </c>
      <c r="X209" s="40">
        <v>539731.19999999995</v>
      </c>
      <c r="Y209" s="40">
        <v>375881.4</v>
      </c>
      <c r="Z209" s="40">
        <v>423326.2</v>
      </c>
      <c r="AA209" s="40">
        <v>465426.2</v>
      </c>
      <c r="AB209" s="40">
        <f t="shared" si="15"/>
        <v>465426.2</v>
      </c>
    </row>
    <row r="210" spans="1:28">
      <c r="A210" s="14">
        <v>208</v>
      </c>
      <c r="B210" s="40" t="s">
        <v>594</v>
      </c>
      <c r="C210" s="40" t="s">
        <v>595</v>
      </c>
      <c r="D210" s="40" t="s">
        <v>563</v>
      </c>
      <c r="E210" s="40">
        <v>19347130</v>
      </c>
      <c r="F210" s="40">
        <v>29894740</v>
      </c>
      <c r="G210" s="40">
        <v>20886380</v>
      </c>
      <c r="H210" s="40">
        <v>32995470</v>
      </c>
      <c r="I210" s="40">
        <v>28446980</v>
      </c>
      <c r="J210" s="40">
        <f t="shared" si="12"/>
        <v>28446980</v>
      </c>
      <c r="K210" s="40">
        <v>59131720</v>
      </c>
      <c r="L210" s="40">
        <v>60443470</v>
      </c>
      <c r="M210" s="40">
        <v>44825120</v>
      </c>
      <c r="N210" s="40">
        <v>48983580</v>
      </c>
      <c r="O210" s="40">
        <v>41301030</v>
      </c>
      <c r="P210" s="40">
        <f t="shared" si="13"/>
        <v>48983580</v>
      </c>
      <c r="Q210" s="40">
        <v>30141230</v>
      </c>
      <c r="R210" s="40">
        <v>38296190</v>
      </c>
      <c r="S210" s="40">
        <v>27784940</v>
      </c>
      <c r="T210" s="40">
        <v>28412450</v>
      </c>
      <c r="U210" s="40">
        <v>34827010</v>
      </c>
      <c r="V210" s="40">
        <f t="shared" si="14"/>
        <v>30141230</v>
      </c>
      <c r="W210" s="40">
        <v>29729310</v>
      </c>
      <c r="X210" s="40">
        <v>33135140</v>
      </c>
      <c r="Y210" s="40">
        <v>35877640</v>
      </c>
      <c r="Z210" s="40">
        <v>34513440</v>
      </c>
      <c r="AA210" s="40">
        <v>33353610</v>
      </c>
      <c r="AB210" s="40">
        <f t="shared" si="15"/>
        <v>33353610</v>
      </c>
    </row>
    <row r="211" spans="1:28">
      <c r="A211" s="14">
        <v>209</v>
      </c>
      <c r="B211" s="40" t="s">
        <v>596</v>
      </c>
      <c r="C211" s="40" t="s">
        <v>597</v>
      </c>
      <c r="D211" s="40" t="s">
        <v>563</v>
      </c>
      <c r="E211" s="40">
        <v>398364.2</v>
      </c>
      <c r="F211" s="40">
        <v>298480.8</v>
      </c>
      <c r="G211" s="40">
        <v>412001.8</v>
      </c>
      <c r="H211" s="40">
        <v>500</v>
      </c>
      <c r="I211" s="40">
        <v>671508</v>
      </c>
      <c r="J211" s="40">
        <f t="shared" si="12"/>
        <v>398364.2</v>
      </c>
      <c r="K211" s="40">
        <v>1454379</v>
      </c>
      <c r="L211" s="40">
        <v>1882501</v>
      </c>
      <c r="M211" s="40">
        <v>500</v>
      </c>
      <c r="N211" s="40">
        <v>464698.6</v>
      </c>
      <c r="O211" s="40">
        <v>500</v>
      </c>
      <c r="P211" s="40">
        <f t="shared" si="13"/>
        <v>464698.6</v>
      </c>
      <c r="Q211" s="40">
        <v>1120834</v>
      </c>
      <c r="R211" s="40">
        <v>600752.69999999995</v>
      </c>
      <c r="S211" s="40">
        <v>934720.6</v>
      </c>
      <c r="T211" s="40">
        <v>2672698</v>
      </c>
      <c r="U211" s="40">
        <v>725920.7</v>
      </c>
      <c r="V211" s="40">
        <f t="shared" si="14"/>
        <v>934720.6</v>
      </c>
      <c r="W211" s="40">
        <v>1503170</v>
      </c>
      <c r="X211" s="40">
        <v>1268423</v>
      </c>
      <c r="Y211" s="40">
        <v>723694.5</v>
      </c>
      <c r="Z211" s="40">
        <v>687741.2</v>
      </c>
      <c r="AA211" s="40">
        <v>692232.1</v>
      </c>
      <c r="AB211" s="40">
        <f t="shared" si="15"/>
        <v>723694.5</v>
      </c>
    </row>
    <row r="212" spans="1:28">
      <c r="A212" s="14">
        <v>210</v>
      </c>
      <c r="B212" s="40" t="s">
        <v>598</v>
      </c>
      <c r="C212" s="40" t="s">
        <v>599</v>
      </c>
      <c r="D212" s="40" t="s">
        <v>563</v>
      </c>
      <c r="E212" s="40">
        <v>1251494</v>
      </c>
      <c r="F212" s="40">
        <v>1123543</v>
      </c>
      <c r="G212" s="40">
        <v>556523.9</v>
      </c>
      <c r="H212" s="40">
        <v>82486.23</v>
      </c>
      <c r="I212" s="40">
        <v>610563.9</v>
      </c>
      <c r="J212" s="40">
        <f t="shared" si="12"/>
        <v>610563.9</v>
      </c>
      <c r="K212" s="40">
        <v>443478.2</v>
      </c>
      <c r="L212" s="40">
        <v>336809.8</v>
      </c>
      <c r="M212" s="40">
        <v>281909.09999999998</v>
      </c>
      <c r="N212" s="40">
        <v>317130.8</v>
      </c>
      <c r="O212" s="40">
        <v>281540.7</v>
      </c>
      <c r="P212" s="40">
        <f t="shared" si="13"/>
        <v>317130.8</v>
      </c>
      <c r="Q212" s="40">
        <v>364634.8</v>
      </c>
      <c r="R212" s="40">
        <v>201879.3</v>
      </c>
      <c r="S212" s="40">
        <v>397678.5</v>
      </c>
      <c r="T212" s="40">
        <v>68577.66</v>
      </c>
      <c r="U212" s="40">
        <v>204875.9</v>
      </c>
      <c r="V212" s="40">
        <f t="shared" si="14"/>
        <v>204875.9</v>
      </c>
      <c r="W212" s="40">
        <v>209911.4</v>
      </c>
      <c r="X212" s="40">
        <v>291017.90000000002</v>
      </c>
      <c r="Y212" s="40">
        <v>196363.6</v>
      </c>
      <c r="Z212" s="40">
        <v>332511.2</v>
      </c>
      <c r="AA212" s="40">
        <v>257218.8</v>
      </c>
      <c r="AB212" s="40">
        <f t="shared" si="15"/>
        <v>257218.8</v>
      </c>
    </row>
    <row r="213" spans="1:28">
      <c r="A213" s="14">
        <v>211</v>
      </c>
      <c r="B213" s="40" t="s">
        <v>600</v>
      </c>
      <c r="C213" s="40" t="s">
        <v>601</v>
      </c>
      <c r="D213" s="40" t="s">
        <v>563</v>
      </c>
      <c r="E213" s="40">
        <v>890882.5</v>
      </c>
      <c r="F213" s="40">
        <v>1062860</v>
      </c>
      <c r="G213" s="40">
        <v>1641281</v>
      </c>
      <c r="H213" s="40">
        <v>2063790</v>
      </c>
      <c r="I213" s="40">
        <v>1803364</v>
      </c>
      <c r="J213" s="40">
        <f t="shared" si="12"/>
        <v>1641281</v>
      </c>
      <c r="K213" s="40">
        <v>651662</v>
      </c>
      <c r="L213" s="40">
        <v>588197.80000000005</v>
      </c>
      <c r="M213" s="40">
        <v>650038.5</v>
      </c>
      <c r="N213" s="40">
        <v>532861.19999999995</v>
      </c>
      <c r="O213" s="40">
        <v>1195614</v>
      </c>
      <c r="P213" s="40">
        <f t="shared" si="13"/>
        <v>650038.5</v>
      </c>
      <c r="Q213" s="40">
        <v>2721490</v>
      </c>
      <c r="R213" s="40">
        <v>2006384</v>
      </c>
      <c r="S213" s="40">
        <v>1385442</v>
      </c>
      <c r="T213" s="40">
        <v>2502288</v>
      </c>
      <c r="U213" s="40">
        <v>1076274</v>
      </c>
      <c r="V213" s="40">
        <f t="shared" si="14"/>
        <v>2006384</v>
      </c>
      <c r="W213" s="40">
        <v>823248.8</v>
      </c>
      <c r="X213" s="40">
        <v>829810.7</v>
      </c>
      <c r="Y213" s="40">
        <v>805465.8</v>
      </c>
      <c r="Z213" s="40">
        <v>1263715</v>
      </c>
      <c r="AA213" s="40">
        <v>779564.4</v>
      </c>
      <c r="AB213" s="40">
        <f t="shared" si="15"/>
        <v>823248.8</v>
      </c>
    </row>
    <row r="214" spans="1:28">
      <c r="A214" s="14">
        <v>212</v>
      </c>
      <c r="B214" s="40" t="s">
        <v>602</v>
      </c>
      <c r="C214" s="40" t="s">
        <v>603</v>
      </c>
      <c r="D214" s="40" t="s">
        <v>563</v>
      </c>
      <c r="E214" s="40">
        <v>86333.45</v>
      </c>
      <c r="F214" s="40">
        <v>1154225</v>
      </c>
      <c r="G214" s="40">
        <v>591912.4</v>
      </c>
      <c r="H214" s="40">
        <v>20477.919999999998</v>
      </c>
      <c r="I214" s="40">
        <v>299924.59999999998</v>
      </c>
      <c r="J214" s="40">
        <f t="shared" si="12"/>
        <v>299924.59999999998</v>
      </c>
      <c r="K214" s="40">
        <v>482010.5</v>
      </c>
      <c r="L214" s="40">
        <v>333765.2</v>
      </c>
      <c r="M214" s="40">
        <v>279289.7</v>
      </c>
      <c r="N214" s="40">
        <v>540098.9</v>
      </c>
      <c r="O214" s="40">
        <v>289337</v>
      </c>
      <c r="P214" s="40">
        <f t="shared" si="13"/>
        <v>333765.2</v>
      </c>
      <c r="Q214" s="40">
        <v>393984.4</v>
      </c>
      <c r="R214" s="40">
        <v>553115.69999999995</v>
      </c>
      <c r="S214" s="40">
        <v>378961.3</v>
      </c>
      <c r="T214" s="40">
        <v>590839.80000000005</v>
      </c>
      <c r="U214" s="40">
        <v>403920.1</v>
      </c>
      <c r="V214" s="40">
        <f t="shared" si="14"/>
        <v>403920.1</v>
      </c>
      <c r="W214" s="40">
        <v>665871.9</v>
      </c>
      <c r="X214" s="40">
        <v>469211.2</v>
      </c>
      <c r="Y214" s="40">
        <v>67138.649999999994</v>
      </c>
      <c r="Z214" s="40">
        <v>432118.8</v>
      </c>
      <c r="AA214" s="40">
        <v>805721.1</v>
      </c>
      <c r="AB214" s="40">
        <f t="shared" si="15"/>
        <v>469211.2</v>
      </c>
    </row>
    <row r="215" spans="1:28">
      <c r="A215" s="14">
        <v>213</v>
      </c>
      <c r="B215" s="40" t="s">
        <v>604</v>
      </c>
      <c r="C215" s="40" t="s">
        <v>605</v>
      </c>
      <c r="D215" s="40" t="s">
        <v>563</v>
      </c>
      <c r="E215" s="40">
        <v>6956262</v>
      </c>
      <c r="F215" s="40">
        <v>26274310</v>
      </c>
      <c r="G215" s="40">
        <v>20267220</v>
      </c>
      <c r="H215" s="40">
        <v>500</v>
      </c>
      <c r="I215" s="40">
        <v>7132562</v>
      </c>
      <c r="J215" s="40">
        <f t="shared" si="12"/>
        <v>7132562</v>
      </c>
      <c r="K215" s="40">
        <v>9489175</v>
      </c>
      <c r="L215" s="40">
        <v>5125366</v>
      </c>
      <c r="M215" s="40">
        <v>6791732</v>
      </c>
      <c r="N215" s="40">
        <v>11366540</v>
      </c>
      <c r="O215" s="40">
        <v>5778898</v>
      </c>
      <c r="P215" s="40">
        <f t="shared" si="13"/>
        <v>6791732</v>
      </c>
      <c r="Q215" s="40">
        <v>12154120</v>
      </c>
      <c r="R215" s="40">
        <v>10954810</v>
      </c>
      <c r="S215" s="40">
        <v>14786070</v>
      </c>
      <c r="T215" s="40">
        <v>18710890</v>
      </c>
      <c r="U215" s="40">
        <v>8041878</v>
      </c>
      <c r="V215" s="40">
        <f t="shared" si="14"/>
        <v>12154120</v>
      </c>
      <c r="W215" s="40">
        <v>16025840</v>
      </c>
      <c r="X215" s="40">
        <v>9685108</v>
      </c>
      <c r="Y215" s="40">
        <v>4541636</v>
      </c>
      <c r="Z215" s="40">
        <v>8918155</v>
      </c>
      <c r="AA215" s="40">
        <v>19052840</v>
      </c>
      <c r="AB215" s="40">
        <f t="shared" si="15"/>
        <v>9685108</v>
      </c>
    </row>
    <row r="216" spans="1:28">
      <c r="A216" s="14">
        <v>214</v>
      </c>
      <c r="B216" s="40" t="s">
        <v>606</v>
      </c>
      <c r="C216" s="40" t="s">
        <v>607</v>
      </c>
      <c r="D216" s="40" t="s">
        <v>563</v>
      </c>
      <c r="E216" s="40">
        <v>44569.760000000002</v>
      </c>
      <c r="F216" s="40">
        <v>95881.600000000006</v>
      </c>
      <c r="G216" s="40">
        <v>85429.63</v>
      </c>
      <c r="H216" s="40">
        <v>48876.05</v>
      </c>
      <c r="I216" s="40">
        <v>44223.39</v>
      </c>
      <c r="J216" s="40">
        <f t="shared" si="12"/>
        <v>48876.05</v>
      </c>
      <c r="K216" s="40">
        <v>68310.34</v>
      </c>
      <c r="L216" s="40">
        <v>45215.93</v>
      </c>
      <c r="M216" s="40">
        <v>65771.09</v>
      </c>
      <c r="N216" s="40">
        <v>30759.81</v>
      </c>
      <c r="O216" s="40">
        <v>45974.77</v>
      </c>
      <c r="P216" s="40">
        <f t="shared" si="13"/>
        <v>45974.77</v>
      </c>
      <c r="Q216" s="40">
        <v>81330.759999999995</v>
      </c>
      <c r="R216" s="40">
        <v>64776.72</v>
      </c>
      <c r="S216" s="40">
        <v>64297.87</v>
      </c>
      <c r="T216" s="40">
        <v>79628.12</v>
      </c>
      <c r="U216" s="40">
        <v>54922.83</v>
      </c>
      <c r="V216" s="40">
        <f t="shared" si="14"/>
        <v>64776.72</v>
      </c>
      <c r="W216" s="40">
        <v>46097.08</v>
      </c>
      <c r="X216" s="40">
        <v>47685.29</v>
      </c>
      <c r="Y216" s="40">
        <v>58474.57</v>
      </c>
      <c r="Z216" s="40">
        <v>78856.899999999994</v>
      </c>
      <c r="AA216" s="40">
        <v>51546.41</v>
      </c>
      <c r="AB216" s="40">
        <f t="shared" si="15"/>
        <v>51546.41</v>
      </c>
    </row>
    <row r="217" spans="1:28">
      <c r="A217" s="14">
        <v>215</v>
      </c>
      <c r="B217" s="40" t="s">
        <v>608</v>
      </c>
      <c r="C217" s="40" t="s">
        <v>609</v>
      </c>
      <c r="D217" s="40" t="s">
        <v>563</v>
      </c>
      <c r="E217" s="40">
        <v>153687.70000000001</v>
      </c>
      <c r="F217" s="40">
        <v>108398.2</v>
      </c>
      <c r="G217" s="40">
        <v>634086</v>
      </c>
      <c r="H217" s="40">
        <v>257921.7</v>
      </c>
      <c r="I217" s="40">
        <v>500</v>
      </c>
      <c r="J217" s="40">
        <f t="shared" si="12"/>
        <v>153687.70000000001</v>
      </c>
      <c r="K217" s="40">
        <v>36263.1</v>
      </c>
      <c r="L217" s="40">
        <v>109013.9</v>
      </c>
      <c r="M217" s="40">
        <v>99110.82</v>
      </c>
      <c r="N217" s="40">
        <v>107078.2</v>
      </c>
      <c r="O217" s="40">
        <v>20311.07</v>
      </c>
      <c r="P217" s="40">
        <f t="shared" si="13"/>
        <v>99110.82</v>
      </c>
      <c r="Q217" s="40">
        <v>231676.4</v>
      </c>
      <c r="R217" s="40">
        <v>178927.6</v>
      </c>
      <c r="S217" s="40">
        <v>122978.2</v>
      </c>
      <c r="T217" s="40">
        <v>239419.1</v>
      </c>
      <c r="U217" s="40">
        <v>78653.34</v>
      </c>
      <c r="V217" s="40">
        <f t="shared" si="14"/>
        <v>178927.6</v>
      </c>
      <c r="W217" s="40">
        <v>26161.99</v>
      </c>
      <c r="X217" s="40">
        <v>500</v>
      </c>
      <c r="Y217" s="40">
        <v>38543.42</v>
      </c>
      <c r="Z217" s="40">
        <v>53642.42</v>
      </c>
      <c r="AA217" s="40">
        <v>137021.79999999999</v>
      </c>
      <c r="AB217" s="40">
        <f t="shared" si="15"/>
        <v>38543.42</v>
      </c>
    </row>
    <row r="218" spans="1:28">
      <c r="A218" s="14">
        <v>216</v>
      </c>
      <c r="B218" s="40" t="s">
        <v>610</v>
      </c>
      <c r="C218" s="40" t="s">
        <v>611</v>
      </c>
      <c r="D218" s="40" t="s">
        <v>563</v>
      </c>
      <c r="E218" s="40">
        <v>169309.7</v>
      </c>
      <c r="F218" s="40">
        <v>198265.7</v>
      </c>
      <c r="G218" s="40">
        <v>94427.99</v>
      </c>
      <c r="H218" s="40">
        <v>165494.39999999999</v>
      </c>
      <c r="I218" s="40">
        <v>193183.4</v>
      </c>
      <c r="J218" s="40">
        <f t="shared" si="12"/>
        <v>169309.7</v>
      </c>
      <c r="K218" s="40">
        <v>172325</v>
      </c>
      <c r="L218" s="40">
        <v>188787.9</v>
      </c>
      <c r="M218" s="40">
        <v>172024.4</v>
      </c>
      <c r="N218" s="40">
        <v>69540.19</v>
      </c>
      <c r="O218" s="40">
        <v>113429.4</v>
      </c>
      <c r="P218" s="40">
        <f t="shared" si="13"/>
        <v>172024.4</v>
      </c>
      <c r="Q218" s="40">
        <v>232076.3</v>
      </c>
      <c r="R218" s="40">
        <v>164700.5</v>
      </c>
      <c r="S218" s="40">
        <v>136521.1</v>
      </c>
      <c r="T218" s="40">
        <v>232499</v>
      </c>
      <c r="U218" s="40">
        <v>156138.79999999999</v>
      </c>
      <c r="V218" s="40">
        <f t="shared" si="14"/>
        <v>164700.5</v>
      </c>
      <c r="W218" s="40">
        <v>129572.6</v>
      </c>
      <c r="X218" s="40">
        <v>176683</v>
      </c>
      <c r="Y218" s="40">
        <v>137131.5</v>
      </c>
      <c r="Z218" s="40">
        <v>117705.7</v>
      </c>
      <c r="AA218" s="40">
        <v>104865.8</v>
      </c>
      <c r="AB218" s="40">
        <f t="shared" si="15"/>
        <v>129572.6</v>
      </c>
    </row>
    <row r="219" spans="1:28">
      <c r="A219" s="14">
        <v>217</v>
      </c>
      <c r="B219" s="40" t="s">
        <v>612</v>
      </c>
      <c r="C219" s="40" t="s">
        <v>613</v>
      </c>
      <c r="D219" s="40" t="s">
        <v>563</v>
      </c>
      <c r="E219" s="40">
        <v>150838.70000000001</v>
      </c>
      <c r="F219" s="40">
        <v>103400.8</v>
      </c>
      <c r="G219" s="40">
        <v>74518.740000000005</v>
      </c>
      <c r="H219" s="40">
        <v>44515.82</v>
      </c>
      <c r="I219" s="40">
        <v>101948.2</v>
      </c>
      <c r="J219" s="40">
        <f t="shared" si="12"/>
        <v>101948.2</v>
      </c>
      <c r="K219" s="40">
        <v>92311.02</v>
      </c>
      <c r="L219" s="40">
        <v>97449.69</v>
      </c>
      <c r="M219" s="40">
        <v>83792.53</v>
      </c>
      <c r="N219" s="40">
        <v>96624.55</v>
      </c>
      <c r="O219" s="40">
        <v>84823.27</v>
      </c>
      <c r="P219" s="40">
        <f t="shared" si="13"/>
        <v>92311.02</v>
      </c>
      <c r="Q219" s="40">
        <v>85614.73</v>
      </c>
      <c r="R219" s="40">
        <v>99781.26</v>
      </c>
      <c r="S219" s="40">
        <v>125197.1</v>
      </c>
      <c r="T219" s="40">
        <v>36190.19</v>
      </c>
      <c r="U219" s="40">
        <v>82052.55</v>
      </c>
      <c r="V219" s="40">
        <f t="shared" si="14"/>
        <v>85614.73</v>
      </c>
      <c r="W219" s="40">
        <v>81671.179999999993</v>
      </c>
      <c r="X219" s="40">
        <v>113283.3</v>
      </c>
      <c r="Y219" s="40">
        <v>65102.45</v>
      </c>
      <c r="Z219" s="40">
        <v>193792.1</v>
      </c>
      <c r="AA219" s="40">
        <v>127671</v>
      </c>
      <c r="AB219" s="40">
        <f t="shared" si="15"/>
        <v>113283.3</v>
      </c>
    </row>
    <row r="220" spans="1:28">
      <c r="A220" s="14">
        <v>218</v>
      </c>
      <c r="B220" s="40" t="s">
        <v>614</v>
      </c>
      <c r="C220" s="40" t="s">
        <v>615</v>
      </c>
      <c r="D220" s="40" t="s">
        <v>563</v>
      </c>
      <c r="E220" s="40">
        <v>384023.6</v>
      </c>
      <c r="F220" s="40">
        <v>205981.7</v>
      </c>
      <c r="G220" s="40">
        <v>43866.84</v>
      </c>
      <c r="H220" s="40">
        <v>532312</v>
      </c>
      <c r="I220" s="40">
        <v>214934.1</v>
      </c>
      <c r="J220" s="40">
        <f t="shared" si="12"/>
        <v>214934.1</v>
      </c>
      <c r="K220" s="40">
        <v>529635.1</v>
      </c>
      <c r="L220" s="40">
        <v>529502</v>
      </c>
      <c r="M220" s="40">
        <v>538806.5</v>
      </c>
      <c r="N220" s="40">
        <v>368173.4</v>
      </c>
      <c r="O220" s="40">
        <v>441609.6</v>
      </c>
      <c r="P220" s="40">
        <f t="shared" si="13"/>
        <v>529502</v>
      </c>
      <c r="Q220" s="40">
        <v>83536.850000000006</v>
      </c>
      <c r="R220" s="40">
        <v>285116.09999999998</v>
      </c>
      <c r="S220" s="40">
        <v>247963.4</v>
      </c>
      <c r="T220" s="40">
        <v>83718.62</v>
      </c>
      <c r="U220" s="40">
        <v>318035.3</v>
      </c>
      <c r="V220" s="40">
        <f t="shared" si="14"/>
        <v>247963.4</v>
      </c>
      <c r="W220" s="40">
        <v>350990.4</v>
      </c>
      <c r="X220" s="40">
        <v>253771.3</v>
      </c>
      <c r="Y220" s="40">
        <v>344282.2</v>
      </c>
      <c r="Z220" s="40">
        <v>237438.7</v>
      </c>
      <c r="AA220" s="40">
        <v>380433.1</v>
      </c>
      <c r="AB220" s="40">
        <f t="shared" si="15"/>
        <v>344282.2</v>
      </c>
    </row>
    <row r="221" spans="1:28">
      <c r="A221" s="14">
        <v>219</v>
      </c>
      <c r="B221" s="40" t="s">
        <v>616</v>
      </c>
      <c r="C221" s="40" t="s">
        <v>617</v>
      </c>
      <c r="D221" s="40" t="s">
        <v>563</v>
      </c>
      <c r="E221" s="40">
        <v>49974.14</v>
      </c>
      <c r="F221" s="40">
        <v>88885.66</v>
      </c>
      <c r="G221" s="40">
        <v>70121.87</v>
      </c>
      <c r="H221" s="40">
        <v>59425.62</v>
      </c>
      <c r="I221" s="40">
        <v>94309.41</v>
      </c>
      <c r="J221" s="40">
        <f t="shared" si="12"/>
        <v>70121.87</v>
      </c>
      <c r="K221" s="40">
        <v>111670.8</v>
      </c>
      <c r="L221" s="40">
        <v>84137.54</v>
      </c>
      <c r="M221" s="40">
        <v>113154</v>
      </c>
      <c r="N221" s="40">
        <v>64039.39</v>
      </c>
      <c r="O221" s="40">
        <v>80699.8</v>
      </c>
      <c r="P221" s="40">
        <f t="shared" si="13"/>
        <v>84137.54</v>
      </c>
      <c r="Q221" s="40">
        <v>206957.6</v>
      </c>
      <c r="R221" s="40">
        <v>164099</v>
      </c>
      <c r="S221" s="40">
        <v>172937.7</v>
      </c>
      <c r="T221" s="40">
        <v>227512.2</v>
      </c>
      <c r="U221" s="40">
        <v>120809.3</v>
      </c>
      <c r="V221" s="40">
        <f t="shared" si="14"/>
        <v>172937.7</v>
      </c>
      <c r="W221" s="40">
        <v>101881.7</v>
      </c>
      <c r="X221" s="40">
        <v>126342.9</v>
      </c>
      <c r="Y221" s="40">
        <v>132234.70000000001</v>
      </c>
      <c r="Z221" s="40">
        <v>146766.9</v>
      </c>
      <c r="AA221" s="40">
        <v>129447.5</v>
      </c>
      <c r="AB221" s="40">
        <f t="shared" si="15"/>
        <v>129447.5</v>
      </c>
    </row>
    <row r="222" spans="1:28">
      <c r="A222" s="14">
        <v>220</v>
      </c>
      <c r="B222" s="40" t="s">
        <v>618</v>
      </c>
      <c r="C222" s="40" t="s">
        <v>619</v>
      </c>
      <c r="D222" s="40" t="s">
        <v>563</v>
      </c>
      <c r="E222" s="40">
        <v>99663610</v>
      </c>
      <c r="F222" s="40">
        <v>68671610</v>
      </c>
      <c r="G222" s="40">
        <v>71607110</v>
      </c>
      <c r="H222" s="40">
        <v>106927700</v>
      </c>
      <c r="I222" s="40">
        <v>125820600</v>
      </c>
      <c r="J222" s="40">
        <f t="shared" si="12"/>
        <v>99663610</v>
      </c>
      <c r="K222" s="40">
        <v>134326400</v>
      </c>
      <c r="L222" s="40">
        <v>118422600</v>
      </c>
      <c r="M222" s="40">
        <v>148415700</v>
      </c>
      <c r="N222" s="40">
        <v>141988500</v>
      </c>
      <c r="O222" s="40">
        <v>165917300</v>
      </c>
      <c r="P222" s="40">
        <f t="shared" si="13"/>
        <v>141988500</v>
      </c>
      <c r="Q222" s="40">
        <v>113152300</v>
      </c>
      <c r="R222" s="40">
        <v>122802300</v>
      </c>
      <c r="S222" s="40">
        <v>107546700</v>
      </c>
      <c r="T222" s="40">
        <v>125009200</v>
      </c>
      <c r="U222" s="40">
        <v>122416200</v>
      </c>
      <c r="V222" s="40">
        <f t="shared" si="14"/>
        <v>122416200</v>
      </c>
      <c r="W222" s="40">
        <v>171829100</v>
      </c>
      <c r="X222" s="40">
        <v>169078900</v>
      </c>
      <c r="Y222" s="40">
        <v>177992500</v>
      </c>
      <c r="Z222" s="40">
        <v>156293500</v>
      </c>
      <c r="AA222" s="40">
        <v>179276600</v>
      </c>
      <c r="AB222" s="40">
        <f t="shared" si="15"/>
        <v>171829100</v>
      </c>
    </row>
    <row r="223" spans="1:28">
      <c r="A223" s="14">
        <v>221</v>
      </c>
      <c r="B223" s="40" t="s">
        <v>620</v>
      </c>
      <c r="C223" s="40" t="s">
        <v>621</v>
      </c>
      <c r="D223" s="40" t="s">
        <v>563</v>
      </c>
      <c r="E223" s="40">
        <v>105690.8</v>
      </c>
      <c r="F223" s="40">
        <v>104458</v>
      </c>
      <c r="G223" s="40">
        <v>75792.84</v>
      </c>
      <c r="H223" s="40">
        <v>102740.5</v>
      </c>
      <c r="I223" s="40">
        <v>160455.79999999999</v>
      </c>
      <c r="J223" s="40">
        <f t="shared" si="12"/>
        <v>104458</v>
      </c>
      <c r="K223" s="40">
        <v>180381</v>
      </c>
      <c r="L223" s="40">
        <v>167443.6</v>
      </c>
      <c r="M223" s="40">
        <v>146658.1</v>
      </c>
      <c r="N223" s="40">
        <v>119110.2</v>
      </c>
      <c r="O223" s="40">
        <v>128952.5</v>
      </c>
      <c r="P223" s="40">
        <f t="shared" si="13"/>
        <v>146658.1</v>
      </c>
      <c r="Q223" s="40">
        <v>87366.84</v>
      </c>
      <c r="R223" s="40">
        <v>111476.6</v>
      </c>
      <c r="S223" s="40">
        <v>124287.7</v>
      </c>
      <c r="T223" s="40">
        <v>47422.31</v>
      </c>
      <c r="U223" s="40">
        <v>157488.4</v>
      </c>
      <c r="V223" s="40">
        <f t="shared" si="14"/>
        <v>111476.6</v>
      </c>
      <c r="W223" s="40">
        <v>128771.7</v>
      </c>
      <c r="X223" s="40">
        <v>103314.9</v>
      </c>
      <c r="Y223" s="40">
        <v>141601.70000000001</v>
      </c>
      <c r="Z223" s="40">
        <v>110605.5</v>
      </c>
      <c r="AA223" s="40">
        <v>100541.7</v>
      </c>
      <c r="AB223" s="40">
        <f t="shared" si="15"/>
        <v>110605.5</v>
      </c>
    </row>
    <row r="224" spans="1:28">
      <c r="A224" s="14">
        <v>222</v>
      </c>
      <c r="B224" s="40" t="s">
        <v>622</v>
      </c>
      <c r="C224" s="40" t="s">
        <v>623</v>
      </c>
      <c r="D224" s="40" t="s">
        <v>563</v>
      </c>
      <c r="E224" s="40">
        <v>4227926</v>
      </c>
      <c r="F224" s="40">
        <v>6099014</v>
      </c>
      <c r="G224" s="40">
        <v>3985505</v>
      </c>
      <c r="H224" s="40">
        <v>3078568</v>
      </c>
      <c r="I224" s="40">
        <v>4517460</v>
      </c>
      <c r="J224" s="40">
        <f t="shared" si="12"/>
        <v>4227926</v>
      </c>
      <c r="K224" s="40">
        <v>4918395</v>
      </c>
      <c r="L224" s="40">
        <v>4001722</v>
      </c>
      <c r="M224" s="40">
        <v>4946486</v>
      </c>
      <c r="N224" s="40">
        <v>4246606</v>
      </c>
      <c r="O224" s="40">
        <v>4422438</v>
      </c>
      <c r="P224" s="40">
        <f t="shared" si="13"/>
        <v>4422438</v>
      </c>
      <c r="Q224" s="40">
        <v>4003020</v>
      </c>
      <c r="R224" s="40">
        <v>4530358</v>
      </c>
      <c r="S224" s="40">
        <v>4403027</v>
      </c>
      <c r="T224" s="40">
        <v>4269732</v>
      </c>
      <c r="U224" s="40">
        <v>4734518</v>
      </c>
      <c r="V224" s="40">
        <f t="shared" si="14"/>
        <v>4403027</v>
      </c>
      <c r="W224" s="40">
        <v>4225590</v>
      </c>
      <c r="X224" s="40">
        <v>4587984</v>
      </c>
      <c r="Y224" s="40">
        <v>4546922</v>
      </c>
      <c r="Z224" s="40">
        <v>5048978</v>
      </c>
      <c r="AA224" s="40">
        <v>5122354</v>
      </c>
      <c r="AB224" s="40">
        <f t="shared" si="15"/>
        <v>4587984</v>
      </c>
    </row>
  </sheetData>
  <mergeCells count="4">
    <mergeCell ref="E1:I1"/>
    <mergeCell ref="K1:O1"/>
    <mergeCell ref="Q1:U1"/>
    <mergeCell ref="W1:AA1"/>
  </mergeCells>
  <phoneticPr fontId="1" type="noConversion"/>
  <conditionalFormatting sqref="B3:B22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F956-E5E6-401D-899D-0E031A9F0DB0}">
  <dimension ref="A1:S88"/>
  <sheetViews>
    <sheetView topLeftCell="A40" workbookViewId="0">
      <selection activeCell="A57" sqref="A57:S61"/>
    </sheetView>
  </sheetViews>
  <sheetFormatPr defaultRowHeight="13.9"/>
  <cols>
    <col min="4" max="4" width="13.796875" customWidth="1"/>
    <col min="5" max="5" width="19.3984375" customWidth="1"/>
  </cols>
  <sheetData>
    <row r="1" spans="1:9">
      <c r="A1" s="5" t="s">
        <v>30</v>
      </c>
    </row>
    <row r="2" spans="1:9">
      <c r="B2" s="41" t="s">
        <v>5</v>
      </c>
      <c r="C2" s="42"/>
      <c r="D2" s="42"/>
      <c r="E2" s="42"/>
      <c r="F2" s="42"/>
      <c r="G2" s="3" t="s">
        <v>13</v>
      </c>
      <c r="H2" s="3" t="s">
        <v>15</v>
      </c>
      <c r="I2" s="3" t="s">
        <v>14</v>
      </c>
    </row>
    <row r="3" spans="1:9">
      <c r="A3" s="3" t="s">
        <v>31</v>
      </c>
      <c r="B3" s="7">
        <v>53.692720000000001</v>
      </c>
      <c r="C3" s="7">
        <v>40.269539999999999</v>
      </c>
      <c r="D3" s="7">
        <v>40.269539999999999</v>
      </c>
      <c r="E3" s="7">
        <v>40.269539999999999</v>
      </c>
      <c r="F3" s="7">
        <v>46.98113</v>
      </c>
      <c r="G3" s="3">
        <f>AVERAGE(B3:F3)</f>
        <v>44.296494000000003</v>
      </c>
      <c r="H3" s="3">
        <f>STDEV(B3:G3)</f>
        <v>5.3692719999999508</v>
      </c>
      <c r="I3" s="3">
        <f>H3/SQRT(5)</f>
        <v>2.4012114363372281</v>
      </c>
    </row>
    <row r="4" spans="1:9">
      <c r="A4" s="3" t="s">
        <v>32</v>
      </c>
      <c r="B4" s="7">
        <v>40.269539999999999</v>
      </c>
      <c r="C4" s="7">
        <v>29.083549999999999</v>
      </c>
      <c r="D4" s="7">
        <v>29.083549999999999</v>
      </c>
      <c r="E4" s="7">
        <v>35.795140000000004</v>
      </c>
      <c r="F4" s="7">
        <v>24.609159999999999</v>
      </c>
      <c r="G4" s="3">
        <f t="shared" ref="G4:G33" si="0">AVERAGE(B4:F4)</f>
        <v>31.768188000000002</v>
      </c>
      <c r="H4" s="3">
        <f t="shared" ref="H4:H33" si="1">STDEV(B4:G4)</f>
        <v>5.5525772849205479</v>
      </c>
      <c r="I4" s="3">
        <f t="shared" ref="I4:I33" si="2">H4/SQRT(5)</f>
        <v>2.4831880518807123</v>
      </c>
    </row>
    <row r="5" spans="1:9">
      <c r="G5" s="3"/>
      <c r="H5" s="3"/>
      <c r="I5" s="3"/>
    </row>
    <row r="6" spans="1:9">
      <c r="B6" s="41" t="s">
        <v>7</v>
      </c>
      <c r="C6" s="42"/>
      <c r="D6" s="42"/>
      <c r="E6" s="42"/>
      <c r="F6" s="42"/>
      <c r="G6" s="3" t="s">
        <v>13</v>
      </c>
      <c r="H6" s="3" t="s">
        <v>15</v>
      </c>
      <c r="I6" s="3" t="s">
        <v>14</v>
      </c>
    </row>
    <row r="7" spans="1:9">
      <c r="A7" s="3" t="s">
        <v>31</v>
      </c>
      <c r="B7" s="2">
        <v>67.115899999999996</v>
      </c>
      <c r="C7" s="2">
        <v>60.404310000000002</v>
      </c>
      <c r="D7" s="2">
        <v>60.404310000000002</v>
      </c>
      <c r="E7" s="2">
        <v>53.692720000000001</v>
      </c>
      <c r="F7" s="2">
        <v>60.404310000000002</v>
      </c>
      <c r="G7" s="3">
        <f t="shared" si="0"/>
        <v>60.404309999999995</v>
      </c>
      <c r="H7" s="3">
        <f t="shared" si="1"/>
        <v>4.2447822242418978</v>
      </c>
      <c r="I7" s="3">
        <f t="shared" si="2"/>
        <v>1.8983243206175278</v>
      </c>
    </row>
    <row r="8" spans="1:9">
      <c r="A8" s="3" t="s">
        <v>32</v>
      </c>
      <c r="B8" s="2">
        <v>60.404310000000002</v>
      </c>
      <c r="C8" s="2">
        <v>58.167110000000001</v>
      </c>
      <c r="D8" s="2">
        <v>38.032339999999998</v>
      </c>
      <c r="E8" s="2">
        <v>38.032339999999998</v>
      </c>
      <c r="F8" s="2">
        <v>33.557949999999998</v>
      </c>
      <c r="G8" s="3">
        <f t="shared" si="0"/>
        <v>45.638809999999999</v>
      </c>
      <c r="H8" s="3">
        <f t="shared" si="1"/>
        <v>11.283990794053317</v>
      </c>
      <c r="I8" s="3">
        <f t="shared" si="2"/>
        <v>5.0463540945970085</v>
      </c>
    </row>
    <row r="9" spans="1:9">
      <c r="G9" s="3"/>
      <c r="H9" s="3"/>
      <c r="I9" s="3"/>
    </row>
    <row r="10" spans="1:9" ht="15.4">
      <c r="B10" s="41" t="s">
        <v>27</v>
      </c>
      <c r="C10" s="42"/>
      <c r="D10" s="42"/>
      <c r="E10" s="42"/>
      <c r="F10" s="42"/>
      <c r="G10" s="3" t="s">
        <v>13</v>
      </c>
      <c r="H10" s="3" t="s">
        <v>15</v>
      </c>
      <c r="I10" s="3" t="s">
        <v>14</v>
      </c>
    </row>
    <row r="11" spans="1:9">
      <c r="A11" s="3" t="s">
        <v>31</v>
      </c>
      <c r="B11" s="2">
        <v>33.557949999999998</v>
      </c>
      <c r="C11" s="2">
        <v>40.269539999999999</v>
      </c>
      <c r="D11" s="2">
        <v>20.13477</v>
      </c>
      <c r="E11" s="2">
        <v>40.269539999999999</v>
      </c>
      <c r="F11" s="2">
        <v>46.98113</v>
      </c>
      <c r="G11" s="3">
        <f t="shared" si="0"/>
        <v>36.242586000000003</v>
      </c>
      <c r="H11" s="3">
        <f t="shared" si="1"/>
        <v>9.1040436182887703</v>
      </c>
      <c r="I11" s="3">
        <f t="shared" si="2"/>
        <v>4.0714520801233673</v>
      </c>
    </row>
    <row r="12" spans="1:9">
      <c r="A12" s="3" t="s">
        <v>32</v>
      </c>
      <c r="B12" s="2">
        <v>44.743929999999999</v>
      </c>
      <c r="C12" s="2">
        <v>40.269539999999999</v>
      </c>
      <c r="D12" s="2">
        <v>35.795140000000004</v>
      </c>
      <c r="E12" s="2">
        <v>38.032339999999998</v>
      </c>
      <c r="F12" s="2">
        <v>33.557949999999998</v>
      </c>
      <c r="G12" s="3">
        <f t="shared" si="0"/>
        <v>38.479779999999998</v>
      </c>
      <c r="H12" s="3">
        <f t="shared" si="1"/>
        <v>3.8490186051044226</v>
      </c>
      <c r="I12" s="3">
        <f t="shared" si="2"/>
        <v>1.7213334495349815</v>
      </c>
    </row>
    <row r="13" spans="1:9">
      <c r="G13" s="3"/>
      <c r="H13" s="3"/>
      <c r="I13" s="3"/>
    </row>
    <row r="14" spans="1:9" ht="15.4">
      <c r="B14" s="41" t="s">
        <v>17</v>
      </c>
      <c r="C14" s="42"/>
      <c r="D14" s="42"/>
      <c r="E14" s="42"/>
      <c r="F14" s="42"/>
      <c r="G14" s="3" t="s">
        <v>13</v>
      </c>
      <c r="H14" s="3" t="s">
        <v>15</v>
      </c>
      <c r="I14" s="3" t="s">
        <v>14</v>
      </c>
    </row>
    <row r="15" spans="1:9">
      <c r="A15" s="3" t="s">
        <v>31</v>
      </c>
      <c r="B15" s="2">
        <v>80.539069999999995</v>
      </c>
      <c r="C15" s="2">
        <v>100.6738</v>
      </c>
      <c r="D15" s="2">
        <v>87.250659999999996</v>
      </c>
      <c r="E15" s="2">
        <v>80.539069999999995</v>
      </c>
      <c r="F15" s="2">
        <v>73.827489999999997</v>
      </c>
      <c r="G15" s="3">
        <f t="shared" si="0"/>
        <v>84.566018</v>
      </c>
      <c r="H15" s="3">
        <f t="shared" si="1"/>
        <v>9.1040271047913741</v>
      </c>
      <c r="I15" s="3">
        <f t="shared" si="2"/>
        <v>4.0714446950628229</v>
      </c>
    </row>
    <row r="16" spans="1:9">
      <c r="A16" s="3" t="s">
        <v>32</v>
      </c>
      <c r="B16" s="2">
        <v>60.404310000000002</v>
      </c>
      <c r="C16" s="2">
        <v>53.692720000000001</v>
      </c>
      <c r="D16" s="2">
        <v>58.167110000000001</v>
      </c>
      <c r="E16" s="2">
        <v>62.641500000000001</v>
      </c>
      <c r="F16" s="2">
        <v>64.878699999999995</v>
      </c>
      <c r="G16" s="3">
        <f t="shared" si="0"/>
        <v>59.956868</v>
      </c>
      <c r="H16" s="3">
        <f t="shared" si="1"/>
        <v>3.8490172101324758</v>
      </c>
      <c r="I16" s="3">
        <f t="shared" si="2"/>
        <v>1.7213328256845615</v>
      </c>
    </row>
    <row r="17" spans="1:9">
      <c r="G17" s="3"/>
      <c r="H17" s="3"/>
      <c r="I17" s="3"/>
    </row>
    <row r="18" spans="1:9">
      <c r="A18" s="5" t="s">
        <v>33</v>
      </c>
      <c r="G18" s="3"/>
      <c r="H18" s="3"/>
      <c r="I18" s="3"/>
    </row>
    <row r="19" spans="1:9">
      <c r="B19" s="41" t="s">
        <v>5</v>
      </c>
      <c r="C19" s="42"/>
      <c r="D19" s="42"/>
      <c r="E19" s="42"/>
      <c r="F19" s="42"/>
      <c r="G19" s="3" t="s">
        <v>13</v>
      </c>
      <c r="H19" s="3" t="s">
        <v>15</v>
      </c>
      <c r="I19" s="3" t="s">
        <v>14</v>
      </c>
    </row>
    <row r="20" spans="1:9">
      <c r="A20" s="3" t="s">
        <v>31</v>
      </c>
      <c r="B20" s="7">
        <v>26.710986999999999</v>
      </c>
      <c r="C20" s="7">
        <v>31.761424000000012</v>
      </c>
      <c r="D20" s="7">
        <v>29.253081999999996</v>
      </c>
      <c r="E20" s="7">
        <v>24.424742999999999</v>
      </c>
      <c r="F20" s="7">
        <v>26.640783999999996</v>
      </c>
      <c r="G20" s="3">
        <f t="shared" si="0"/>
        <v>27.758203999999999</v>
      </c>
      <c r="H20" s="3">
        <f t="shared" si="1"/>
        <v>2.5186378756500152</v>
      </c>
      <c r="I20" s="3">
        <f t="shared" si="2"/>
        <v>1.1263691001318192</v>
      </c>
    </row>
    <row r="21" spans="1:9">
      <c r="A21" s="3" t="s">
        <v>32</v>
      </c>
      <c r="B21" s="3">
        <v>33.454242000000001</v>
      </c>
      <c r="C21" s="3">
        <v>29.129380000000005</v>
      </c>
      <c r="D21" s="3">
        <v>29.196677000000001</v>
      </c>
      <c r="E21" s="3">
        <v>26.401781</v>
      </c>
      <c r="F21" s="3">
        <v>27.614976000000002</v>
      </c>
      <c r="G21" s="3">
        <f t="shared" si="0"/>
        <v>29.159411200000005</v>
      </c>
      <c r="H21" s="3">
        <f t="shared" si="1"/>
        <v>2.3848549901578</v>
      </c>
      <c r="I21" s="3">
        <f t="shared" si="2"/>
        <v>1.0665395748944866</v>
      </c>
    </row>
    <row r="22" spans="1:9">
      <c r="G22" s="3"/>
      <c r="H22" s="3"/>
      <c r="I22" s="3"/>
    </row>
    <row r="23" spans="1:9">
      <c r="B23" s="41" t="s">
        <v>7</v>
      </c>
      <c r="C23" s="42"/>
      <c r="D23" s="42"/>
      <c r="E23" s="42"/>
      <c r="F23" s="42"/>
      <c r="G23" s="3" t="s">
        <v>13</v>
      </c>
      <c r="H23" s="3" t="s">
        <v>15</v>
      </c>
      <c r="I23" s="3" t="s">
        <v>14</v>
      </c>
    </row>
    <row r="24" spans="1:9">
      <c r="A24" s="3" t="s">
        <v>31</v>
      </c>
      <c r="B24" s="7">
        <v>32.051900000000003</v>
      </c>
      <c r="C24" s="7">
        <v>30.050740000000001</v>
      </c>
      <c r="D24" s="7">
        <v>27.599213000000002</v>
      </c>
      <c r="E24" s="7">
        <v>27.767446999999997</v>
      </c>
      <c r="F24" s="7">
        <v>30.791957000000004</v>
      </c>
      <c r="G24" s="3">
        <f t="shared" si="0"/>
        <v>29.652251400000001</v>
      </c>
      <c r="H24" s="3">
        <f t="shared" si="1"/>
        <v>1.7310973237006191</v>
      </c>
      <c r="I24" s="3">
        <f t="shared" si="2"/>
        <v>0.77417025829250841</v>
      </c>
    </row>
    <row r="25" spans="1:9">
      <c r="A25" s="3" t="s">
        <v>32</v>
      </c>
      <c r="B25" s="3">
        <v>30.304400000000005</v>
      </c>
      <c r="C25" s="3">
        <v>28.216165</v>
      </c>
      <c r="D25" s="3">
        <v>25.020154999999995</v>
      </c>
      <c r="E25" s="3">
        <v>29.605963000000003</v>
      </c>
      <c r="F25" s="3">
        <v>33.718674</v>
      </c>
      <c r="G25" s="3">
        <f t="shared" si="0"/>
        <v>29.373071399999997</v>
      </c>
      <c r="H25" s="3">
        <f t="shared" si="1"/>
        <v>2.8316845523258851</v>
      </c>
      <c r="I25" s="3">
        <f t="shared" si="2"/>
        <v>1.2663678299673478</v>
      </c>
    </row>
    <row r="26" spans="1:9">
      <c r="G26" s="3"/>
      <c r="H26" s="3"/>
      <c r="I26" s="3"/>
    </row>
    <row r="27" spans="1:9" ht="15.4">
      <c r="B27" s="41" t="s">
        <v>27</v>
      </c>
      <c r="C27" s="42"/>
      <c r="D27" s="42"/>
      <c r="E27" s="42"/>
      <c r="F27" s="42"/>
      <c r="G27" s="3" t="s">
        <v>13</v>
      </c>
      <c r="H27" s="3" t="s">
        <v>15</v>
      </c>
      <c r="I27" s="3" t="s">
        <v>14</v>
      </c>
    </row>
    <row r="28" spans="1:9">
      <c r="A28" s="3" t="s">
        <v>31</v>
      </c>
      <c r="B28" s="7">
        <v>24.634832599999999</v>
      </c>
      <c r="C28" s="7">
        <v>32.055070999999998</v>
      </c>
      <c r="D28" s="7">
        <v>33.097159999999995</v>
      </c>
      <c r="E28" s="7">
        <v>32.599939000000006</v>
      </c>
      <c r="F28" s="7">
        <v>24.400932000000005</v>
      </c>
      <c r="G28" s="3">
        <f t="shared" si="0"/>
        <v>29.357586919999999</v>
      </c>
      <c r="H28" s="3">
        <f t="shared" si="1"/>
        <v>3.9660184204371469</v>
      </c>
      <c r="I28" s="3">
        <f t="shared" si="2"/>
        <v>1.7736573576227603</v>
      </c>
    </row>
    <row r="29" spans="1:9">
      <c r="A29" s="3" t="s">
        <v>32</v>
      </c>
      <c r="B29" s="3">
        <v>30.370466000000004</v>
      </c>
      <c r="C29" s="3">
        <v>29.965216000000005</v>
      </c>
      <c r="D29" s="3">
        <v>32.291471999999999</v>
      </c>
      <c r="E29" s="3">
        <v>25.178502999999999</v>
      </c>
      <c r="F29" s="3">
        <v>25.100618999999995</v>
      </c>
      <c r="G29" s="3">
        <f t="shared" si="0"/>
        <v>28.581255199999998</v>
      </c>
      <c r="H29" s="3">
        <f t="shared" si="1"/>
        <v>2.9180775307428299</v>
      </c>
      <c r="I29" s="3">
        <f t="shared" si="2"/>
        <v>1.3050039444711399</v>
      </c>
    </row>
    <row r="30" spans="1:9">
      <c r="G30" s="3"/>
      <c r="H30" s="3"/>
      <c r="I30" s="3"/>
    </row>
    <row r="31" spans="1:9" ht="15.4">
      <c r="B31" s="41" t="s">
        <v>17</v>
      </c>
      <c r="C31" s="42"/>
      <c r="D31" s="42"/>
      <c r="E31" s="42"/>
      <c r="F31" s="42"/>
      <c r="G31" s="3" t="s">
        <v>13</v>
      </c>
      <c r="H31" s="3" t="s">
        <v>15</v>
      </c>
      <c r="I31" s="3" t="s">
        <v>14</v>
      </c>
    </row>
    <row r="32" spans="1:9">
      <c r="A32" s="3" t="s">
        <v>31</v>
      </c>
      <c r="B32" s="7">
        <v>48.459365441000003</v>
      </c>
      <c r="C32" s="7">
        <v>46.169781999999998</v>
      </c>
      <c r="D32" s="7">
        <v>49.063230159999996</v>
      </c>
      <c r="E32" s="7">
        <v>51.141087059999997</v>
      </c>
      <c r="F32" s="7">
        <v>48.50375305499999</v>
      </c>
      <c r="G32" s="3">
        <f t="shared" si="0"/>
        <v>48.667443543200001</v>
      </c>
      <c r="H32" s="3">
        <f t="shared" si="1"/>
        <v>1.5864402636826367</v>
      </c>
      <c r="I32" s="3">
        <f t="shared" si="2"/>
        <v>0.70947765436741328</v>
      </c>
    </row>
    <row r="33" spans="1:19">
      <c r="A33" s="3" t="s">
        <v>32</v>
      </c>
      <c r="B33" s="3">
        <v>52.595129905999997</v>
      </c>
      <c r="C33" s="3">
        <v>49.445770000000003</v>
      </c>
      <c r="D33" s="3">
        <v>48.449843030000004</v>
      </c>
      <c r="E33" s="3">
        <v>53.132529739999995</v>
      </c>
      <c r="F33" s="3">
        <v>54.345177026000002</v>
      </c>
      <c r="G33" s="3">
        <f t="shared" si="0"/>
        <v>51.593689940399997</v>
      </c>
      <c r="H33" s="3">
        <f t="shared" si="1"/>
        <v>2.2556118718501637</v>
      </c>
      <c r="I33" s="3">
        <f t="shared" si="2"/>
        <v>1.008740295262502</v>
      </c>
    </row>
    <row r="35" spans="1:19">
      <c r="A35" s="5" t="s">
        <v>34</v>
      </c>
    </row>
    <row r="36" spans="1:19" ht="14.25">
      <c r="B36" s="1" t="s">
        <v>5</v>
      </c>
      <c r="C36" s="1" t="s">
        <v>7</v>
      </c>
      <c r="D36" s="1" t="s">
        <v>1</v>
      </c>
      <c r="E36" s="1" t="s">
        <v>2</v>
      </c>
    </row>
    <row r="37" spans="1:19">
      <c r="B37" s="3">
        <v>5.7969253333333333</v>
      </c>
      <c r="C37" s="3">
        <v>23.973453333333335</v>
      </c>
      <c r="D37" s="3">
        <v>15.053206666666668</v>
      </c>
      <c r="E37" s="3">
        <v>44.357366666666657</v>
      </c>
    </row>
    <row r="38" spans="1:19">
      <c r="B38" s="3">
        <v>5.4954576666666668</v>
      </c>
      <c r="C38" s="3">
        <v>29.143460000000001</v>
      </c>
      <c r="D38" s="3">
        <v>12.048116</v>
      </c>
      <c r="E38" s="3">
        <v>42.701433333333334</v>
      </c>
    </row>
    <row r="39" spans="1:19">
      <c r="B39" s="3">
        <v>7.2375759999999998</v>
      </c>
      <c r="C39" s="3">
        <v>28.866283333333332</v>
      </c>
      <c r="D39" s="3">
        <v>13.131269000000001</v>
      </c>
      <c r="E39" s="3">
        <v>46.470100000000002</v>
      </c>
    </row>
    <row r="40" spans="1:19">
      <c r="B40" s="3">
        <v>8.0438406666666662</v>
      </c>
      <c r="C40" s="3">
        <v>22.846230000000002</v>
      </c>
      <c r="D40" s="3">
        <v>8.7759536666666662</v>
      </c>
      <c r="E40" s="3">
        <v>41.304233333333336</v>
      </c>
    </row>
    <row r="41" spans="1:19">
      <c r="B41" s="3">
        <v>12.130268666666666</v>
      </c>
      <c r="C41" s="3">
        <v>19.723766666666666</v>
      </c>
      <c r="D41" s="3">
        <v>7.2548816666666669</v>
      </c>
      <c r="E41" s="3">
        <v>44.608766666666668</v>
      </c>
    </row>
    <row r="42" spans="1:19">
      <c r="A42" s="3" t="s">
        <v>13</v>
      </c>
      <c r="B42" s="3">
        <f>AVERAGE(B37:B41)</f>
        <v>7.740813666666666</v>
      </c>
      <c r="C42" s="3">
        <f t="shared" ref="C42:E42" si="3">AVERAGE(C37:C41)</f>
        <v>24.910638666666667</v>
      </c>
      <c r="D42" s="3">
        <f t="shared" si="3"/>
        <v>11.252685400000001</v>
      </c>
      <c r="E42" s="3">
        <f t="shared" si="3"/>
        <v>43.888379999999998</v>
      </c>
    </row>
    <row r="43" spans="1:19">
      <c r="A43" s="3" t="s">
        <v>15</v>
      </c>
      <c r="B43" s="3">
        <f>STDEV(B37:B41)</f>
        <v>2.6661167513872854</v>
      </c>
      <c r="C43" s="3">
        <f t="shared" ref="C43:E43" si="4">STDEV(C37:C41)</f>
        <v>4.0499272155576316</v>
      </c>
      <c r="D43" s="3">
        <f t="shared" si="4"/>
        <v>3.1907045792875084</v>
      </c>
      <c r="E43" s="3">
        <f t="shared" si="4"/>
        <v>1.96792022105685</v>
      </c>
    </row>
    <row r="44" spans="1:19">
      <c r="A44" s="3" t="s">
        <v>14</v>
      </c>
      <c r="B44" s="3">
        <f>B43/SQRT(5)</f>
        <v>1.1923236584105754</v>
      </c>
      <c r="C44" s="3">
        <f>C43/SQRT(5)</f>
        <v>1.8111825115826614</v>
      </c>
      <c r="D44" s="3">
        <f>D43/SQRT(5)</f>
        <v>1.4269264670813473</v>
      </c>
      <c r="E44" s="3">
        <f>E43/SQRT(5)</f>
        <v>0.88008067771590592</v>
      </c>
    </row>
    <row r="46" spans="1:19">
      <c r="A46" s="5" t="s">
        <v>35</v>
      </c>
    </row>
    <row r="47" spans="1:19">
      <c r="B47" s="41" t="s">
        <v>36</v>
      </c>
      <c r="C47" s="42"/>
      <c r="D47" s="42"/>
      <c r="E47" s="42"/>
      <c r="F47" s="42"/>
      <c r="G47" s="3" t="s">
        <v>13</v>
      </c>
      <c r="H47" s="3" t="s">
        <v>15</v>
      </c>
      <c r="I47" s="3" t="s">
        <v>14</v>
      </c>
      <c r="L47" s="41" t="s">
        <v>44</v>
      </c>
      <c r="M47" s="42"/>
      <c r="N47" s="42"/>
      <c r="O47" s="42"/>
      <c r="P47" s="42"/>
      <c r="Q47" s="3" t="s">
        <v>13</v>
      </c>
      <c r="R47" s="3" t="s">
        <v>15</v>
      </c>
      <c r="S47" s="3" t="s">
        <v>14</v>
      </c>
    </row>
    <row r="48" spans="1:19">
      <c r="A48" s="9" t="s">
        <v>40</v>
      </c>
      <c r="B48" s="2">
        <v>0.98581600000000003</v>
      </c>
      <c r="C48" s="2">
        <v>1.0001169999999999</v>
      </c>
      <c r="D48" s="2">
        <v>0.97104900000000005</v>
      </c>
      <c r="E48" s="2">
        <v>1.0430189999999999</v>
      </c>
      <c r="F48" s="7"/>
      <c r="G48" s="3">
        <f>AVERAGE(B48:E48)</f>
        <v>1.00000025</v>
      </c>
      <c r="H48" s="3">
        <f>STDEV(B48:E48)</f>
        <v>3.1037581020165371E-2</v>
      </c>
      <c r="I48" s="3">
        <f>H48/SQRT(4)</f>
        <v>1.5518790510082685E-2</v>
      </c>
      <c r="K48" s="9" t="s">
        <v>40</v>
      </c>
      <c r="L48" s="2">
        <v>0.98468</v>
      </c>
      <c r="M48" s="2">
        <v>0.97602599999999995</v>
      </c>
      <c r="N48" s="2">
        <v>1.093439</v>
      </c>
      <c r="O48" s="2">
        <v>0.94585399999999997</v>
      </c>
      <c r="P48" s="7"/>
      <c r="Q48" s="3">
        <f>AVERAGE(L48:O48)</f>
        <v>0.99999974999999997</v>
      </c>
      <c r="R48" s="3">
        <f>STDEV(L48:O48)</f>
        <v>6.4477621732272394E-2</v>
      </c>
      <c r="S48" s="3">
        <f>R48/SQRT(4)</f>
        <v>3.2238810866136197E-2</v>
      </c>
    </row>
    <row r="49" spans="1:19">
      <c r="A49" s="9" t="s">
        <v>41</v>
      </c>
      <c r="B49" s="2">
        <v>0.88766900000000004</v>
      </c>
      <c r="C49" s="2">
        <v>1.048975</v>
      </c>
      <c r="D49" s="2">
        <v>1.028297</v>
      </c>
      <c r="E49" s="2">
        <v>1.035059</v>
      </c>
      <c r="F49" s="3"/>
      <c r="G49" s="3">
        <f t="shared" ref="G49:G51" si="5">AVERAGE(B49:E49)</f>
        <v>1</v>
      </c>
      <c r="H49" s="3">
        <f t="shared" ref="H49:H51" si="6">STDEV(B49:E49)</f>
        <v>7.5380496761430243E-2</v>
      </c>
      <c r="I49" s="3">
        <f t="shared" ref="I49:I51" si="7">H49/SQRT(4)</f>
        <v>3.7690248380715122E-2</v>
      </c>
      <c r="K49" s="9" t="s">
        <v>41</v>
      </c>
      <c r="L49" s="2">
        <v>0.96029699999999996</v>
      </c>
      <c r="M49" s="2">
        <v>1.0135879999999999</v>
      </c>
      <c r="N49" s="2">
        <v>1.032484</v>
      </c>
      <c r="O49" s="2">
        <v>0.99363100000000004</v>
      </c>
      <c r="P49" s="3"/>
      <c r="Q49" s="3">
        <f t="shared" ref="Q49:Q51" si="8">AVERAGE(L49:O49)</f>
        <v>1</v>
      </c>
      <c r="R49" s="3">
        <f t="shared" ref="R49:R51" si="9">STDEV(L49:O49)</f>
        <v>3.0858474632856792E-2</v>
      </c>
      <c r="S49" s="3">
        <f t="shared" ref="S49:S51" si="10">R49/SQRT(4)</f>
        <v>1.5429237316428396E-2</v>
      </c>
    </row>
    <row r="50" spans="1:19">
      <c r="A50" s="9" t="s">
        <v>42</v>
      </c>
      <c r="B50" s="2">
        <v>0.89356599999999997</v>
      </c>
      <c r="C50" s="2">
        <v>0.96903300000000003</v>
      </c>
      <c r="D50" s="2">
        <v>1.08165</v>
      </c>
      <c r="E50" s="2">
        <v>1.0557510000000001</v>
      </c>
      <c r="F50" s="3"/>
      <c r="G50" s="3">
        <f t="shared" si="5"/>
        <v>1</v>
      </c>
      <c r="H50" s="3">
        <f t="shared" si="6"/>
        <v>8.5755559481586988E-2</v>
      </c>
      <c r="I50" s="3">
        <f t="shared" si="7"/>
        <v>4.2877779740793494E-2</v>
      </c>
      <c r="K50" s="9" t="s">
        <v>42</v>
      </c>
      <c r="L50" s="2">
        <v>0.97289700000000001</v>
      </c>
      <c r="M50" s="2">
        <v>1.052305</v>
      </c>
      <c r="N50" s="2">
        <v>0.979298</v>
      </c>
      <c r="O50" s="2">
        <v>0.99550000000000005</v>
      </c>
      <c r="P50" s="3"/>
      <c r="Q50" s="3">
        <f t="shared" si="8"/>
        <v>1</v>
      </c>
      <c r="R50" s="3">
        <f t="shared" si="9"/>
        <v>3.614419472981336E-2</v>
      </c>
      <c r="S50" s="3">
        <f t="shared" si="10"/>
        <v>1.807209736490668E-2</v>
      </c>
    </row>
    <row r="51" spans="1:19">
      <c r="A51" s="9" t="s">
        <v>43</v>
      </c>
      <c r="B51" s="2">
        <v>0.99565999999999999</v>
      </c>
      <c r="C51" s="2">
        <v>0.97794000000000003</v>
      </c>
      <c r="D51" s="2">
        <v>0.962256</v>
      </c>
      <c r="E51" s="2">
        <v>1.064144</v>
      </c>
      <c r="G51" s="3">
        <f t="shared" si="5"/>
        <v>1</v>
      </c>
      <c r="H51" s="3">
        <f t="shared" si="6"/>
        <v>4.4887048881980779E-2</v>
      </c>
      <c r="I51" s="3">
        <f t="shared" si="7"/>
        <v>2.2443524440990389E-2</v>
      </c>
      <c r="K51" s="9" t="s">
        <v>43</v>
      </c>
      <c r="L51" s="2">
        <v>1.027425</v>
      </c>
      <c r="M51" s="2">
        <v>0.93898199999999998</v>
      </c>
      <c r="N51" s="2">
        <v>1.0912010000000001</v>
      </c>
      <c r="O51" s="2">
        <v>0.94239200000000001</v>
      </c>
      <c r="Q51" s="3">
        <f t="shared" si="8"/>
        <v>1</v>
      </c>
      <c r="R51" s="3">
        <f t="shared" si="9"/>
        <v>7.3283993281843873E-2</v>
      </c>
      <c r="S51" s="3">
        <f t="shared" si="10"/>
        <v>3.6641996640921937E-2</v>
      </c>
    </row>
    <row r="52" spans="1:19">
      <c r="B52" s="41" t="s">
        <v>37</v>
      </c>
      <c r="C52" s="42"/>
      <c r="D52" s="42"/>
      <c r="E52" s="42"/>
      <c r="F52" s="42"/>
      <c r="G52" s="3" t="s">
        <v>13</v>
      </c>
      <c r="H52" s="3" t="s">
        <v>15</v>
      </c>
      <c r="I52" s="3" t="s">
        <v>14</v>
      </c>
      <c r="L52" s="41" t="s">
        <v>45</v>
      </c>
      <c r="M52" s="42"/>
      <c r="N52" s="42"/>
      <c r="O52" s="42"/>
      <c r="P52" s="42"/>
      <c r="Q52" s="3" t="s">
        <v>13</v>
      </c>
      <c r="R52" s="3" t="s">
        <v>15</v>
      </c>
      <c r="S52" s="3" t="s">
        <v>14</v>
      </c>
    </row>
    <row r="53" spans="1:19">
      <c r="A53" s="9" t="s">
        <v>40</v>
      </c>
      <c r="B53" s="2">
        <v>4.2097949999999997</v>
      </c>
      <c r="C53" s="2">
        <v>8.8893830000000005</v>
      </c>
      <c r="D53" s="2">
        <v>3.7031420000000002</v>
      </c>
      <c r="E53" s="2">
        <v>3.4154680000000002</v>
      </c>
      <c r="F53" s="2">
        <v>6.974469</v>
      </c>
      <c r="G53" s="3">
        <f>AVERAGE(B53:F53)</f>
        <v>5.4384513999999999</v>
      </c>
      <c r="H53" s="3">
        <f>STDEV(B53:F53)</f>
        <v>2.3917376567598936</v>
      </c>
      <c r="I53" s="3">
        <f>H53/SQRT(5)</f>
        <v>1.0696175969722361</v>
      </c>
      <c r="K53" s="9" t="s">
        <v>40</v>
      </c>
      <c r="L53" s="2">
        <v>3.1347130000000001</v>
      </c>
      <c r="M53" s="2">
        <v>1.846765</v>
      </c>
      <c r="N53" s="2">
        <v>3.659551</v>
      </c>
      <c r="O53" s="2">
        <v>4.2624019999999998</v>
      </c>
      <c r="P53" s="2">
        <v>1.386711</v>
      </c>
      <c r="Q53" s="3">
        <f>AVERAGE(L53:P53)</f>
        <v>2.8580283999999998</v>
      </c>
      <c r="R53" s="3">
        <f>STDEV(L53:P53)</f>
        <v>1.2123001495388017</v>
      </c>
      <c r="S53" s="3">
        <f>R53/SQRT(5)</f>
        <v>0.54215710870038414</v>
      </c>
    </row>
    <row r="54" spans="1:19">
      <c r="A54" s="9" t="s">
        <v>41</v>
      </c>
      <c r="B54" s="2">
        <v>2.4573160000000001</v>
      </c>
      <c r="C54" s="2">
        <v>3.5400019999999999</v>
      </c>
      <c r="D54" s="2">
        <v>1.248691</v>
      </c>
      <c r="E54" s="2">
        <v>4.4704389999999998</v>
      </c>
      <c r="F54" s="2">
        <v>3.2953160000000001</v>
      </c>
      <c r="G54" s="3">
        <f t="shared" ref="G54:G66" si="11">AVERAGE(B54:F54)</f>
        <v>3.0023527999999997</v>
      </c>
      <c r="H54" s="3">
        <f t="shared" ref="H54:H66" si="12">STDEV(B54:F54)</f>
        <v>1.214759854001892</v>
      </c>
      <c r="I54" s="3">
        <f t="shared" ref="I54:I66" si="13">H54/SQRT(5)</f>
        <v>0.54325712197719012</v>
      </c>
      <c r="K54" s="9" t="s">
        <v>41</v>
      </c>
      <c r="L54" s="2">
        <v>3.8726829999999999</v>
      </c>
      <c r="M54" s="2">
        <v>4.3569950000000004</v>
      </c>
      <c r="N54" s="2">
        <v>3.131094</v>
      </c>
      <c r="O54" s="2">
        <v>1.183724</v>
      </c>
      <c r="P54" s="2">
        <v>4.552524</v>
      </c>
      <c r="Q54" s="3">
        <f t="shared" ref="Q54:Q66" si="14">AVERAGE(L54:P54)</f>
        <v>3.4194040000000001</v>
      </c>
      <c r="R54" s="3">
        <f t="shared" ref="R54:R66" si="15">STDEV(L54:P54)</f>
        <v>1.3647240918975168</v>
      </c>
      <c r="S54" s="3">
        <f t="shared" ref="S54:S66" si="16">R54/SQRT(5)</f>
        <v>0.61032316800290343</v>
      </c>
    </row>
    <row r="55" spans="1:19">
      <c r="A55" s="9" t="s">
        <v>42</v>
      </c>
      <c r="B55" s="2">
        <v>2.774222</v>
      </c>
      <c r="C55" s="2">
        <v>3.9965359999999999</v>
      </c>
      <c r="D55" s="2">
        <v>1.4097280000000001</v>
      </c>
      <c r="E55" s="2">
        <v>5.0469670000000004</v>
      </c>
      <c r="F55" s="2">
        <v>1.860147</v>
      </c>
      <c r="G55" s="3">
        <f t="shared" si="11"/>
        <v>3.0175200000000002</v>
      </c>
      <c r="H55" s="3">
        <f t="shared" si="12"/>
        <v>1.5050605259641547</v>
      </c>
      <c r="I55" s="3">
        <f t="shared" si="13"/>
        <v>0.6730835292614874</v>
      </c>
      <c r="K55" s="9" t="s">
        <v>42</v>
      </c>
      <c r="L55" s="2">
        <v>2.2063579999999998</v>
      </c>
      <c r="M55" s="2">
        <v>3.71922</v>
      </c>
      <c r="N55" s="2">
        <v>2.7670210000000002</v>
      </c>
      <c r="O55" s="2">
        <v>2.3866710000000002</v>
      </c>
      <c r="P55" s="2">
        <v>2.9587750000000002</v>
      </c>
      <c r="Q55" s="3">
        <f t="shared" si="14"/>
        <v>2.8076090000000002</v>
      </c>
      <c r="R55" s="3">
        <f t="shared" si="15"/>
        <v>0.59038646780435189</v>
      </c>
      <c r="S55" s="3">
        <f t="shared" si="16"/>
        <v>0.26402885500130435</v>
      </c>
    </row>
    <row r="56" spans="1:19">
      <c r="A56" s="9" t="s">
        <v>43</v>
      </c>
      <c r="B56" s="2">
        <v>1.0355639999999999</v>
      </c>
      <c r="C56" s="2">
        <v>0.96845000000000003</v>
      </c>
      <c r="D56" s="2">
        <v>0.68796999999999997</v>
      </c>
      <c r="E56" s="2">
        <v>0.81813800000000003</v>
      </c>
      <c r="F56" s="2">
        <v>2.888693</v>
      </c>
      <c r="G56" s="3">
        <f t="shared" si="11"/>
        <v>1.279763</v>
      </c>
      <c r="H56" s="3">
        <f t="shared" si="12"/>
        <v>0.90946705217176516</v>
      </c>
      <c r="I56" s="3">
        <f t="shared" si="13"/>
        <v>0.40672603039048288</v>
      </c>
      <c r="K56" s="9" t="s">
        <v>43</v>
      </c>
      <c r="L56" s="2">
        <v>2.5861990000000001</v>
      </c>
      <c r="M56" s="2">
        <v>1.675006</v>
      </c>
      <c r="N56" s="2">
        <v>1.537763</v>
      </c>
      <c r="O56" s="2">
        <v>3.8973680000000002</v>
      </c>
      <c r="P56" s="2">
        <v>3.5739019999999999</v>
      </c>
      <c r="Q56" s="3">
        <f t="shared" si="14"/>
        <v>2.6540476000000002</v>
      </c>
      <c r="R56" s="3">
        <f t="shared" si="15"/>
        <v>1.0725198051207723</v>
      </c>
      <c r="S56" s="3">
        <f t="shared" si="16"/>
        <v>0.47964543829297474</v>
      </c>
    </row>
    <row r="57" spans="1:19" ht="15.4">
      <c r="B57" s="41" t="s">
        <v>38</v>
      </c>
      <c r="C57" s="42"/>
      <c r="D57" s="42"/>
      <c r="E57" s="42"/>
      <c r="F57" s="42"/>
      <c r="G57" s="3" t="s">
        <v>13</v>
      </c>
      <c r="H57" s="3" t="s">
        <v>15</v>
      </c>
      <c r="I57" s="3" t="s">
        <v>14</v>
      </c>
      <c r="L57" s="41" t="s">
        <v>46</v>
      </c>
      <c r="M57" s="42"/>
      <c r="N57" s="42"/>
      <c r="O57" s="42"/>
      <c r="P57" s="42"/>
      <c r="Q57" s="3" t="s">
        <v>13</v>
      </c>
      <c r="R57" s="3" t="s">
        <v>15</v>
      </c>
      <c r="S57" s="3" t="s">
        <v>14</v>
      </c>
    </row>
    <row r="58" spans="1:19">
      <c r="A58" s="9" t="s">
        <v>40</v>
      </c>
      <c r="B58" s="2">
        <v>1.199209</v>
      </c>
      <c r="C58" s="2">
        <v>0.61646199999999995</v>
      </c>
      <c r="D58" s="2">
        <v>1.4195329999999999</v>
      </c>
      <c r="E58" s="2">
        <v>0.62218499999999999</v>
      </c>
      <c r="F58" s="2">
        <v>0.93007399999999996</v>
      </c>
      <c r="G58" s="3">
        <f t="shared" si="11"/>
        <v>0.95749259999999992</v>
      </c>
      <c r="H58" s="3">
        <f t="shared" si="12"/>
        <v>0.35404554284766804</v>
      </c>
      <c r="I58" s="3">
        <f t="shared" si="13"/>
        <v>0.15833398018764003</v>
      </c>
      <c r="K58" s="9" t="s">
        <v>40</v>
      </c>
      <c r="L58" s="2">
        <v>0.58574000000000004</v>
      </c>
      <c r="M58" s="2">
        <v>0.72447099999999998</v>
      </c>
      <c r="N58" s="2">
        <v>1.08548</v>
      </c>
      <c r="O58" s="2">
        <v>0.97603200000000001</v>
      </c>
      <c r="P58" s="2">
        <v>0.41037099999999999</v>
      </c>
      <c r="Q58" s="3">
        <f t="shared" si="14"/>
        <v>0.75641880000000006</v>
      </c>
      <c r="R58" s="3">
        <f t="shared" si="15"/>
        <v>0.27677257159028579</v>
      </c>
      <c r="S58" s="3">
        <f t="shared" si="16"/>
        <v>0.12377645687666121</v>
      </c>
    </row>
    <row r="59" spans="1:19">
      <c r="A59" s="9" t="s">
        <v>41</v>
      </c>
      <c r="B59" s="2">
        <v>0.58794400000000002</v>
      </c>
      <c r="C59" s="2">
        <v>0.41863099999999998</v>
      </c>
      <c r="D59" s="2">
        <v>0.11088099999999999</v>
      </c>
      <c r="E59" s="2">
        <v>1.3664350000000001</v>
      </c>
      <c r="F59" s="2">
        <v>0.93330299999999999</v>
      </c>
      <c r="G59" s="3">
        <f t="shared" si="11"/>
        <v>0.68343880000000001</v>
      </c>
      <c r="H59" s="3">
        <f t="shared" si="12"/>
        <v>0.48373050083822511</v>
      </c>
      <c r="I59" s="3">
        <f t="shared" si="13"/>
        <v>0.21633085653285805</v>
      </c>
      <c r="K59" s="9" t="s">
        <v>41</v>
      </c>
      <c r="L59" s="2">
        <v>1.4273439999999999</v>
      </c>
      <c r="M59" s="2">
        <v>0.63875400000000004</v>
      </c>
      <c r="N59" s="2">
        <v>0.53836899999999999</v>
      </c>
      <c r="O59" s="2">
        <v>6.1759740000000001</v>
      </c>
      <c r="P59" s="2">
        <v>1.006956</v>
      </c>
      <c r="Q59" s="3">
        <f t="shared" si="14"/>
        <v>1.9574794</v>
      </c>
      <c r="R59" s="3">
        <f t="shared" si="15"/>
        <v>2.3839644489014096</v>
      </c>
      <c r="S59" s="3">
        <f t="shared" si="16"/>
        <v>1.066141312737275</v>
      </c>
    </row>
    <row r="60" spans="1:19">
      <c r="A60" s="9" t="s">
        <v>42</v>
      </c>
      <c r="B60" s="2">
        <v>0.79668600000000001</v>
      </c>
      <c r="C60" s="2">
        <v>1.2734570000000001</v>
      </c>
      <c r="D60" s="2">
        <v>1.2329239999999999</v>
      </c>
      <c r="E60" s="2">
        <v>1.0060830000000001</v>
      </c>
      <c r="F60" s="2">
        <v>0.51242600000000005</v>
      </c>
      <c r="G60" s="3">
        <f t="shared" si="11"/>
        <v>0.96431520000000004</v>
      </c>
      <c r="H60" s="3">
        <f t="shared" si="12"/>
        <v>0.31692557755362677</v>
      </c>
      <c r="I60" s="3">
        <f t="shared" si="13"/>
        <v>0.14173342704365818</v>
      </c>
      <c r="K60" s="9" t="s">
        <v>42</v>
      </c>
      <c r="L60" s="2">
        <v>1.30888</v>
      </c>
      <c r="M60" s="2">
        <v>0.90856800000000004</v>
      </c>
      <c r="N60" s="2">
        <v>0.48464499999999999</v>
      </c>
      <c r="O60" s="2">
        <v>0.74140499999999998</v>
      </c>
      <c r="P60" s="2">
        <v>1.0081199999999999</v>
      </c>
      <c r="Q60" s="3">
        <f t="shared" si="14"/>
        <v>0.89032359999999999</v>
      </c>
      <c r="R60" s="3">
        <f t="shared" si="15"/>
        <v>0.30665541976671473</v>
      </c>
      <c r="S60" s="3">
        <f t="shared" si="16"/>
        <v>0.13714047285342137</v>
      </c>
    </row>
    <row r="61" spans="1:19">
      <c r="A61" s="9" t="s">
        <v>43</v>
      </c>
      <c r="B61" s="2">
        <v>1.042767</v>
      </c>
      <c r="C61" s="2">
        <v>1.3951469999999999</v>
      </c>
      <c r="D61" s="2">
        <v>1.2400659999999999</v>
      </c>
      <c r="E61" s="2">
        <v>0.73564600000000002</v>
      </c>
      <c r="F61" s="2">
        <v>1.19506</v>
      </c>
      <c r="G61" s="3">
        <f t="shared" si="11"/>
        <v>1.1217371999999999</v>
      </c>
      <c r="H61" s="3">
        <f t="shared" si="12"/>
        <v>0.24971662131844549</v>
      </c>
      <c r="I61" s="3">
        <f t="shared" si="13"/>
        <v>0.11167666807592345</v>
      </c>
      <c r="K61" s="9" t="s">
        <v>43</v>
      </c>
      <c r="L61" s="2">
        <v>1.014545</v>
      </c>
      <c r="M61" s="2">
        <v>1.2664880000000001</v>
      </c>
      <c r="N61" s="2">
        <v>1.811896</v>
      </c>
      <c r="O61" s="2">
        <v>1.722097</v>
      </c>
      <c r="P61" s="2">
        <v>1.1871480000000001</v>
      </c>
      <c r="Q61" s="3">
        <f t="shared" si="14"/>
        <v>1.4004348</v>
      </c>
      <c r="R61" s="3">
        <f t="shared" si="15"/>
        <v>0.3482494910415519</v>
      </c>
      <c r="S61" s="3">
        <f t="shared" si="16"/>
        <v>0.15574190701972282</v>
      </c>
    </row>
    <row r="62" spans="1:19" ht="15.4">
      <c r="B62" s="41" t="s">
        <v>39</v>
      </c>
      <c r="C62" s="42"/>
      <c r="D62" s="42"/>
      <c r="E62" s="42"/>
      <c r="F62" s="42"/>
      <c r="G62" s="3" t="s">
        <v>13</v>
      </c>
      <c r="H62" s="3" t="s">
        <v>15</v>
      </c>
      <c r="I62" s="3" t="s">
        <v>14</v>
      </c>
      <c r="L62" s="41" t="s">
        <v>47</v>
      </c>
      <c r="M62" s="42"/>
      <c r="N62" s="42"/>
      <c r="O62" s="42"/>
      <c r="P62" s="42"/>
      <c r="Q62" s="3" t="s">
        <v>13</v>
      </c>
      <c r="R62" s="3" t="s">
        <v>15</v>
      </c>
      <c r="S62" s="3" t="s">
        <v>14</v>
      </c>
    </row>
    <row r="63" spans="1:19">
      <c r="A63" s="9" t="s">
        <v>40</v>
      </c>
      <c r="B63" s="2">
        <v>8.9305559999999993</v>
      </c>
      <c r="C63" s="2">
        <v>9.7726509999999998</v>
      </c>
      <c r="D63" s="2">
        <v>10.66947</v>
      </c>
      <c r="E63" s="2">
        <v>4.4139900000000001</v>
      </c>
      <c r="F63" s="2">
        <v>5.4847149999999996</v>
      </c>
      <c r="G63" s="3">
        <f t="shared" si="11"/>
        <v>7.8542764000000007</v>
      </c>
      <c r="H63" s="3">
        <f t="shared" si="12"/>
        <v>2.7483743209021361</v>
      </c>
      <c r="I63" s="3">
        <f t="shared" si="13"/>
        <v>1.2291103618303993</v>
      </c>
      <c r="K63" s="9" t="s">
        <v>40</v>
      </c>
      <c r="L63" s="2">
        <v>4.5263039999999997</v>
      </c>
      <c r="M63" s="2">
        <v>2.6604429999999999</v>
      </c>
      <c r="N63" s="2">
        <v>6.7817930000000004</v>
      </c>
      <c r="O63" s="2">
        <v>8.2154140000000009</v>
      </c>
      <c r="P63" s="2">
        <v>5.2476320000000003</v>
      </c>
      <c r="Q63" s="3">
        <f t="shared" si="14"/>
        <v>5.4863172000000002</v>
      </c>
      <c r="R63" s="3">
        <f t="shared" si="15"/>
        <v>2.1266398293584423</v>
      </c>
      <c r="S63" s="3">
        <f t="shared" si="16"/>
        <v>0.951062244420806</v>
      </c>
    </row>
    <row r="64" spans="1:19">
      <c r="A64" s="9" t="s">
        <v>41</v>
      </c>
      <c r="B64" s="2">
        <v>8.0393749999999997</v>
      </c>
      <c r="C64" s="2">
        <v>6.3367800000000001</v>
      </c>
      <c r="D64" s="2">
        <v>2.6215440000000001</v>
      </c>
      <c r="E64" s="2">
        <v>9.4506700000000006</v>
      </c>
      <c r="F64" s="2">
        <v>4.171068</v>
      </c>
      <c r="G64" s="3">
        <f t="shared" si="11"/>
        <v>6.1238873999999992</v>
      </c>
      <c r="H64" s="3">
        <f t="shared" si="12"/>
        <v>2.7776703986025426</v>
      </c>
      <c r="I64" s="3">
        <f t="shared" si="13"/>
        <v>1.2422119660728443</v>
      </c>
      <c r="K64" s="9" t="s">
        <v>41</v>
      </c>
      <c r="L64" s="2">
        <v>9.2963649999999998</v>
      </c>
      <c r="M64" s="2">
        <v>7.2100039999999996</v>
      </c>
      <c r="N64" s="2">
        <v>8.3012770000000007</v>
      </c>
      <c r="O64" s="2">
        <v>8.0556439999999991</v>
      </c>
      <c r="P64" s="2">
        <v>8.8152410000000003</v>
      </c>
      <c r="Q64" s="3">
        <f t="shared" si="14"/>
        <v>8.3357062000000006</v>
      </c>
      <c r="R64" s="3">
        <f t="shared" si="15"/>
        <v>0.79051321987598688</v>
      </c>
      <c r="S64" s="3">
        <f t="shared" si="16"/>
        <v>0.35352825935098892</v>
      </c>
    </row>
    <row r="65" spans="1:19">
      <c r="A65" s="9" t="s">
        <v>42</v>
      </c>
      <c r="B65" s="2">
        <v>6.8625749999999996</v>
      </c>
      <c r="C65" s="2">
        <v>6.0157720000000001</v>
      </c>
      <c r="D65" s="2">
        <v>8.6463029999999996</v>
      </c>
      <c r="E65" s="2">
        <v>7.0555079999999997</v>
      </c>
      <c r="F65" s="2">
        <v>4.8413740000000001</v>
      </c>
      <c r="G65" s="3">
        <f t="shared" si="11"/>
        <v>6.6843063999999996</v>
      </c>
      <c r="H65" s="3">
        <f t="shared" si="12"/>
        <v>1.4019931396901695</v>
      </c>
      <c r="I65" s="3">
        <f t="shared" si="13"/>
        <v>0.62699039286711544</v>
      </c>
      <c r="K65" s="9" t="s">
        <v>42</v>
      </c>
      <c r="L65" s="2">
        <v>7.8444190000000003</v>
      </c>
      <c r="M65" s="2">
        <v>4.6535549999999999</v>
      </c>
      <c r="N65" s="2">
        <v>7.1354280000000001</v>
      </c>
      <c r="O65" s="2">
        <v>3.1858240000000002</v>
      </c>
      <c r="P65" s="2">
        <v>9.2428220000000003</v>
      </c>
      <c r="Q65" s="3">
        <f t="shared" si="14"/>
        <v>6.412409600000001</v>
      </c>
      <c r="R65" s="3">
        <f t="shared" si="15"/>
        <v>2.4540306141412116</v>
      </c>
      <c r="S65" s="3">
        <f t="shared" si="16"/>
        <v>1.0974758544170611</v>
      </c>
    </row>
    <row r="66" spans="1:19">
      <c r="A66" s="9" t="s">
        <v>43</v>
      </c>
      <c r="B66" s="2">
        <v>1.1650700000000001</v>
      </c>
      <c r="C66" s="2">
        <v>4.278435</v>
      </c>
      <c r="D66" s="2">
        <v>3.4832079999999999</v>
      </c>
      <c r="E66" s="2">
        <v>1.274929</v>
      </c>
      <c r="F66" s="2">
        <v>6.3075659999999996</v>
      </c>
      <c r="G66" s="3">
        <f t="shared" si="11"/>
        <v>3.3018416000000004</v>
      </c>
      <c r="H66" s="3">
        <f t="shared" si="12"/>
        <v>2.1618958790453577</v>
      </c>
      <c r="I66" s="3">
        <f t="shared" si="13"/>
        <v>0.9668292291644166</v>
      </c>
      <c r="K66" s="9" t="s">
        <v>43</v>
      </c>
      <c r="L66" s="2">
        <v>1.6905589999999999</v>
      </c>
      <c r="M66" s="2">
        <v>2.3362050000000001</v>
      </c>
      <c r="N66" s="2">
        <v>4.2207520000000001</v>
      </c>
      <c r="O66" s="2">
        <v>3.708494</v>
      </c>
      <c r="P66" s="2">
        <v>2.9776340000000001</v>
      </c>
      <c r="Q66" s="3">
        <f t="shared" si="14"/>
        <v>2.9867288000000003</v>
      </c>
      <c r="R66" s="3">
        <f t="shared" si="15"/>
        <v>1.0182188299003798</v>
      </c>
      <c r="S66" s="3">
        <f t="shared" si="16"/>
        <v>0.45536130392550894</v>
      </c>
    </row>
    <row r="68" spans="1:19">
      <c r="A68" s="5" t="s">
        <v>51</v>
      </c>
    </row>
    <row r="69" spans="1:19">
      <c r="B69" s="41" t="s">
        <v>36</v>
      </c>
      <c r="C69" s="41"/>
      <c r="D69" s="41"/>
      <c r="E69" s="3" t="s">
        <v>13</v>
      </c>
      <c r="F69" s="3" t="s">
        <v>15</v>
      </c>
      <c r="G69" s="3" t="s">
        <v>14</v>
      </c>
      <c r="H69" s="3"/>
      <c r="I69" s="3"/>
      <c r="L69" s="41" t="s">
        <v>44</v>
      </c>
      <c r="M69" s="41"/>
      <c r="N69" s="41"/>
      <c r="O69" s="3" t="s">
        <v>13</v>
      </c>
      <c r="P69" s="3" t="s">
        <v>15</v>
      </c>
      <c r="Q69" s="3" t="s">
        <v>14</v>
      </c>
      <c r="R69" s="3"/>
      <c r="S69" s="3"/>
    </row>
    <row r="70" spans="1:19">
      <c r="A70" s="9" t="s">
        <v>48</v>
      </c>
      <c r="B70" s="2">
        <v>1.0010079999999999</v>
      </c>
      <c r="C70" s="2">
        <v>0.99596799999999996</v>
      </c>
      <c r="D70" s="2">
        <v>1.0030239999999999</v>
      </c>
      <c r="E70" s="3">
        <f>AVERAGE(B70:D70)</f>
        <v>1</v>
      </c>
      <c r="F70" s="3">
        <f>STDEV(B70:D70)</f>
        <v>3.6343956856676718E-3</v>
      </c>
      <c r="G70" s="3">
        <f>F70/SQRT(3)</f>
        <v>2.0983193274618449E-3</v>
      </c>
      <c r="H70" s="3"/>
      <c r="I70" s="3"/>
      <c r="K70" s="9" t="s">
        <v>48</v>
      </c>
      <c r="L70" s="2">
        <v>1.007196</v>
      </c>
      <c r="M70" s="2">
        <v>0.99230799999999997</v>
      </c>
      <c r="N70" s="2">
        <v>1.0004960000000001</v>
      </c>
      <c r="O70" s="3">
        <f>AVERAGE(L70:N70)</f>
        <v>1</v>
      </c>
      <c r="P70" s="3">
        <f>STDEV(L70:N70)</f>
        <v>7.4563830373714128E-3</v>
      </c>
      <c r="Q70" s="3">
        <f>P70/SQRT(3)</f>
        <v>4.3049447538073445E-3</v>
      </c>
      <c r="R70" s="3"/>
      <c r="S70" s="3"/>
    </row>
    <row r="71" spans="1:19">
      <c r="A71" s="9" t="s">
        <v>49</v>
      </c>
      <c r="B71" s="2">
        <v>1.1119399999999999</v>
      </c>
      <c r="C71" s="2">
        <v>0.91791</v>
      </c>
      <c r="D71" s="2">
        <v>0.97014900000000004</v>
      </c>
      <c r="E71" s="3">
        <f t="shared" ref="E71:E87" si="17">AVERAGE(B71:D71)</f>
        <v>0.99999966666666662</v>
      </c>
      <c r="F71" s="3">
        <f t="shared" ref="F71:F87" si="18">STDEV(B71:D71)</f>
        <v>0.10040023381612875</v>
      </c>
      <c r="G71" s="3">
        <f t="shared" ref="G71:G87" si="19">F71/SQRT(3)</f>
        <v>5.7966102020443305E-2</v>
      </c>
      <c r="H71" s="3"/>
      <c r="I71" s="3"/>
      <c r="K71" s="9" t="s">
        <v>49</v>
      </c>
      <c r="L71" s="2">
        <v>1.0035210000000001</v>
      </c>
      <c r="M71" s="2">
        <v>0.99823899999999999</v>
      </c>
      <c r="N71" s="2">
        <v>0.99823899999999999</v>
      </c>
      <c r="O71" s="3">
        <f t="shared" ref="O71:O87" si="20">AVERAGE(L71:N71)</f>
        <v>0.99999966666666662</v>
      </c>
      <c r="P71" s="3">
        <f t="shared" ref="P71:P87" si="21">STDEV(L71:N71)</f>
        <v>3.0495641218596728E-3</v>
      </c>
      <c r="Q71" s="3">
        <f t="shared" ref="Q71:Q87" si="22">P71/SQRT(3)</f>
        <v>1.760666666666707E-3</v>
      </c>
      <c r="R71" s="3"/>
      <c r="S71" s="3"/>
    </row>
    <row r="72" spans="1:19">
      <c r="A72" s="9" t="s">
        <v>50</v>
      </c>
      <c r="B72" s="2">
        <v>1.044127</v>
      </c>
      <c r="C72" s="2">
        <v>1.0142949999999999</v>
      </c>
      <c r="D72" s="2">
        <v>0.94157900000000005</v>
      </c>
      <c r="E72" s="3">
        <f t="shared" si="17"/>
        <v>1.0000003333333334</v>
      </c>
      <c r="F72" s="3">
        <f t="shared" si="18"/>
        <v>5.2747286160837986E-2</v>
      </c>
      <c r="G72" s="3">
        <f t="shared" si="19"/>
        <v>3.0453659863982036E-2</v>
      </c>
      <c r="H72" s="3"/>
      <c r="I72" s="3"/>
      <c r="K72" s="9" t="s">
        <v>50</v>
      </c>
      <c r="L72" s="2">
        <v>0.99245300000000003</v>
      </c>
      <c r="M72" s="2">
        <v>1.007547</v>
      </c>
      <c r="N72" s="2">
        <v>1</v>
      </c>
      <c r="O72" s="3">
        <f t="shared" si="20"/>
        <v>1</v>
      </c>
      <c r="P72" s="3">
        <f t="shared" si="21"/>
        <v>7.5469999999999704E-3</v>
      </c>
      <c r="Q72" s="3">
        <f t="shared" si="22"/>
        <v>4.3572624815740885E-3</v>
      </c>
      <c r="R72" s="3"/>
      <c r="S72" s="3"/>
    </row>
    <row r="73" spans="1:19">
      <c r="A73" s="9"/>
      <c r="B73" s="2"/>
      <c r="C73" s="2"/>
      <c r="D73" s="2"/>
      <c r="E73" s="3"/>
      <c r="F73" s="3"/>
      <c r="G73" s="3"/>
      <c r="H73" s="3"/>
      <c r="I73" s="3"/>
      <c r="K73" s="9"/>
      <c r="L73" s="2"/>
      <c r="M73" s="2"/>
      <c r="N73" s="2"/>
      <c r="O73" s="3"/>
      <c r="P73" s="3"/>
      <c r="Q73" s="3"/>
      <c r="R73" s="3"/>
      <c r="S73" s="3"/>
    </row>
    <row r="74" spans="1:19">
      <c r="B74" s="41" t="s">
        <v>37</v>
      </c>
      <c r="C74" s="41"/>
      <c r="D74" s="41"/>
      <c r="E74" s="3" t="s">
        <v>13</v>
      </c>
      <c r="F74" s="3" t="s">
        <v>15</v>
      </c>
      <c r="G74" s="3" t="s">
        <v>14</v>
      </c>
      <c r="H74" s="3"/>
      <c r="I74" s="3"/>
      <c r="L74" s="41" t="s">
        <v>45</v>
      </c>
      <c r="M74" s="41"/>
      <c r="N74" s="41"/>
      <c r="O74" s="3" t="s">
        <v>13</v>
      </c>
      <c r="P74" s="3" t="s">
        <v>15</v>
      </c>
      <c r="Q74" s="3" t="s">
        <v>14</v>
      </c>
      <c r="R74" s="3"/>
      <c r="S74" s="3"/>
    </row>
    <row r="75" spans="1:19">
      <c r="A75" s="9" t="s">
        <v>48</v>
      </c>
      <c r="B75" s="2">
        <v>1.1647339999999999</v>
      </c>
      <c r="C75" s="2">
        <v>1.1407639999999999</v>
      </c>
      <c r="D75" s="2">
        <v>1.0717730000000001</v>
      </c>
      <c r="E75" s="3">
        <f t="shared" si="17"/>
        <v>1.1257570000000001</v>
      </c>
      <c r="F75" s="3">
        <f t="shared" si="18"/>
        <v>4.826328228581217E-2</v>
      </c>
      <c r="G75" s="3">
        <f t="shared" si="19"/>
        <v>2.7864819019688555E-2</v>
      </c>
      <c r="H75" s="3"/>
      <c r="I75" s="3"/>
      <c r="K75" s="9" t="s">
        <v>48</v>
      </c>
      <c r="L75" s="2">
        <v>1.407694</v>
      </c>
      <c r="M75" s="2">
        <v>1.127661</v>
      </c>
      <c r="N75" s="2">
        <v>1.1593640000000001</v>
      </c>
      <c r="O75" s="3">
        <f t="shared" si="20"/>
        <v>1.231573</v>
      </c>
      <c r="P75" s="3">
        <f t="shared" si="21"/>
        <v>0.15334674770923565</v>
      </c>
      <c r="Q75" s="3">
        <f t="shared" si="22"/>
        <v>8.8534786069280835E-2</v>
      </c>
      <c r="R75" s="3"/>
      <c r="S75" s="3"/>
    </row>
    <row r="76" spans="1:19">
      <c r="A76" s="9" t="s">
        <v>49</v>
      </c>
      <c r="B76" s="2">
        <v>1.0424659999999999</v>
      </c>
      <c r="C76" s="2">
        <v>1.1407639999999999</v>
      </c>
      <c r="D76" s="2">
        <v>1.049717</v>
      </c>
      <c r="E76" s="3">
        <f t="shared" si="17"/>
        <v>1.0776490000000001</v>
      </c>
      <c r="F76" s="3">
        <f t="shared" si="18"/>
        <v>5.4779299639553594E-2</v>
      </c>
      <c r="G76" s="3">
        <f t="shared" si="19"/>
        <v>3.1626843392915438E-2</v>
      </c>
      <c r="H76" s="3"/>
      <c r="I76" s="3"/>
      <c r="K76" s="9" t="s">
        <v>49</v>
      </c>
      <c r="L76" s="2">
        <v>0.96653699999999998</v>
      </c>
      <c r="M76" s="2">
        <v>1.042842</v>
      </c>
      <c r="N76" s="2">
        <v>1.1842839999999999</v>
      </c>
      <c r="O76" s="3">
        <f t="shared" si="20"/>
        <v>1.0645543333333334</v>
      </c>
      <c r="P76" s="3">
        <f t="shared" si="21"/>
        <v>0.11048532964304954</v>
      </c>
      <c r="Q76" s="3">
        <f t="shared" si="22"/>
        <v>6.3788734810919193E-2</v>
      </c>
      <c r="R76" s="3"/>
      <c r="S76" s="3"/>
    </row>
    <row r="77" spans="1:19">
      <c r="A77" s="9" t="s">
        <v>50</v>
      </c>
      <c r="B77" s="2">
        <v>0.96148299999999998</v>
      </c>
      <c r="C77" s="2">
        <v>1.066832</v>
      </c>
      <c r="D77" s="2">
        <v>0.988514</v>
      </c>
      <c r="E77" s="3">
        <f t="shared" si="17"/>
        <v>1.0056096666666667</v>
      </c>
      <c r="F77" s="3">
        <f t="shared" si="18"/>
        <v>5.4715622214622894E-2</v>
      </c>
      <c r="G77" s="3">
        <f t="shared" si="19"/>
        <v>3.1590079214490398E-2</v>
      </c>
      <c r="H77" s="3"/>
      <c r="I77" s="3"/>
      <c r="K77" s="9" t="s">
        <v>50</v>
      </c>
      <c r="L77" s="2">
        <v>0.74226199999999998</v>
      </c>
      <c r="M77" s="2">
        <v>1.1892069999999999</v>
      </c>
      <c r="N77" s="2">
        <v>1.2570129999999999</v>
      </c>
      <c r="O77" s="3">
        <f t="shared" si="20"/>
        <v>1.0628273333333331</v>
      </c>
      <c r="P77" s="3">
        <f t="shared" si="21"/>
        <v>0.27968019792315219</v>
      </c>
      <c r="Q77" s="3">
        <f t="shared" si="22"/>
        <v>0.16147343755793975</v>
      </c>
      <c r="R77" s="3"/>
      <c r="S77" s="3"/>
    </row>
    <row r="78" spans="1:19">
      <c r="A78" s="9"/>
      <c r="B78" s="2"/>
      <c r="C78" s="2"/>
      <c r="D78" s="2"/>
      <c r="E78" s="3"/>
      <c r="F78" s="3"/>
      <c r="G78" s="3"/>
      <c r="H78" s="3"/>
      <c r="I78" s="3"/>
      <c r="K78" s="9"/>
      <c r="L78" s="2"/>
      <c r="M78" s="2"/>
      <c r="N78" s="2"/>
      <c r="O78" s="3"/>
      <c r="P78" s="3"/>
      <c r="Q78" s="3"/>
      <c r="R78" s="3"/>
      <c r="S78" s="3"/>
    </row>
    <row r="79" spans="1:19" ht="15.4">
      <c r="B79" s="41" t="s">
        <v>38</v>
      </c>
      <c r="C79" s="41"/>
      <c r="D79" s="41"/>
      <c r="E79" s="3" t="s">
        <v>13</v>
      </c>
      <c r="F79" s="3" t="s">
        <v>15</v>
      </c>
      <c r="G79" s="3" t="s">
        <v>14</v>
      </c>
      <c r="H79" s="3"/>
      <c r="I79" s="3"/>
      <c r="L79" s="41" t="s">
        <v>46</v>
      </c>
      <c r="M79" s="41"/>
      <c r="N79" s="41"/>
      <c r="O79" s="3" t="s">
        <v>13</v>
      </c>
      <c r="P79" s="3" t="s">
        <v>15</v>
      </c>
      <c r="Q79" s="3" t="s">
        <v>14</v>
      </c>
      <c r="R79" s="3"/>
      <c r="S79" s="3"/>
    </row>
    <row r="80" spans="1:19">
      <c r="A80" s="9" t="s">
        <v>48</v>
      </c>
      <c r="B80" s="2">
        <v>0.94742499999999996</v>
      </c>
      <c r="C80" s="2">
        <v>1.026986</v>
      </c>
      <c r="D80" s="2">
        <v>0.95926400000000001</v>
      </c>
      <c r="E80" s="3">
        <f t="shared" si="17"/>
        <v>0.97789166666666671</v>
      </c>
      <c r="F80" s="3">
        <f t="shared" si="18"/>
        <v>4.2927038732404221E-2</v>
      </c>
      <c r="G80" s="3">
        <f t="shared" si="19"/>
        <v>2.4783937367667069E-2</v>
      </c>
      <c r="H80" s="3"/>
      <c r="I80" s="3"/>
      <c r="K80" s="9" t="s">
        <v>48</v>
      </c>
      <c r="L80" s="2">
        <v>1.059463</v>
      </c>
      <c r="M80" s="2">
        <v>1.119872</v>
      </c>
      <c r="N80" s="2">
        <v>1.0448770000000001</v>
      </c>
      <c r="O80" s="3">
        <f t="shared" si="20"/>
        <v>1.0747373333333334</v>
      </c>
      <c r="P80" s="3">
        <f t="shared" si="21"/>
        <v>3.9762311933957385E-2</v>
      </c>
      <c r="Q80" s="3">
        <f t="shared" si="22"/>
        <v>2.2956781498672165E-2</v>
      </c>
      <c r="R80" s="3"/>
      <c r="S80" s="3"/>
    </row>
    <row r="81" spans="1:19">
      <c r="A81" s="9" t="s">
        <v>49</v>
      </c>
      <c r="B81" s="2">
        <v>1.0424659999999999</v>
      </c>
      <c r="C81" s="2">
        <v>0.94605799999999995</v>
      </c>
      <c r="D81" s="2">
        <v>1</v>
      </c>
      <c r="E81" s="3">
        <f t="shared" si="17"/>
        <v>0.99617466666666665</v>
      </c>
      <c r="F81" s="3">
        <f t="shared" si="18"/>
        <v>4.8317703767183834E-2</v>
      </c>
      <c r="G81" s="3">
        <f t="shared" si="19"/>
        <v>2.7896239276608184E-2</v>
      </c>
      <c r="H81" s="3"/>
      <c r="I81" s="3"/>
      <c r="K81" s="9" t="s">
        <v>49</v>
      </c>
      <c r="L81" s="2">
        <v>0.97490500000000002</v>
      </c>
      <c r="M81" s="2">
        <v>0.94824600000000003</v>
      </c>
      <c r="N81" s="2">
        <v>0.91594500000000001</v>
      </c>
      <c r="O81" s="3">
        <f t="shared" si="20"/>
        <v>0.94636533333333339</v>
      </c>
      <c r="P81" s="3">
        <f t="shared" si="21"/>
        <v>2.9524956906544907E-2</v>
      </c>
      <c r="Q81" s="3">
        <f t="shared" si="22"/>
        <v>1.7046241817805802E-2</v>
      </c>
      <c r="R81" s="3"/>
      <c r="S81" s="3"/>
    </row>
    <row r="82" spans="1:19">
      <c r="A82" s="9" t="s">
        <v>50</v>
      </c>
      <c r="B82" s="2">
        <v>0.95484199999999997</v>
      </c>
      <c r="C82" s="2">
        <v>1.03766</v>
      </c>
      <c r="D82" s="2">
        <v>0.878633</v>
      </c>
      <c r="E82" s="3">
        <f t="shared" si="17"/>
        <v>0.95704499999999992</v>
      </c>
      <c r="F82" s="3">
        <f t="shared" si="18"/>
        <v>7.9536385315149963E-2</v>
      </c>
      <c r="G82" s="3">
        <f t="shared" si="19"/>
        <v>4.5920353472071629E-2</v>
      </c>
      <c r="H82" s="3"/>
      <c r="I82" s="3"/>
      <c r="K82" s="9" t="s">
        <v>50</v>
      </c>
      <c r="L82" s="2">
        <v>1.109569</v>
      </c>
      <c r="M82" s="2">
        <v>0.90751899999999996</v>
      </c>
      <c r="N82" s="2">
        <v>1.028114</v>
      </c>
      <c r="O82" s="3">
        <f t="shared" si="20"/>
        <v>1.0150673333333333</v>
      </c>
      <c r="P82" s="3">
        <f t="shared" si="21"/>
        <v>0.10165486834546261</v>
      </c>
      <c r="Q82" s="3">
        <f t="shared" si="22"/>
        <v>5.8690465603688811E-2</v>
      </c>
      <c r="R82" s="3"/>
      <c r="S82" s="3"/>
    </row>
    <row r="83" spans="1:19">
      <c r="A83" s="9"/>
      <c r="B83" s="2"/>
      <c r="C83" s="2"/>
      <c r="D83" s="2"/>
      <c r="E83" s="3"/>
      <c r="F83" s="3"/>
      <c r="G83" s="3"/>
      <c r="H83" s="3"/>
      <c r="I83" s="3"/>
      <c r="K83" s="9"/>
      <c r="L83" s="2"/>
      <c r="M83" s="2"/>
      <c r="N83" s="2"/>
      <c r="O83" s="3"/>
      <c r="P83" s="3"/>
      <c r="Q83" s="3"/>
      <c r="R83" s="3"/>
      <c r="S83" s="3"/>
    </row>
    <row r="84" spans="1:19" ht="15.4">
      <c r="B84" s="41" t="s">
        <v>39</v>
      </c>
      <c r="C84" s="41"/>
      <c r="D84" s="41"/>
      <c r="E84" s="3" t="s">
        <v>13</v>
      </c>
      <c r="F84" s="3" t="s">
        <v>15</v>
      </c>
      <c r="G84" s="3" t="s">
        <v>14</v>
      </c>
      <c r="H84" s="3"/>
      <c r="I84" s="3"/>
      <c r="L84" s="41" t="s">
        <v>47</v>
      </c>
      <c r="M84" s="41"/>
      <c r="N84" s="41"/>
      <c r="O84" s="3" t="s">
        <v>13</v>
      </c>
      <c r="P84" s="3" t="s">
        <v>15</v>
      </c>
      <c r="Q84" s="3" t="s">
        <v>14</v>
      </c>
      <c r="R84" s="3"/>
      <c r="S84" s="3"/>
    </row>
    <row r="85" spans="1:19">
      <c r="A85" s="9" t="s">
        <v>48</v>
      </c>
      <c r="B85" s="2">
        <v>0.49654599999999999</v>
      </c>
      <c r="C85" s="2">
        <v>0.63727999999999996</v>
      </c>
      <c r="D85" s="2">
        <v>0.50347799999999998</v>
      </c>
      <c r="E85" s="3">
        <f t="shared" si="17"/>
        <v>0.54576799999999992</v>
      </c>
      <c r="F85" s="3">
        <f t="shared" si="18"/>
        <v>7.9327471685413126E-2</v>
      </c>
      <c r="G85" s="3">
        <f t="shared" si="19"/>
        <v>4.5799737131705688E-2</v>
      </c>
      <c r="H85" s="3"/>
      <c r="I85" s="3"/>
      <c r="K85" s="9" t="s">
        <v>48</v>
      </c>
      <c r="L85" s="2">
        <v>1.0892489999999999</v>
      </c>
      <c r="M85" s="2">
        <v>1.112136</v>
      </c>
      <c r="N85" s="2">
        <v>1.1674279999999999</v>
      </c>
      <c r="O85" s="3">
        <f t="shared" si="20"/>
        <v>1.1229376666666668</v>
      </c>
      <c r="P85" s="3">
        <f t="shared" si="21"/>
        <v>4.0193233414759409E-2</v>
      </c>
      <c r="Q85" s="3">
        <f t="shared" si="22"/>
        <v>2.3205574131612807E-2</v>
      </c>
      <c r="R85" s="3"/>
      <c r="S85" s="3"/>
    </row>
    <row r="86" spans="1:19">
      <c r="A86" s="9" t="s">
        <v>49</v>
      </c>
      <c r="B86" s="2">
        <v>0.88884300000000005</v>
      </c>
      <c r="C86" s="2">
        <v>0.88270300000000002</v>
      </c>
      <c r="D86" s="2">
        <v>0.88270300000000002</v>
      </c>
      <c r="E86" s="3">
        <f t="shared" si="17"/>
        <v>0.88474966666666666</v>
      </c>
      <c r="F86" s="3">
        <f t="shared" si="18"/>
        <v>3.5449306528243223E-3</v>
      </c>
      <c r="G86" s="3">
        <f t="shared" si="19"/>
        <v>2.0466666666666784E-3</v>
      </c>
      <c r="H86" s="3"/>
      <c r="I86" s="3"/>
      <c r="K86" s="9" t="s">
        <v>49</v>
      </c>
      <c r="L86" s="2">
        <v>0.84870400000000001</v>
      </c>
      <c r="M86" s="2">
        <v>0.63875400000000004</v>
      </c>
      <c r="N86" s="2">
        <v>0.75436400000000003</v>
      </c>
      <c r="O86" s="3">
        <f t="shared" si="20"/>
        <v>0.74727399999999999</v>
      </c>
      <c r="P86" s="3">
        <f t="shared" si="21"/>
        <v>0.10515441835700458</v>
      </c>
      <c r="Q86" s="3">
        <f t="shared" si="22"/>
        <v>6.0710931744895121E-2</v>
      </c>
      <c r="R86" s="3"/>
      <c r="S86" s="3"/>
    </row>
    <row r="87" spans="1:19">
      <c r="A87" s="9" t="s">
        <v>50</v>
      </c>
      <c r="B87" s="2">
        <v>0.78639899999999996</v>
      </c>
      <c r="C87" s="2">
        <v>0.81413100000000005</v>
      </c>
      <c r="D87" s="2">
        <v>0.83123800000000003</v>
      </c>
      <c r="E87" s="3">
        <f t="shared" si="17"/>
        <v>0.81058933333333327</v>
      </c>
      <c r="F87" s="3">
        <f t="shared" si="18"/>
        <v>2.2628334722938299E-2</v>
      </c>
      <c r="G87" s="3">
        <f t="shared" si="19"/>
        <v>1.3064475143601383E-2</v>
      </c>
      <c r="H87" s="3"/>
      <c r="I87" s="3"/>
      <c r="K87" s="9" t="s">
        <v>50</v>
      </c>
      <c r="L87" s="2">
        <v>1.057013</v>
      </c>
      <c r="M87" s="2">
        <v>0.88099300000000003</v>
      </c>
      <c r="N87" s="2">
        <v>0.97456100000000001</v>
      </c>
      <c r="O87" s="3">
        <f t="shared" si="20"/>
        <v>0.97085566666666667</v>
      </c>
      <c r="P87" s="3">
        <f t="shared" si="21"/>
        <v>8.8068480294219501E-2</v>
      </c>
      <c r="Q87" s="3">
        <f t="shared" si="22"/>
        <v>5.0846360804988881E-2</v>
      </c>
      <c r="R87" s="3"/>
      <c r="S87" s="3"/>
    </row>
    <row r="88" spans="1:19">
      <c r="A88" s="9"/>
      <c r="B88" s="2"/>
      <c r="C88" s="2"/>
      <c r="D88" s="2"/>
      <c r="E88" s="2"/>
      <c r="F88" s="3"/>
      <c r="G88" s="3"/>
      <c r="H88" s="3"/>
      <c r="I88" s="3"/>
      <c r="K88" s="9"/>
      <c r="L88" s="2"/>
      <c r="M88" s="2"/>
      <c r="N88" s="2"/>
      <c r="O88" s="2"/>
      <c r="P88" s="2"/>
      <c r="Q88" s="3"/>
      <c r="R88" s="3"/>
      <c r="S88" s="3"/>
    </row>
  </sheetData>
  <mergeCells count="24">
    <mergeCell ref="B69:D69"/>
    <mergeCell ref="B74:D74"/>
    <mergeCell ref="B79:D79"/>
    <mergeCell ref="B84:D84"/>
    <mergeCell ref="L69:N69"/>
    <mergeCell ref="L74:N74"/>
    <mergeCell ref="L79:N79"/>
    <mergeCell ref="L84:N84"/>
    <mergeCell ref="B47:F47"/>
    <mergeCell ref="B52:F52"/>
    <mergeCell ref="B57:F57"/>
    <mergeCell ref="B62:F62"/>
    <mergeCell ref="L47:P47"/>
    <mergeCell ref="L52:P52"/>
    <mergeCell ref="L57:P57"/>
    <mergeCell ref="L62:P62"/>
    <mergeCell ref="B27:F27"/>
    <mergeCell ref="B31:F31"/>
    <mergeCell ref="B2:F2"/>
    <mergeCell ref="B6:F6"/>
    <mergeCell ref="B10:F10"/>
    <mergeCell ref="B14:F14"/>
    <mergeCell ref="B19:F19"/>
    <mergeCell ref="B23:F23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D74E-AF2F-44A6-8EC7-B4088A565DF8}">
  <dimension ref="A1:I30"/>
  <sheetViews>
    <sheetView workbookViewId="0">
      <selection activeCell="A21" sqref="A21:I25"/>
    </sheetView>
  </sheetViews>
  <sheetFormatPr defaultRowHeight="13.9"/>
  <cols>
    <col min="4" max="4" width="14.1328125" customWidth="1"/>
    <col min="5" max="5" width="18.46484375" customWidth="1"/>
  </cols>
  <sheetData>
    <row r="1" spans="1:9">
      <c r="A1" s="5" t="s">
        <v>52</v>
      </c>
    </row>
    <row r="2" spans="1:9" ht="14.25">
      <c r="B2" s="1" t="s">
        <v>5</v>
      </c>
      <c r="C2" s="1" t="s">
        <v>7</v>
      </c>
      <c r="D2" s="1" t="s">
        <v>1</v>
      </c>
      <c r="E2" s="1" t="s">
        <v>2</v>
      </c>
    </row>
    <row r="3" spans="1:9">
      <c r="B3" s="7">
        <v>21.123570000000001</v>
      </c>
      <c r="C3" s="7">
        <v>233.23269999999999</v>
      </c>
      <c r="D3" s="7">
        <v>40.40278</v>
      </c>
      <c r="E3" s="7">
        <v>493.24250000000001</v>
      </c>
    </row>
    <row r="4" spans="1:9">
      <c r="B4" s="7">
        <v>33.043309999999998</v>
      </c>
      <c r="C4" s="7">
        <v>217.3082</v>
      </c>
      <c r="D4" s="7">
        <v>58.601550000000003</v>
      </c>
      <c r="E4" s="7">
        <v>547.11099999999999</v>
      </c>
    </row>
    <row r="5" spans="1:9">
      <c r="B5" s="7">
        <v>52.836390000000002</v>
      </c>
      <c r="C5" s="7">
        <v>226.27879999999999</v>
      </c>
      <c r="D5" s="7">
        <v>34.426259999999999</v>
      </c>
      <c r="E5" s="7">
        <v>299.30090000000001</v>
      </c>
    </row>
    <row r="6" spans="1:9">
      <c r="A6" s="3" t="s">
        <v>13</v>
      </c>
      <c r="B6" s="3">
        <f>AVERAGE(B3:B5)</f>
        <v>35.667756666666669</v>
      </c>
      <c r="C6" s="3">
        <f t="shared" ref="C6:E6" si="0">AVERAGE(C3:C5)</f>
        <v>225.60656666666668</v>
      </c>
      <c r="D6" s="3">
        <f t="shared" si="0"/>
        <v>44.476863333333334</v>
      </c>
      <c r="E6" s="3">
        <f t="shared" si="0"/>
        <v>446.55146666666661</v>
      </c>
    </row>
    <row r="7" spans="1:9">
      <c r="A7" s="3" t="s">
        <v>15</v>
      </c>
      <c r="B7" s="3">
        <f>STDEV(B3:B5)</f>
        <v>16.018474593972215</v>
      </c>
      <c r="C7" s="3">
        <f t="shared" ref="C7:E7" si="1">STDEV(C3:C5)</f>
        <v>7.9835047631559215</v>
      </c>
      <c r="D7" s="3">
        <f t="shared" si="1"/>
        <v>12.592052171954883</v>
      </c>
      <c r="E7" s="3">
        <f t="shared" si="1"/>
        <v>130.33610727961516</v>
      </c>
    </row>
    <row r="8" spans="1:9">
      <c r="A8" s="3" t="s">
        <v>14</v>
      </c>
      <c r="B8" s="3">
        <f>B7/SQRT(3)</f>
        <v>9.24827061883704</v>
      </c>
      <c r="C8" s="3">
        <f t="shared" ref="C8:E8" si="2">C7/SQRT(3)</f>
        <v>4.6092786240847312</v>
      </c>
      <c r="D8" s="3">
        <f t="shared" si="2"/>
        <v>7.2700247111279639</v>
      </c>
      <c r="E8" s="3">
        <f t="shared" si="2"/>
        <v>75.249586623013755</v>
      </c>
    </row>
    <row r="10" spans="1:9">
      <c r="A10" s="5" t="s">
        <v>53</v>
      </c>
    </row>
    <row r="11" spans="1:9">
      <c r="B11" s="41" t="s">
        <v>54</v>
      </c>
      <c r="C11" s="41"/>
      <c r="D11" s="41"/>
      <c r="E11" s="41"/>
      <c r="F11" s="41"/>
      <c r="G11" s="3" t="s">
        <v>13</v>
      </c>
      <c r="H11" s="3" t="s">
        <v>15</v>
      </c>
      <c r="I11" s="3" t="s">
        <v>14</v>
      </c>
    </row>
    <row r="12" spans="1:9">
      <c r="A12" s="9" t="s">
        <v>40</v>
      </c>
      <c r="B12" s="2">
        <v>0.95232899999999998</v>
      </c>
      <c r="C12" s="2">
        <v>0.98432900000000001</v>
      </c>
      <c r="D12" s="2">
        <v>1.0557810000000001</v>
      </c>
      <c r="E12" s="2">
        <v>1.0075620000000001</v>
      </c>
      <c r="F12" s="7"/>
      <c r="G12" s="3">
        <f>AVERAGE(B12:E12)</f>
        <v>1.00000025</v>
      </c>
      <c r="H12" s="3">
        <f>STDEV(B12:E12)</f>
        <v>4.3538520441673299E-2</v>
      </c>
      <c r="I12" s="3">
        <f>H12/SQRT(4)</f>
        <v>2.176926022083665E-2</v>
      </c>
    </row>
    <row r="13" spans="1:9">
      <c r="A13" s="9" t="s">
        <v>41</v>
      </c>
      <c r="B13" s="2">
        <v>1.054608</v>
      </c>
      <c r="C13" s="2">
        <v>1.0186580000000001</v>
      </c>
      <c r="D13" s="2">
        <v>0.94198000000000004</v>
      </c>
      <c r="E13" s="2">
        <v>0.98475500000000005</v>
      </c>
      <c r="F13" s="3"/>
      <c r="G13" s="3">
        <f t="shared" ref="G13:G15" si="3">AVERAGE(B13:E13)</f>
        <v>1.00000025</v>
      </c>
      <c r="H13" s="3">
        <f t="shared" ref="H13:H15" si="4">STDEV(B13:E13)</f>
        <v>4.8058592893640416E-2</v>
      </c>
      <c r="I13" s="3">
        <f t="shared" ref="I13:I15" si="5">H13/SQRT(4)</f>
        <v>2.4029296446820208E-2</v>
      </c>
    </row>
    <row r="14" spans="1:9">
      <c r="A14" s="9" t="s">
        <v>42</v>
      </c>
      <c r="B14" s="2">
        <v>0.909551</v>
      </c>
      <c r="C14" s="2">
        <v>1.0432220000000001</v>
      </c>
      <c r="D14" s="2">
        <v>0.992506</v>
      </c>
      <c r="E14" s="2">
        <v>1.054721</v>
      </c>
      <c r="F14" s="3"/>
      <c r="G14" s="3">
        <f t="shared" si="3"/>
        <v>1</v>
      </c>
      <c r="H14" s="3">
        <f t="shared" si="4"/>
        <v>6.6080029161615858E-2</v>
      </c>
      <c r="I14" s="3">
        <f t="shared" si="5"/>
        <v>3.3040014580807929E-2</v>
      </c>
    </row>
    <row r="15" spans="1:9">
      <c r="A15" s="9" t="s">
        <v>43</v>
      </c>
      <c r="B15" s="2">
        <v>0.95211299999999999</v>
      </c>
      <c r="C15" s="2">
        <v>1.024022</v>
      </c>
      <c r="D15" s="2">
        <v>1.0298579999999999</v>
      </c>
      <c r="E15" s="2">
        <v>0.994008</v>
      </c>
      <c r="G15" s="3">
        <f t="shared" si="3"/>
        <v>1.00000025</v>
      </c>
      <c r="H15" s="3">
        <f t="shared" si="4"/>
        <v>3.5579139397264779E-2</v>
      </c>
      <c r="I15" s="3">
        <f t="shared" si="5"/>
        <v>1.778956969863239E-2</v>
      </c>
    </row>
    <row r="16" spans="1:9">
      <c r="B16" s="41" t="s">
        <v>55</v>
      </c>
      <c r="C16" s="42"/>
      <c r="D16" s="42"/>
      <c r="E16" s="42"/>
      <c r="F16" s="42"/>
      <c r="G16" s="3" t="s">
        <v>13</v>
      </c>
      <c r="H16" s="3" t="s">
        <v>15</v>
      </c>
      <c r="I16" s="3" t="s">
        <v>14</v>
      </c>
    </row>
    <row r="17" spans="1:9">
      <c r="A17" s="9" t="s">
        <v>40</v>
      </c>
      <c r="B17" s="2">
        <v>5.1515269999999997</v>
      </c>
      <c r="C17" s="2">
        <v>4.9875569999999998</v>
      </c>
      <c r="D17" s="2">
        <v>1.792119</v>
      </c>
      <c r="E17" s="2">
        <v>4.1940189999999999</v>
      </c>
      <c r="F17" s="2">
        <v>1.808759</v>
      </c>
      <c r="G17" s="3">
        <f>AVERAGE(B17:F17)</f>
        <v>3.5867961999999998</v>
      </c>
      <c r="H17" s="3">
        <f>STDEV(B17:F17)</f>
        <v>1.6704427078553752</v>
      </c>
      <c r="I17" s="3">
        <f>H17/SQRT(5)</f>
        <v>0.74704468945668812</v>
      </c>
    </row>
    <row r="18" spans="1:9">
      <c r="A18" s="9" t="s">
        <v>41</v>
      </c>
      <c r="B18" s="2">
        <v>6.6499030000000001</v>
      </c>
      <c r="C18" s="2">
        <v>2.8153869999999999</v>
      </c>
      <c r="D18" s="2">
        <v>3.8996189999999999</v>
      </c>
      <c r="E18" s="2">
        <v>3.4983309999999999</v>
      </c>
      <c r="F18" s="2">
        <v>1.9363410000000001</v>
      </c>
      <c r="G18" s="3">
        <f t="shared" ref="G18:G25" si="6">AVERAGE(B18:F18)</f>
        <v>3.7599161999999993</v>
      </c>
      <c r="H18" s="3">
        <f t="shared" ref="H18:H25" si="7">STDEV(B18:F18)</f>
        <v>1.7788710825316174</v>
      </c>
      <c r="I18" s="3">
        <f t="shared" ref="I18:I25" si="8">H18/SQRT(5)</f>
        <v>0.79553533274986699</v>
      </c>
    </row>
    <row r="19" spans="1:9">
      <c r="A19" s="9" t="s">
        <v>42</v>
      </c>
      <c r="B19" s="2">
        <v>4.5855139999999999</v>
      </c>
      <c r="C19" s="2">
        <v>3.08175</v>
      </c>
      <c r="D19" s="2">
        <v>3.2877109999999998</v>
      </c>
      <c r="E19" s="2">
        <v>4.0476470000000004</v>
      </c>
      <c r="F19" s="2">
        <v>3.5236809999999998</v>
      </c>
      <c r="G19" s="3">
        <f t="shared" si="6"/>
        <v>3.7052605999999999</v>
      </c>
      <c r="H19" s="3">
        <f t="shared" si="7"/>
        <v>0.60995056828918792</v>
      </c>
      <c r="I19" s="3">
        <f t="shared" si="8"/>
        <v>0.27277818672185034</v>
      </c>
    </row>
    <row r="20" spans="1:9">
      <c r="A20" s="9" t="s">
        <v>43</v>
      </c>
      <c r="B20" s="2">
        <v>1.1166419999999999</v>
      </c>
      <c r="C20" s="2">
        <v>2.333507</v>
      </c>
      <c r="D20" s="2">
        <v>1.9041760000000001</v>
      </c>
      <c r="E20" s="2">
        <v>1.7121789999999999</v>
      </c>
      <c r="F20" s="2">
        <v>2.589188</v>
      </c>
      <c r="G20" s="3">
        <f t="shared" si="6"/>
        <v>1.9311383999999996</v>
      </c>
      <c r="H20" s="3">
        <f t="shared" si="7"/>
        <v>0.5716214529304352</v>
      </c>
      <c r="I20" s="3">
        <f t="shared" si="8"/>
        <v>0.25563688522992989</v>
      </c>
    </row>
    <row r="21" spans="1:9" ht="15.4">
      <c r="B21" s="41" t="s">
        <v>56</v>
      </c>
      <c r="C21" s="42"/>
      <c r="D21" s="42"/>
      <c r="E21" s="42"/>
      <c r="F21" s="42"/>
      <c r="G21" s="3" t="s">
        <v>13</v>
      </c>
      <c r="H21" s="3" t="s">
        <v>15</v>
      </c>
      <c r="I21" s="3" t="s">
        <v>14</v>
      </c>
    </row>
    <row r="22" spans="1:9">
      <c r="A22" s="9" t="s">
        <v>40</v>
      </c>
      <c r="B22" s="2">
        <v>0.85757399999999995</v>
      </c>
      <c r="C22" s="2">
        <v>1.415848</v>
      </c>
      <c r="D22" s="2">
        <v>1.3676189999999999</v>
      </c>
      <c r="E22" s="2">
        <v>0.91700400000000004</v>
      </c>
      <c r="F22" s="2">
        <v>1.2382759999999999</v>
      </c>
      <c r="G22" s="3">
        <f t="shared" si="6"/>
        <v>1.1592642</v>
      </c>
      <c r="H22" s="3">
        <f t="shared" si="7"/>
        <v>0.25748631756114737</v>
      </c>
      <c r="I22" s="3">
        <f t="shared" si="8"/>
        <v>0.11515138186856468</v>
      </c>
    </row>
    <row r="23" spans="1:9">
      <c r="A23" s="9" t="s">
        <v>41</v>
      </c>
      <c r="B23" s="2">
        <v>0.85856500000000002</v>
      </c>
      <c r="C23" s="2">
        <v>1.277509</v>
      </c>
      <c r="D23" s="2">
        <v>0.64319700000000002</v>
      </c>
      <c r="E23" s="2">
        <v>0.544624</v>
      </c>
      <c r="F23" s="2">
        <v>0.77021499999999998</v>
      </c>
      <c r="G23" s="3">
        <f t="shared" si="6"/>
        <v>0.81882199999999994</v>
      </c>
      <c r="H23" s="3">
        <f t="shared" si="7"/>
        <v>0.28300379604167897</v>
      </c>
      <c r="I23" s="3">
        <f t="shared" si="8"/>
        <v>0.12656314516793601</v>
      </c>
    </row>
    <row r="24" spans="1:9">
      <c r="A24" s="9" t="s">
        <v>42</v>
      </c>
      <c r="B24" s="2">
        <v>1.5915330000000001</v>
      </c>
      <c r="C24" s="2">
        <v>0.59477500000000005</v>
      </c>
      <c r="D24" s="2">
        <v>0.29738799999999999</v>
      </c>
      <c r="E24" s="2">
        <v>0.31689600000000001</v>
      </c>
      <c r="F24" s="2">
        <v>0.54352400000000001</v>
      </c>
      <c r="G24" s="3">
        <f t="shared" si="6"/>
        <v>0.66882320000000006</v>
      </c>
      <c r="H24" s="3">
        <f t="shared" si="7"/>
        <v>0.53253949674150936</v>
      </c>
      <c r="I24" s="3">
        <f t="shared" si="8"/>
        <v>0.23815890308350851</v>
      </c>
    </row>
    <row r="25" spans="1:9">
      <c r="A25" s="9" t="s">
        <v>43</v>
      </c>
      <c r="B25" s="2">
        <v>0.61379700000000004</v>
      </c>
      <c r="C25" s="2">
        <v>1.18852</v>
      </c>
      <c r="D25" s="2">
        <v>0.35911100000000001</v>
      </c>
      <c r="E25" s="2">
        <v>0.51614000000000004</v>
      </c>
      <c r="F25" s="2">
        <v>0.75392899999999996</v>
      </c>
      <c r="G25" s="3">
        <f t="shared" si="6"/>
        <v>0.6862994</v>
      </c>
      <c r="H25" s="3">
        <f t="shared" si="7"/>
        <v>0.31546091769393569</v>
      </c>
      <c r="I25" s="3">
        <f t="shared" si="8"/>
        <v>0.14107841124162127</v>
      </c>
    </row>
    <row r="26" spans="1:9" ht="15.4">
      <c r="B26" s="41" t="s">
        <v>57</v>
      </c>
      <c r="C26" s="42"/>
      <c r="D26" s="42"/>
      <c r="E26" s="42"/>
      <c r="F26" s="42"/>
      <c r="G26" s="3" t="s">
        <v>13</v>
      </c>
      <c r="H26" s="3" t="s">
        <v>15</v>
      </c>
      <c r="I26" s="3" t="s">
        <v>14</v>
      </c>
    </row>
    <row r="27" spans="1:9">
      <c r="A27" s="9" t="s">
        <v>40</v>
      </c>
      <c r="B27" s="2">
        <v>9.3935250000000003</v>
      </c>
      <c r="C27" s="2">
        <v>12.22419</v>
      </c>
      <c r="D27" s="2">
        <v>7.6475629999999999</v>
      </c>
      <c r="E27" s="2">
        <v>12.50991</v>
      </c>
      <c r="F27" s="2"/>
      <c r="G27" s="3">
        <f>AVERAGE(B27:E27)</f>
        <v>10.443797</v>
      </c>
      <c r="H27" s="3">
        <f>STDEV(B27:E27)</f>
        <v>2.3352814262923429</v>
      </c>
      <c r="I27" s="3">
        <f>H27/SQRT(4)</f>
        <v>1.1676407131461715</v>
      </c>
    </row>
    <row r="28" spans="1:9">
      <c r="A28" s="9" t="s">
        <v>41</v>
      </c>
      <c r="B28" s="2">
        <v>11.287599999999999</v>
      </c>
      <c r="C28" s="2">
        <v>4.2280720000000001</v>
      </c>
      <c r="D28" s="2">
        <v>8.5940209999999997</v>
      </c>
      <c r="E28" s="2">
        <v>7.2601529999999999</v>
      </c>
      <c r="F28" s="2"/>
      <c r="G28" s="3">
        <f t="shared" ref="G28:G30" si="9">AVERAGE(B28:E28)</f>
        <v>7.8424614999999998</v>
      </c>
      <c r="H28" s="3">
        <f t="shared" ref="H28:H30" si="10">STDEV(B28:E28)</f>
        <v>2.9346615712380979</v>
      </c>
      <c r="I28" s="3">
        <f t="shared" ref="I28:I30" si="11">H28/SQRT(4)</f>
        <v>1.4673307856190489</v>
      </c>
    </row>
    <row r="29" spans="1:9">
      <c r="A29" s="9" t="s">
        <v>42</v>
      </c>
      <c r="B29" s="2">
        <v>8.2082990000000002</v>
      </c>
      <c r="C29" s="2">
        <v>5.9673210000000001</v>
      </c>
      <c r="D29" s="2">
        <v>11.13541</v>
      </c>
      <c r="E29" s="2">
        <v>10.175890000000001</v>
      </c>
      <c r="F29" s="2"/>
      <c r="G29" s="3">
        <f t="shared" si="9"/>
        <v>8.8717300000000012</v>
      </c>
      <c r="H29" s="3">
        <f t="shared" si="10"/>
        <v>2.2877072058462042</v>
      </c>
      <c r="I29" s="3">
        <f t="shared" si="11"/>
        <v>1.1438536029231021</v>
      </c>
    </row>
    <row r="30" spans="1:9">
      <c r="A30" s="9" t="s">
        <v>43</v>
      </c>
      <c r="B30" s="2">
        <v>2.3497379999999999</v>
      </c>
      <c r="C30" s="2">
        <v>7.2225089999999996</v>
      </c>
      <c r="D30" s="2">
        <v>2.6374919999999999</v>
      </c>
      <c r="E30" s="2">
        <v>2.7558549999999999</v>
      </c>
      <c r="F30" s="2"/>
      <c r="G30" s="3">
        <f t="shared" si="9"/>
        <v>3.7413984999999998</v>
      </c>
      <c r="H30" s="3">
        <f t="shared" si="10"/>
        <v>2.3269976945701942</v>
      </c>
      <c r="I30" s="3">
        <f t="shared" si="11"/>
        <v>1.1634988472850971</v>
      </c>
    </row>
  </sheetData>
  <mergeCells count="4">
    <mergeCell ref="B11:F11"/>
    <mergeCell ref="B16:F16"/>
    <mergeCell ref="B21:F21"/>
    <mergeCell ref="B26:F26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0BFA-D1B0-427A-8F87-95F10DDD62FB}">
  <dimension ref="A1:U106"/>
  <sheetViews>
    <sheetView topLeftCell="A7" workbookViewId="0">
      <selection activeCell="B31" sqref="B31:C31"/>
    </sheetView>
  </sheetViews>
  <sheetFormatPr defaultRowHeight="13.9"/>
  <cols>
    <col min="2" max="2" width="12.06640625" customWidth="1"/>
    <col min="3" max="3" width="13.796875" customWidth="1"/>
    <col min="5" max="5" width="9.796875" customWidth="1"/>
    <col min="6" max="6" width="13.06640625" customWidth="1"/>
  </cols>
  <sheetData>
    <row r="1" spans="1:11">
      <c r="A1" s="5" t="s">
        <v>58</v>
      </c>
    </row>
    <row r="2" spans="1:11">
      <c r="B2" s="43" t="s">
        <v>59</v>
      </c>
      <c r="C2" s="43"/>
      <c r="E2" s="43" t="s">
        <v>60</v>
      </c>
      <c r="F2" s="43"/>
    </row>
    <row r="3" spans="1:11" ht="15.75">
      <c r="B3" s="11" t="s">
        <v>5</v>
      </c>
      <c r="C3" s="11" t="s">
        <v>61</v>
      </c>
      <c r="D3" s="8"/>
      <c r="E3" s="11" t="s">
        <v>5</v>
      </c>
      <c r="F3" s="11" t="s">
        <v>61</v>
      </c>
    </row>
    <row r="4" spans="1:11">
      <c r="B4" s="2">
        <v>72.962999999999994</v>
      </c>
      <c r="C4" s="2">
        <v>70.454499999999996</v>
      </c>
      <c r="E4" s="2">
        <v>51.612900000000003</v>
      </c>
      <c r="F4" s="2">
        <v>57.067500000000003</v>
      </c>
    </row>
    <row r="5" spans="1:11">
      <c r="B5" s="2">
        <v>73.841800000000006</v>
      </c>
      <c r="C5" s="2">
        <v>80.850200000000001</v>
      </c>
      <c r="E5" s="2">
        <v>73.772999999999996</v>
      </c>
      <c r="F5" s="2">
        <v>34.311900000000001</v>
      </c>
    </row>
    <row r="6" spans="1:11">
      <c r="B6" s="2">
        <v>81.033000000000001</v>
      </c>
      <c r="C6" s="2">
        <v>64.082999999999998</v>
      </c>
      <c r="E6" s="2">
        <v>71.973699999999994</v>
      </c>
      <c r="F6" s="2">
        <v>48.863300000000002</v>
      </c>
    </row>
    <row r="7" spans="1:11">
      <c r="B7" s="2">
        <v>61.5901</v>
      </c>
      <c r="C7" s="2">
        <v>67.463200000000001</v>
      </c>
      <c r="E7" s="2">
        <v>52.983699999999999</v>
      </c>
      <c r="F7" s="2">
        <v>46.293599999999998</v>
      </c>
    </row>
    <row r="8" spans="1:11">
      <c r="B8" s="2">
        <v>53.722099999999998</v>
      </c>
      <c r="C8" s="2">
        <v>83.202500000000001</v>
      </c>
      <c r="E8" s="2">
        <v>53.702399999999997</v>
      </c>
      <c r="F8" s="2">
        <v>43.202199999999998</v>
      </c>
    </row>
    <row r="9" spans="1:11">
      <c r="B9" s="2">
        <v>81.159400000000005</v>
      </c>
      <c r="C9" s="2">
        <v>88.328000000000003</v>
      </c>
      <c r="E9" s="2">
        <v>47.339799999999997</v>
      </c>
      <c r="F9" s="2">
        <v>47.888100000000001</v>
      </c>
    </row>
    <row r="10" spans="1:11">
      <c r="B10" s="2">
        <v>62.816099999999999</v>
      </c>
      <c r="C10" s="2">
        <v>82.385099999999994</v>
      </c>
      <c r="E10" s="2">
        <v>55.005699999999997</v>
      </c>
      <c r="F10" s="2">
        <v>48.496699999999997</v>
      </c>
    </row>
    <row r="11" spans="1:11">
      <c r="A11" s="3" t="s">
        <v>13</v>
      </c>
      <c r="B11" s="3">
        <f>AVERAGE(B4:B10)</f>
        <v>69.589357142857153</v>
      </c>
      <c r="C11" s="3">
        <f t="shared" ref="C11:F11" si="0">AVERAGE(C4:C10)</f>
        <v>76.680928571428566</v>
      </c>
      <c r="D11" s="3"/>
      <c r="E11" s="3">
        <f t="shared" si="0"/>
        <v>58.055885714285708</v>
      </c>
      <c r="F11" s="3">
        <f t="shared" si="0"/>
        <v>46.58904285714285</v>
      </c>
    </row>
    <row r="12" spans="1:11">
      <c r="A12" s="3" t="s">
        <v>15</v>
      </c>
      <c r="B12" s="3">
        <f>STDEV(B4:B10)</f>
        <v>10.455640952273344</v>
      </c>
      <c r="C12" s="3">
        <f t="shared" ref="C12:F12" si="1">STDEV(C4:C10)</f>
        <v>9.2244990808381235</v>
      </c>
      <c r="D12" s="3"/>
      <c r="E12" s="3">
        <f t="shared" si="1"/>
        <v>10.416839992599899</v>
      </c>
      <c r="F12" s="3">
        <f t="shared" si="1"/>
        <v>6.8627404953262579</v>
      </c>
    </row>
    <row r="13" spans="1:11">
      <c r="A13" s="3" t="s">
        <v>14</v>
      </c>
      <c r="B13" s="3">
        <f>B12/SQRT(7)</f>
        <v>3.9518608224996887</v>
      </c>
      <c r="C13" s="3">
        <f t="shared" ref="C13:F13" si="2">C12/SQRT(7)</f>
        <v>3.4865329338630819</v>
      </c>
      <c r="D13" s="3"/>
      <c r="E13" s="3">
        <f t="shared" si="2"/>
        <v>3.9371954382244629</v>
      </c>
      <c r="F13" s="3">
        <f t="shared" si="2"/>
        <v>2.593872094715072</v>
      </c>
    </row>
    <row r="15" spans="1:11">
      <c r="A15" s="5" t="s">
        <v>62</v>
      </c>
    </row>
    <row r="16" spans="1:11">
      <c r="A16" s="3"/>
      <c r="B16" s="41" t="s">
        <v>4</v>
      </c>
      <c r="C16" s="41"/>
      <c r="D16" s="41"/>
      <c r="E16" s="41"/>
      <c r="F16" s="41"/>
      <c r="G16" s="41"/>
      <c r="H16" s="41"/>
      <c r="I16" s="3" t="s">
        <v>13</v>
      </c>
      <c r="J16" s="3" t="s">
        <v>15</v>
      </c>
      <c r="K16" s="3" t="s">
        <v>14</v>
      </c>
    </row>
    <row r="17" spans="1:21">
      <c r="A17" s="3" t="s">
        <v>8</v>
      </c>
      <c r="B17" s="2">
        <v>180</v>
      </c>
      <c r="C17" s="2">
        <v>46.5</v>
      </c>
      <c r="D17" s="2">
        <v>49.034999999999997</v>
      </c>
      <c r="E17" s="2">
        <v>124.66500000000001</v>
      </c>
      <c r="F17" s="2">
        <v>180</v>
      </c>
      <c r="G17" s="2">
        <v>180</v>
      </c>
      <c r="H17" s="2">
        <v>102.61499999999999</v>
      </c>
      <c r="I17" s="3">
        <f>AVERAGE(B17:H17)</f>
        <v>123.25928571428572</v>
      </c>
      <c r="J17" s="3">
        <f>STDEV(B17:H17)</f>
        <v>59.844132365432657</v>
      </c>
      <c r="K17" s="3">
        <f>J17/SQRT(7)</f>
        <v>22.618955952195194</v>
      </c>
    </row>
    <row r="18" spans="1:21">
      <c r="A18" s="3" t="s">
        <v>9</v>
      </c>
      <c r="B18" s="2">
        <v>125.01</v>
      </c>
      <c r="C18" s="2">
        <v>97.1</v>
      </c>
      <c r="D18" s="2">
        <v>93.182500000000005</v>
      </c>
      <c r="E18" s="2">
        <v>69.742500000000007</v>
      </c>
      <c r="F18" s="2">
        <v>133.1575</v>
      </c>
      <c r="G18" s="2">
        <v>179.97499999999999</v>
      </c>
      <c r="H18" s="2">
        <v>79.467500000000001</v>
      </c>
      <c r="I18" s="3">
        <f t="shared" ref="I18:I28" si="3">AVERAGE(B18:H18)</f>
        <v>111.09071428571428</v>
      </c>
      <c r="J18" s="3">
        <f t="shared" ref="J18:J28" si="4">STDEV(B18:H18)</f>
        <v>37.973414156987474</v>
      </c>
      <c r="K18" s="3">
        <f t="shared" ref="K18:K28" si="5">J18/SQRT(7)</f>
        <v>14.352601470206899</v>
      </c>
    </row>
    <row r="19" spans="1:21">
      <c r="A19" s="3" t="s">
        <v>10</v>
      </c>
      <c r="B19" s="2">
        <v>117.79</v>
      </c>
      <c r="C19" s="2">
        <v>88.053330000000003</v>
      </c>
      <c r="D19" s="2">
        <v>49.6</v>
      </c>
      <c r="E19" s="2">
        <v>70.366669999999999</v>
      </c>
      <c r="F19" s="2">
        <v>74.357500000000002</v>
      </c>
      <c r="G19" s="2">
        <v>147.10749999999999</v>
      </c>
      <c r="H19" s="2">
        <v>67.007499999999993</v>
      </c>
      <c r="I19" s="3">
        <f t="shared" si="3"/>
        <v>87.754642857142855</v>
      </c>
      <c r="J19" s="3">
        <f t="shared" si="4"/>
        <v>33.647732189145955</v>
      </c>
      <c r="K19" s="3">
        <f t="shared" si="5"/>
        <v>12.717647364826162</v>
      </c>
    </row>
    <row r="20" spans="1:21">
      <c r="A20" s="3" t="s">
        <v>11</v>
      </c>
      <c r="B20" s="2">
        <v>72.19</v>
      </c>
      <c r="C20" s="2">
        <v>44.282499999999999</v>
      </c>
      <c r="D20" s="2">
        <v>85.652500000000003</v>
      </c>
      <c r="E20" s="2">
        <v>111.545</v>
      </c>
      <c r="F20" s="2">
        <v>34.825000000000003</v>
      </c>
      <c r="G20" s="2">
        <v>101.47499999999999</v>
      </c>
      <c r="H20" s="2">
        <v>55.99</v>
      </c>
      <c r="I20" s="3">
        <f t="shared" si="3"/>
        <v>72.28</v>
      </c>
      <c r="J20" s="3">
        <f t="shared" si="4"/>
        <v>28.93965341159657</v>
      </c>
      <c r="K20" s="3">
        <f t="shared" si="5"/>
        <v>10.938160850783781</v>
      </c>
    </row>
    <row r="21" spans="1:21">
      <c r="A21" s="3" t="s">
        <v>12</v>
      </c>
      <c r="B21" s="2">
        <v>47.424999999999997</v>
      </c>
      <c r="C21" s="2">
        <v>34.457500000000003</v>
      </c>
      <c r="D21" s="2">
        <v>26.05</v>
      </c>
      <c r="E21" s="2">
        <v>69.034999999999997</v>
      </c>
      <c r="F21" s="2">
        <v>25.774999999999999</v>
      </c>
      <c r="G21" s="2">
        <v>63.924999999999997</v>
      </c>
      <c r="H21" s="2">
        <v>45.902500000000003</v>
      </c>
      <c r="I21" s="3">
        <f t="shared" si="3"/>
        <v>44.652857142857137</v>
      </c>
      <c r="J21" s="3">
        <f t="shared" si="4"/>
        <v>17.231443426466761</v>
      </c>
      <c r="K21" s="3">
        <f t="shared" si="5"/>
        <v>6.512873433872822</v>
      </c>
    </row>
    <row r="22" spans="1:21">
      <c r="I22" s="3"/>
      <c r="J22" s="3"/>
      <c r="K22" s="3"/>
    </row>
    <row r="23" spans="1:21" ht="15.4">
      <c r="A23" s="3"/>
      <c r="B23" s="41" t="s">
        <v>16</v>
      </c>
      <c r="C23" s="41"/>
      <c r="D23" s="41"/>
      <c r="E23" s="41"/>
      <c r="F23" s="41"/>
      <c r="G23" s="41"/>
      <c r="H23" s="41"/>
      <c r="I23" s="3" t="s">
        <v>13</v>
      </c>
      <c r="J23" s="3" t="s">
        <v>15</v>
      </c>
      <c r="K23" s="3" t="s">
        <v>14</v>
      </c>
      <c r="O23" s="2"/>
      <c r="P23" s="2"/>
      <c r="Q23" s="2"/>
      <c r="R23" s="2"/>
      <c r="S23" s="2"/>
      <c r="T23" s="2"/>
      <c r="U23" s="2"/>
    </row>
    <row r="24" spans="1:21">
      <c r="A24" s="3" t="s">
        <v>8</v>
      </c>
      <c r="B24" s="2">
        <v>112.66500000000001</v>
      </c>
      <c r="C24" s="2">
        <v>47.08</v>
      </c>
      <c r="D24" s="2">
        <v>112.035</v>
      </c>
      <c r="E24" s="2">
        <v>180</v>
      </c>
      <c r="F24" s="2">
        <v>58.365000000000002</v>
      </c>
      <c r="G24" s="2">
        <v>119.15</v>
      </c>
      <c r="H24" s="2">
        <v>180</v>
      </c>
      <c r="I24" s="3">
        <f t="shared" si="3"/>
        <v>115.61357142857142</v>
      </c>
      <c r="J24" s="3">
        <f t="shared" si="4"/>
        <v>52.12082163223301</v>
      </c>
      <c r="K24" s="3">
        <f t="shared" si="5"/>
        <v>19.699818881034879</v>
      </c>
      <c r="O24" s="2"/>
      <c r="P24" s="2"/>
      <c r="Q24" s="2"/>
      <c r="R24" s="2"/>
      <c r="S24" s="2"/>
      <c r="T24" s="2"/>
      <c r="U24" s="2"/>
    </row>
    <row r="25" spans="1:21">
      <c r="A25" s="3" t="s">
        <v>9</v>
      </c>
      <c r="B25" s="2">
        <v>86.924999999999997</v>
      </c>
      <c r="C25" s="2">
        <v>143.96</v>
      </c>
      <c r="D25" s="2">
        <v>47.267499999999998</v>
      </c>
      <c r="E25" s="2">
        <v>73.16</v>
      </c>
      <c r="F25" s="2">
        <v>51.04</v>
      </c>
      <c r="G25" s="2">
        <v>135.5575</v>
      </c>
      <c r="H25" s="2">
        <v>133.85749999999999</v>
      </c>
      <c r="I25" s="3">
        <f t="shared" si="3"/>
        <v>95.96678571428572</v>
      </c>
      <c r="J25" s="3">
        <f t="shared" si="4"/>
        <v>41.429497083254915</v>
      </c>
      <c r="K25" s="3">
        <f t="shared" si="5"/>
        <v>15.65887803210976</v>
      </c>
      <c r="O25" s="2"/>
      <c r="P25" s="2"/>
      <c r="Q25" s="2"/>
      <c r="R25" s="2"/>
      <c r="S25" s="2"/>
      <c r="T25" s="2"/>
      <c r="U25" s="2"/>
    </row>
    <row r="26" spans="1:21">
      <c r="A26" s="3" t="s">
        <v>10</v>
      </c>
      <c r="B26" s="2">
        <v>86.382499999999993</v>
      </c>
      <c r="C26" s="2">
        <v>63.213329999999999</v>
      </c>
      <c r="D26" s="2">
        <v>50.966670000000001</v>
      </c>
      <c r="E26" s="2">
        <v>132.61000000000001</v>
      </c>
      <c r="F26" s="2">
        <v>46.656669999999998</v>
      </c>
      <c r="G26" s="2">
        <v>123.075</v>
      </c>
      <c r="H26" s="2">
        <v>71.284999999999997</v>
      </c>
      <c r="I26" s="3">
        <f t="shared" si="3"/>
        <v>82.02702428571429</v>
      </c>
      <c r="J26" s="3">
        <f t="shared" si="4"/>
        <v>34.028658657403696</v>
      </c>
      <c r="K26" s="3">
        <f t="shared" si="5"/>
        <v>12.861624036656465</v>
      </c>
      <c r="O26" s="2"/>
      <c r="P26" s="2"/>
      <c r="Q26" s="2"/>
      <c r="R26" s="2"/>
      <c r="S26" s="2"/>
      <c r="T26" s="2"/>
      <c r="U26" s="2"/>
    </row>
    <row r="27" spans="1:21">
      <c r="A27" s="3" t="s">
        <v>11</v>
      </c>
      <c r="B27" s="2">
        <v>26.647500000000001</v>
      </c>
      <c r="C27" s="2">
        <v>64.782499999999999</v>
      </c>
      <c r="D27" s="2">
        <v>27.25</v>
      </c>
      <c r="E27" s="2">
        <v>76.152500000000003</v>
      </c>
      <c r="F27" s="2">
        <v>139.4325</v>
      </c>
      <c r="G27" s="2">
        <v>50.774999999999999</v>
      </c>
      <c r="H27" s="2">
        <v>63.65</v>
      </c>
      <c r="I27" s="3">
        <f t="shared" si="3"/>
        <v>64.098571428571418</v>
      </c>
      <c r="J27" s="3">
        <f t="shared" si="4"/>
        <v>38.207949621586813</v>
      </c>
      <c r="K27" s="3">
        <f t="shared" si="5"/>
        <v>14.441247543486162</v>
      </c>
      <c r="O27" s="2"/>
      <c r="P27" s="2"/>
      <c r="Q27" s="2"/>
      <c r="R27" s="2"/>
      <c r="S27" s="2"/>
      <c r="T27" s="2"/>
      <c r="U27" s="2"/>
    </row>
    <row r="28" spans="1:21">
      <c r="A28" s="3" t="s">
        <v>12</v>
      </c>
      <c r="B28" s="2">
        <v>73.257499999999993</v>
      </c>
      <c r="C28" s="2">
        <v>25.114999999999998</v>
      </c>
      <c r="D28" s="2">
        <v>18.852499999999999</v>
      </c>
      <c r="E28" s="2">
        <v>28.942499999999999</v>
      </c>
      <c r="F28" s="2">
        <v>108.1575</v>
      </c>
      <c r="G28" s="2">
        <v>28.35</v>
      </c>
      <c r="H28" s="2">
        <v>44.685000000000002</v>
      </c>
      <c r="I28" s="3">
        <f t="shared" si="3"/>
        <v>46.765714285714289</v>
      </c>
      <c r="J28" s="3">
        <f t="shared" si="4"/>
        <v>32.60828600327573</v>
      </c>
      <c r="K28" s="3">
        <f t="shared" si="5"/>
        <v>12.324773634962272</v>
      </c>
    </row>
    <row r="29" spans="1:21">
      <c r="K29" s="3"/>
    </row>
    <row r="30" spans="1:21">
      <c r="A30" s="5" t="s">
        <v>63</v>
      </c>
    </row>
    <row r="31" spans="1:21" ht="15.75">
      <c r="B31" s="11" t="s">
        <v>5</v>
      </c>
      <c r="C31" s="11" t="s">
        <v>61</v>
      </c>
    </row>
    <row r="32" spans="1:21">
      <c r="B32" s="7">
        <v>27.57</v>
      </c>
      <c r="C32" s="7">
        <v>71.8</v>
      </c>
    </row>
    <row r="33" spans="1:9">
      <c r="B33" s="7">
        <v>19.93</v>
      </c>
      <c r="C33" s="7">
        <v>54.27</v>
      </c>
    </row>
    <row r="34" spans="1:9">
      <c r="B34" s="7">
        <v>28.67</v>
      </c>
      <c r="C34" s="7">
        <v>66.77</v>
      </c>
    </row>
    <row r="35" spans="1:9">
      <c r="B35" s="7">
        <v>38.1</v>
      </c>
      <c r="C35" s="7">
        <v>37.869999999999997</v>
      </c>
    </row>
    <row r="36" spans="1:9">
      <c r="B36" s="7">
        <v>25.47</v>
      </c>
      <c r="C36" s="7">
        <v>56.93</v>
      </c>
    </row>
    <row r="37" spans="1:9">
      <c r="B37" s="7">
        <v>12</v>
      </c>
      <c r="C37" s="7">
        <v>61.93</v>
      </c>
    </row>
    <row r="38" spans="1:9">
      <c r="B38" s="7">
        <v>31.03</v>
      </c>
      <c r="C38" s="7">
        <v>46.7</v>
      </c>
    </row>
    <row r="39" spans="1:9">
      <c r="A39" s="3" t="s">
        <v>13</v>
      </c>
      <c r="B39" s="3">
        <f>AVERAGE(B32:B38)</f>
        <v>26.110000000000003</v>
      </c>
      <c r="C39" s="3">
        <f>AVERAGE(C32:C38)</f>
        <v>56.61</v>
      </c>
    </row>
    <row r="40" spans="1:9">
      <c r="A40" s="3" t="s">
        <v>15</v>
      </c>
      <c r="B40" s="3">
        <f>STDEV(B32:B38)</f>
        <v>8.3100922578111724</v>
      </c>
      <c r="C40" s="3">
        <f>STDEV(C32:C38)</f>
        <v>11.670745477474856</v>
      </c>
    </row>
    <row r="41" spans="1:9">
      <c r="A41" s="3" t="s">
        <v>14</v>
      </c>
      <c r="B41" s="3">
        <f>B40/SQRT(7)</f>
        <v>3.1409196408816591</v>
      </c>
      <c r="C41" s="3">
        <f>C40/SQRT(7)</f>
        <v>4.4111271640186054</v>
      </c>
    </row>
    <row r="43" spans="1:9">
      <c r="A43" s="5" t="s">
        <v>64</v>
      </c>
    </row>
    <row r="44" spans="1:9">
      <c r="A44" s="3"/>
      <c r="B44" s="41" t="s">
        <v>5</v>
      </c>
      <c r="C44" s="41"/>
      <c r="D44" s="41"/>
      <c r="E44" s="41"/>
      <c r="F44" s="41"/>
      <c r="G44" s="3" t="s">
        <v>13</v>
      </c>
      <c r="H44" s="3" t="s">
        <v>15</v>
      </c>
      <c r="I44" s="3" t="s">
        <v>14</v>
      </c>
    </row>
    <row r="45" spans="1:9">
      <c r="A45" s="4" t="s">
        <v>21</v>
      </c>
      <c r="B45" s="2">
        <v>55</v>
      </c>
      <c r="C45" s="2">
        <v>45</v>
      </c>
      <c r="D45" s="2">
        <v>65</v>
      </c>
      <c r="E45" s="2">
        <v>50</v>
      </c>
      <c r="F45" s="2">
        <v>55</v>
      </c>
      <c r="G45" s="3">
        <f>AVERAGE(B45:F45)</f>
        <v>54</v>
      </c>
      <c r="H45" s="3">
        <f>STDEV(B45:F45)</f>
        <v>7.416198487095663</v>
      </c>
      <c r="I45" s="3">
        <f>H45/SQRT(5)</f>
        <v>3.3166247903553998</v>
      </c>
    </row>
    <row r="46" spans="1:9">
      <c r="A46" s="4" t="s">
        <v>22</v>
      </c>
      <c r="B46" s="2">
        <v>55</v>
      </c>
      <c r="C46" s="2">
        <v>45</v>
      </c>
      <c r="D46" s="2">
        <v>65</v>
      </c>
      <c r="E46" s="2">
        <v>50</v>
      </c>
      <c r="F46" s="2">
        <v>55</v>
      </c>
      <c r="G46" s="3">
        <f t="shared" ref="G46:G67" si="6">AVERAGE(B46:F46)</f>
        <v>54</v>
      </c>
      <c r="H46" s="3">
        <f t="shared" ref="H46:H67" si="7">STDEV(B46:F46)</f>
        <v>7.416198487095663</v>
      </c>
      <c r="I46" s="3">
        <f t="shared" ref="I46:I67" si="8">H46/SQRT(5)</f>
        <v>3.3166247903553998</v>
      </c>
    </row>
    <row r="47" spans="1:9">
      <c r="A47" s="4" t="s">
        <v>23</v>
      </c>
      <c r="B47" s="2">
        <v>75</v>
      </c>
      <c r="C47" s="2">
        <v>55</v>
      </c>
      <c r="D47" s="2">
        <v>75</v>
      </c>
      <c r="E47" s="2">
        <v>55</v>
      </c>
      <c r="F47" s="2">
        <v>60</v>
      </c>
      <c r="G47" s="3">
        <f t="shared" si="6"/>
        <v>64</v>
      </c>
      <c r="H47" s="3">
        <f t="shared" si="7"/>
        <v>10.246950765959598</v>
      </c>
      <c r="I47" s="3">
        <f t="shared" si="8"/>
        <v>4.5825756949558398</v>
      </c>
    </row>
    <row r="48" spans="1:9">
      <c r="A48" s="4" t="s">
        <v>24</v>
      </c>
      <c r="B48" s="2">
        <v>75</v>
      </c>
      <c r="C48" s="2">
        <v>65</v>
      </c>
      <c r="D48" s="2">
        <v>85</v>
      </c>
      <c r="E48" s="2">
        <v>60</v>
      </c>
      <c r="F48" s="2">
        <v>75</v>
      </c>
      <c r="G48" s="3">
        <f t="shared" si="6"/>
        <v>72</v>
      </c>
      <c r="H48" s="3">
        <f t="shared" si="7"/>
        <v>9.7467943448089631</v>
      </c>
      <c r="I48" s="3">
        <f t="shared" si="8"/>
        <v>4.3588989435406731</v>
      </c>
    </row>
    <row r="49" spans="1:9">
      <c r="G49" s="3"/>
      <c r="H49" s="3"/>
      <c r="I49" s="3"/>
    </row>
    <row r="50" spans="1:9" ht="15.4">
      <c r="A50" s="3"/>
      <c r="B50" s="41" t="s">
        <v>27</v>
      </c>
      <c r="C50" s="41"/>
      <c r="D50" s="41"/>
      <c r="E50" s="41"/>
      <c r="F50" s="41"/>
      <c r="G50" s="3" t="s">
        <v>13</v>
      </c>
      <c r="H50" s="3" t="s">
        <v>15</v>
      </c>
      <c r="I50" s="3" t="s">
        <v>14</v>
      </c>
    </row>
    <row r="51" spans="1:9">
      <c r="A51" s="4" t="s">
        <v>21</v>
      </c>
      <c r="B51" s="2">
        <v>55</v>
      </c>
      <c r="C51" s="2">
        <v>50</v>
      </c>
      <c r="D51" s="2">
        <v>60</v>
      </c>
      <c r="E51" s="2">
        <v>50</v>
      </c>
      <c r="F51" s="2">
        <v>50</v>
      </c>
      <c r="G51" s="3">
        <f t="shared" si="6"/>
        <v>53</v>
      </c>
      <c r="H51" s="3">
        <f t="shared" si="7"/>
        <v>4.4721359549995796</v>
      </c>
      <c r="I51" s="3">
        <f t="shared" si="8"/>
        <v>2</v>
      </c>
    </row>
    <row r="52" spans="1:9">
      <c r="A52" s="4" t="s">
        <v>22</v>
      </c>
      <c r="B52" s="2">
        <v>55</v>
      </c>
      <c r="C52" s="2">
        <v>55</v>
      </c>
      <c r="D52" s="2">
        <v>60</v>
      </c>
      <c r="E52" s="2">
        <v>55</v>
      </c>
      <c r="F52" s="2">
        <v>55</v>
      </c>
      <c r="G52" s="3">
        <f t="shared" si="6"/>
        <v>56</v>
      </c>
      <c r="H52" s="3">
        <f t="shared" si="7"/>
        <v>2.2360679774997898</v>
      </c>
      <c r="I52" s="3">
        <f t="shared" si="8"/>
        <v>1</v>
      </c>
    </row>
    <row r="53" spans="1:9">
      <c r="A53" s="4" t="s">
        <v>23</v>
      </c>
      <c r="B53" s="2">
        <v>75</v>
      </c>
      <c r="C53" s="2">
        <v>70</v>
      </c>
      <c r="D53" s="2">
        <v>60</v>
      </c>
      <c r="E53" s="2">
        <v>60</v>
      </c>
      <c r="F53" s="2">
        <v>75</v>
      </c>
      <c r="G53" s="3">
        <f t="shared" si="6"/>
        <v>68</v>
      </c>
      <c r="H53" s="3">
        <f t="shared" si="7"/>
        <v>7.5828754440515507</v>
      </c>
      <c r="I53" s="3">
        <f t="shared" si="8"/>
        <v>3.3911649915626341</v>
      </c>
    </row>
    <row r="54" spans="1:9">
      <c r="A54" s="4" t="s">
        <v>24</v>
      </c>
      <c r="B54" s="2">
        <v>90</v>
      </c>
      <c r="C54" s="2">
        <v>70</v>
      </c>
      <c r="D54" s="2">
        <v>85</v>
      </c>
      <c r="E54" s="2">
        <v>60</v>
      </c>
      <c r="F54" s="2">
        <v>85</v>
      </c>
      <c r="G54" s="3">
        <f t="shared" si="6"/>
        <v>78</v>
      </c>
      <c r="H54" s="3">
        <f t="shared" si="7"/>
        <v>12.549900398011133</v>
      </c>
      <c r="I54" s="3">
        <f t="shared" si="8"/>
        <v>5.6124860801609113</v>
      </c>
    </row>
    <row r="55" spans="1:9">
      <c r="G55" s="3"/>
      <c r="H55" s="3"/>
      <c r="I55" s="3"/>
    </row>
    <row r="56" spans="1:9">
      <c r="A56" s="5" t="s">
        <v>65</v>
      </c>
      <c r="G56" s="3"/>
      <c r="H56" s="3"/>
      <c r="I56" s="3"/>
    </row>
    <row r="57" spans="1:9">
      <c r="A57" s="3"/>
      <c r="B57" s="41" t="s">
        <v>5</v>
      </c>
      <c r="C57" s="41"/>
      <c r="D57" s="41"/>
      <c r="E57" s="41"/>
      <c r="F57" s="41"/>
      <c r="G57" s="3" t="s">
        <v>13</v>
      </c>
      <c r="H57" s="3" t="s">
        <v>15</v>
      </c>
      <c r="I57" s="3" t="s">
        <v>14</v>
      </c>
    </row>
    <row r="58" spans="1:9">
      <c r="A58" s="4" t="s">
        <v>21</v>
      </c>
      <c r="B58" s="2">
        <v>0.54311100000000001</v>
      </c>
      <c r="C58" s="2">
        <v>0.49</v>
      </c>
      <c r="D58" s="2">
        <v>0.55932999999999999</v>
      </c>
      <c r="E58" s="2">
        <v>0.74</v>
      </c>
      <c r="F58" s="2">
        <v>0.38</v>
      </c>
      <c r="G58" s="3">
        <f t="shared" si="6"/>
        <v>0.54248819999999998</v>
      </c>
      <c r="H58" s="3">
        <f t="shared" si="7"/>
        <v>0.13081702060970485</v>
      </c>
      <c r="I58" s="3">
        <f t="shared" si="8"/>
        <v>5.8503150139458206E-2</v>
      </c>
    </row>
    <row r="59" spans="1:9">
      <c r="A59" s="4" t="s">
        <v>22</v>
      </c>
      <c r="B59" s="2">
        <v>0.48327999999999999</v>
      </c>
      <c r="C59" s="2">
        <v>0.51</v>
      </c>
      <c r="D59" s="2">
        <v>0.75860000000000005</v>
      </c>
      <c r="E59" s="2">
        <v>0.62422</v>
      </c>
      <c r="F59" s="2">
        <v>0.41</v>
      </c>
      <c r="G59" s="3">
        <f t="shared" si="6"/>
        <v>0.55722000000000005</v>
      </c>
      <c r="H59" s="3">
        <f t="shared" si="7"/>
        <v>0.13639417582873523</v>
      </c>
      <c r="I59" s="3">
        <f t="shared" si="8"/>
        <v>6.0997329777622129E-2</v>
      </c>
    </row>
    <row r="60" spans="1:9">
      <c r="A60" s="4" t="s">
        <v>23</v>
      </c>
      <c r="B60" s="2">
        <v>0.72104000000000001</v>
      </c>
      <c r="C60" s="2">
        <v>0.37741000000000002</v>
      </c>
      <c r="D60" s="2">
        <v>0.33002999999999999</v>
      </c>
      <c r="E60" s="2">
        <v>0.59026999999999996</v>
      </c>
      <c r="F60" s="2">
        <v>0.29827999999999999</v>
      </c>
      <c r="G60" s="3">
        <f t="shared" si="6"/>
        <v>0.4634060000000001</v>
      </c>
      <c r="H60" s="3">
        <f t="shared" si="7"/>
        <v>0.18365784608886143</v>
      </c>
      <c r="I60" s="3">
        <f t="shared" si="8"/>
        <v>8.2134285691177603E-2</v>
      </c>
    </row>
    <row r="61" spans="1:9">
      <c r="A61" s="4" t="s">
        <v>24</v>
      </c>
      <c r="B61" s="2">
        <v>1.7434999999999999E-2</v>
      </c>
      <c r="C61" s="2">
        <v>0.19653000000000001</v>
      </c>
      <c r="D61" s="2">
        <v>0.13869000000000001</v>
      </c>
      <c r="E61" s="2">
        <v>0.251</v>
      </c>
      <c r="F61" s="2">
        <v>0.17854999999999999</v>
      </c>
      <c r="G61" s="3">
        <f t="shared" si="6"/>
        <v>0.156441</v>
      </c>
      <c r="H61" s="3">
        <f t="shared" si="7"/>
        <v>8.7571551202431E-2</v>
      </c>
      <c r="I61" s="3">
        <f t="shared" si="8"/>
        <v>3.9163188276747828E-2</v>
      </c>
    </row>
    <row r="62" spans="1:9">
      <c r="G62" s="3"/>
      <c r="H62" s="3"/>
      <c r="I62" s="3"/>
    </row>
    <row r="63" spans="1:9" ht="15.4">
      <c r="A63" s="3"/>
      <c r="B63" s="41" t="s">
        <v>27</v>
      </c>
      <c r="C63" s="41"/>
      <c r="D63" s="41"/>
      <c r="E63" s="41"/>
      <c r="F63" s="41"/>
      <c r="G63" s="3" t="s">
        <v>13</v>
      </c>
      <c r="H63" s="3" t="s">
        <v>15</v>
      </c>
      <c r="I63" s="3" t="s">
        <v>14</v>
      </c>
    </row>
    <row r="64" spans="1:9">
      <c r="A64" s="4" t="s">
        <v>21</v>
      </c>
      <c r="B64" s="2">
        <v>0.31</v>
      </c>
      <c r="C64" s="2">
        <v>0.44</v>
      </c>
      <c r="D64" s="2">
        <v>0.62</v>
      </c>
      <c r="E64" s="2">
        <v>0.92</v>
      </c>
      <c r="F64" s="2">
        <v>0.69</v>
      </c>
      <c r="G64" s="3">
        <f t="shared" si="6"/>
        <v>0.59599999999999997</v>
      </c>
      <c r="H64" s="3">
        <f t="shared" si="7"/>
        <v>0.23479778533878906</v>
      </c>
      <c r="I64" s="3">
        <f t="shared" si="8"/>
        <v>0.10500476179678717</v>
      </c>
    </row>
    <row r="65" spans="1:9">
      <c r="A65" s="4" t="s">
        <v>22</v>
      </c>
      <c r="B65" s="2">
        <v>0.2949</v>
      </c>
      <c r="C65" s="2">
        <v>0.4</v>
      </c>
      <c r="D65" s="2">
        <v>0.95240999999999998</v>
      </c>
      <c r="E65" s="2">
        <v>0.7</v>
      </c>
      <c r="F65" s="2">
        <v>0.32033</v>
      </c>
      <c r="G65" s="3">
        <f t="shared" si="6"/>
        <v>0.53352800000000011</v>
      </c>
      <c r="H65" s="3">
        <f t="shared" si="7"/>
        <v>0.28434200053808423</v>
      </c>
      <c r="I65" s="3">
        <f t="shared" si="8"/>
        <v>0.12716160841228763</v>
      </c>
    </row>
    <row r="66" spans="1:9">
      <c r="A66" s="4" t="s">
        <v>23</v>
      </c>
      <c r="B66" s="2">
        <v>0.1043</v>
      </c>
      <c r="C66" s="2">
        <v>0.86</v>
      </c>
      <c r="D66" s="2">
        <v>0.25513999999999998</v>
      </c>
      <c r="E66" s="2">
        <v>0.52761999999999998</v>
      </c>
      <c r="F66" s="2">
        <v>0.36601</v>
      </c>
      <c r="G66" s="3">
        <f t="shared" si="6"/>
        <v>0.42261399999999999</v>
      </c>
      <c r="H66" s="3">
        <f t="shared" si="7"/>
        <v>0.28935623767252716</v>
      </c>
      <c r="I66" s="3">
        <f t="shared" si="8"/>
        <v>0.12940404342987125</v>
      </c>
    </row>
    <row r="67" spans="1:9">
      <c r="A67" s="4" t="s">
        <v>24</v>
      </c>
      <c r="B67" s="2">
        <v>0.12025</v>
      </c>
      <c r="C67" s="2">
        <v>0.20402000000000001</v>
      </c>
      <c r="D67" s="2">
        <v>0.35491</v>
      </c>
      <c r="E67" s="2">
        <v>0.64081999999999995</v>
      </c>
      <c r="F67" s="2">
        <v>0.1694</v>
      </c>
      <c r="G67" s="3">
        <f t="shared" si="6"/>
        <v>0.29787999999999998</v>
      </c>
      <c r="H67" s="3">
        <f t="shared" si="7"/>
        <v>0.21078987843347696</v>
      </c>
      <c r="I67" s="3">
        <f t="shared" si="8"/>
        <v>9.4268099429234267E-2</v>
      </c>
    </row>
    <row r="69" spans="1:9">
      <c r="A69" s="5" t="s">
        <v>66</v>
      </c>
    </row>
    <row r="70" spans="1:9">
      <c r="A70" s="3"/>
      <c r="B70" s="41" t="s">
        <v>5</v>
      </c>
      <c r="C70" s="41"/>
      <c r="D70" s="41"/>
      <c r="E70" s="41"/>
      <c r="F70" s="41"/>
      <c r="G70" s="3" t="s">
        <v>13</v>
      </c>
      <c r="H70" s="3" t="s">
        <v>15</v>
      </c>
      <c r="I70" s="3" t="s">
        <v>14</v>
      </c>
    </row>
    <row r="71" spans="1:9">
      <c r="A71" s="4" t="s">
        <v>21</v>
      </c>
      <c r="B71" s="2">
        <v>2.1800000000000002</v>
      </c>
      <c r="C71" s="2">
        <v>1.93</v>
      </c>
      <c r="D71" s="2">
        <v>2.06</v>
      </c>
      <c r="E71" s="2">
        <v>1.93</v>
      </c>
      <c r="F71" s="2">
        <v>2.06</v>
      </c>
      <c r="G71" s="3">
        <f>AVERAGE(B71:F71)</f>
        <v>2.032</v>
      </c>
      <c r="H71" s="3">
        <f>STDEV(B71:F71)</f>
        <v>0.10521406750050118</v>
      </c>
      <c r="I71" s="3">
        <f>H71/SQRT(5)</f>
        <v>4.7053161424074404E-2</v>
      </c>
    </row>
    <row r="72" spans="1:9">
      <c r="A72" s="4" t="s">
        <v>22</v>
      </c>
      <c r="B72" s="2">
        <v>2.2200000000000002</v>
      </c>
      <c r="C72" s="2">
        <v>1.93</v>
      </c>
      <c r="D72" s="2">
        <v>2.06</v>
      </c>
      <c r="E72" s="2">
        <v>1.89</v>
      </c>
      <c r="F72" s="2">
        <v>1.93</v>
      </c>
      <c r="G72" s="3">
        <f t="shared" ref="G72:G80" si="9">AVERAGE(B72:F72)</f>
        <v>2.0060000000000002</v>
      </c>
      <c r="H72" s="3">
        <f t="shared" ref="H72:H80" si="10">STDEV(B72:F72)</f>
        <v>0.13575713609236176</v>
      </c>
      <c r="I72" s="3">
        <f t="shared" ref="I72:I80" si="11">H72/SQRT(5)</f>
        <v>6.0712436946642211E-2</v>
      </c>
    </row>
    <row r="73" spans="1:9">
      <c r="A73" s="4" t="s">
        <v>23</v>
      </c>
      <c r="B73" s="2">
        <v>2.1800000000000002</v>
      </c>
      <c r="C73" s="2">
        <v>1.97</v>
      </c>
      <c r="D73" s="2">
        <v>2.06</v>
      </c>
      <c r="E73" s="2">
        <v>1.89</v>
      </c>
      <c r="F73" s="2">
        <v>2.02</v>
      </c>
      <c r="G73" s="3">
        <f t="shared" si="9"/>
        <v>2.024</v>
      </c>
      <c r="H73" s="3">
        <f t="shared" si="10"/>
        <v>0.10784247771634339</v>
      </c>
      <c r="I73" s="3">
        <f t="shared" si="11"/>
        <v>4.8228622207150018E-2</v>
      </c>
    </row>
    <row r="74" spans="1:9">
      <c r="A74" s="4" t="s">
        <v>24</v>
      </c>
      <c r="B74" s="2">
        <v>2.1800000000000002</v>
      </c>
      <c r="C74" s="2">
        <v>1.93</v>
      </c>
      <c r="D74" s="2">
        <v>2.06</v>
      </c>
      <c r="E74" s="2">
        <v>1.89</v>
      </c>
      <c r="F74" s="2">
        <v>2.06</v>
      </c>
      <c r="G74" s="3">
        <f t="shared" si="9"/>
        <v>2.024</v>
      </c>
      <c r="H74" s="3">
        <f t="shared" si="10"/>
        <v>0.1158878768465452</v>
      </c>
      <c r="I74" s="3">
        <f t="shared" si="11"/>
        <v>5.1826634079399803E-2</v>
      </c>
    </row>
    <row r="75" spans="1:9">
      <c r="G75" s="3"/>
      <c r="H75" s="3"/>
      <c r="I75" s="3"/>
    </row>
    <row r="76" spans="1:9" ht="15.4">
      <c r="A76" s="3"/>
      <c r="B76" s="41" t="s">
        <v>27</v>
      </c>
      <c r="C76" s="41"/>
      <c r="D76" s="41"/>
      <c r="E76" s="41"/>
      <c r="F76" s="41"/>
      <c r="G76" s="3" t="s">
        <v>13</v>
      </c>
      <c r="H76" s="3" t="s">
        <v>15</v>
      </c>
      <c r="I76" s="3" t="s">
        <v>14</v>
      </c>
    </row>
    <row r="77" spans="1:9">
      <c r="A77" s="4" t="s">
        <v>21</v>
      </c>
      <c r="B77" s="2">
        <v>2.14</v>
      </c>
      <c r="C77" s="2">
        <v>2.1</v>
      </c>
      <c r="D77" s="2">
        <v>2.2999999999999998</v>
      </c>
      <c r="E77" s="2">
        <v>2.02</v>
      </c>
      <c r="F77" s="2">
        <v>2.1</v>
      </c>
      <c r="G77" s="3">
        <f t="shared" si="9"/>
        <v>2.1320000000000001</v>
      </c>
      <c r="H77" s="3">
        <f t="shared" si="10"/>
        <v>0.10353743284435819</v>
      </c>
      <c r="I77" s="3">
        <f t="shared" si="11"/>
        <v>4.630334761116086E-2</v>
      </c>
    </row>
    <row r="78" spans="1:9">
      <c r="A78" s="4" t="s">
        <v>22</v>
      </c>
      <c r="B78" s="2">
        <v>2.1</v>
      </c>
      <c r="C78" s="2">
        <v>2.14</v>
      </c>
      <c r="D78" s="2">
        <v>2.2999999999999998</v>
      </c>
      <c r="E78" s="2">
        <v>1.97</v>
      </c>
      <c r="F78" s="2">
        <v>2.06</v>
      </c>
      <c r="G78" s="3">
        <f t="shared" si="9"/>
        <v>2.1139999999999999</v>
      </c>
      <c r="H78" s="3">
        <f t="shared" si="10"/>
        <v>0.121573023323433</v>
      </c>
      <c r="I78" s="3">
        <f t="shared" si="11"/>
        <v>5.436910887627272E-2</v>
      </c>
    </row>
    <row r="79" spans="1:9">
      <c r="A79" s="4" t="s">
        <v>23</v>
      </c>
      <c r="B79" s="2">
        <v>2.1800000000000002</v>
      </c>
      <c r="C79" s="2">
        <v>2.14</v>
      </c>
      <c r="D79" s="2">
        <v>2.2999999999999998</v>
      </c>
      <c r="E79" s="2">
        <v>1.93</v>
      </c>
      <c r="F79" s="2">
        <v>2.06</v>
      </c>
      <c r="G79" s="3">
        <f t="shared" si="9"/>
        <v>2.1220000000000003</v>
      </c>
      <c r="H79" s="3">
        <f t="shared" si="10"/>
        <v>0.13791301606447445</v>
      </c>
      <c r="I79" s="3">
        <f t="shared" si="11"/>
        <v>6.1676575780437073E-2</v>
      </c>
    </row>
    <row r="80" spans="1:9">
      <c r="A80" s="4" t="s">
        <v>24</v>
      </c>
      <c r="B80" s="2">
        <v>2.1800000000000002</v>
      </c>
      <c r="C80" s="2">
        <v>2.14</v>
      </c>
      <c r="D80" s="2">
        <v>2.2999999999999998</v>
      </c>
      <c r="E80" s="2">
        <v>1.93</v>
      </c>
      <c r="F80" s="2">
        <v>2.06</v>
      </c>
      <c r="G80" s="3">
        <f t="shared" si="9"/>
        <v>2.1220000000000003</v>
      </c>
      <c r="H80" s="3">
        <f t="shared" si="10"/>
        <v>0.13791301606447445</v>
      </c>
      <c r="I80" s="3">
        <f t="shared" si="11"/>
        <v>6.1676575780437073E-2</v>
      </c>
    </row>
    <row r="82" spans="1:9">
      <c r="A82" s="5" t="s">
        <v>67</v>
      </c>
    </row>
    <row r="83" spans="1:9">
      <c r="A83" s="3"/>
      <c r="B83" s="41" t="s">
        <v>5</v>
      </c>
      <c r="C83" s="41"/>
      <c r="D83" s="41"/>
      <c r="E83" s="41"/>
      <c r="F83" s="41"/>
      <c r="G83" s="3" t="s">
        <v>13</v>
      </c>
      <c r="H83" s="3" t="s">
        <v>15</v>
      </c>
      <c r="I83" s="3" t="s">
        <v>14</v>
      </c>
    </row>
    <row r="84" spans="1:9">
      <c r="A84" s="4">
        <v>60</v>
      </c>
      <c r="B84" s="2">
        <v>0.25607000000000002</v>
      </c>
      <c r="C84" s="2">
        <v>0.17265</v>
      </c>
      <c r="D84" s="2"/>
      <c r="E84" s="2">
        <v>0.13872000000000001</v>
      </c>
      <c r="F84" s="2">
        <v>0.14277000000000001</v>
      </c>
      <c r="G84" s="3">
        <f>AVERAGE(B84:F84)</f>
        <v>0.1775525</v>
      </c>
      <c r="H84" s="3">
        <f>STDEV(B84:F84)</f>
        <v>5.4487973214279166E-2</v>
      </c>
      <c r="I84" s="3">
        <f>H84/SQRT(4)</f>
        <v>2.7243986607139583E-2</v>
      </c>
    </row>
    <row r="85" spans="1:9">
      <c r="A85" s="4">
        <v>70</v>
      </c>
      <c r="B85" s="2">
        <v>0.1525</v>
      </c>
      <c r="C85" s="2">
        <v>0.34406999999999999</v>
      </c>
      <c r="D85" s="2">
        <v>0.36541000000000001</v>
      </c>
      <c r="E85" s="2">
        <v>0.19511999999999999</v>
      </c>
      <c r="F85" s="2">
        <v>0.15734000000000001</v>
      </c>
      <c r="G85" s="3">
        <f>AVERAGE(B85:F85)</f>
        <v>0.24288799999999999</v>
      </c>
      <c r="H85" s="3">
        <f>STDEV(B85:F85)</f>
        <v>0.10370591868355439</v>
      </c>
      <c r="I85" s="3">
        <f>H85/SQRT(5)</f>
        <v>4.6378696769098622E-2</v>
      </c>
    </row>
    <row r="86" spans="1:9">
      <c r="A86" s="4">
        <v>80</v>
      </c>
      <c r="B86" s="2">
        <v>0.33633999999999997</v>
      </c>
      <c r="C86" s="2">
        <v>0.41611999999999999</v>
      </c>
      <c r="D86" s="2">
        <v>0.52917000000000003</v>
      </c>
      <c r="E86" s="2">
        <v>0.5</v>
      </c>
      <c r="F86" s="2">
        <v>0.30076999999999998</v>
      </c>
      <c r="G86" s="3">
        <f t="shared" ref="G86:G93" si="12">AVERAGE(B86:F86)</f>
        <v>0.41647999999999996</v>
      </c>
      <c r="H86" s="3">
        <f t="shared" ref="H86:H93" si="13">STDEV(B86:F86)</f>
        <v>9.935539718606147E-2</v>
      </c>
      <c r="I86" s="3">
        <f t="shared" ref="I86:I93" si="14">H86/SQRT(5)</f>
        <v>4.4433084407904951E-2</v>
      </c>
    </row>
    <row r="87" spans="1:9">
      <c r="A87" s="4">
        <v>90</v>
      </c>
      <c r="B87" s="2">
        <v>0.48327999999999999</v>
      </c>
      <c r="C87" s="2">
        <v>0.51</v>
      </c>
      <c r="D87" s="2">
        <v>0.75860000000000005</v>
      </c>
      <c r="E87" s="2">
        <v>0.62422</v>
      </c>
      <c r="F87" s="2">
        <v>0.41</v>
      </c>
      <c r="G87" s="3">
        <f t="shared" si="12"/>
        <v>0.55722000000000005</v>
      </c>
      <c r="H87" s="3">
        <f t="shared" si="13"/>
        <v>0.13639417582873523</v>
      </c>
      <c r="I87" s="3">
        <f t="shared" si="14"/>
        <v>6.0997329777622129E-2</v>
      </c>
    </row>
    <row r="88" spans="1:9">
      <c r="G88" s="3"/>
      <c r="H88" s="3"/>
      <c r="I88" s="3"/>
    </row>
    <row r="89" spans="1:9" ht="15.4">
      <c r="A89" s="3"/>
      <c r="B89" s="41" t="s">
        <v>27</v>
      </c>
      <c r="C89" s="41"/>
      <c r="D89" s="41"/>
      <c r="E89" s="41"/>
      <c r="F89" s="41"/>
      <c r="G89" s="3" t="s">
        <v>13</v>
      </c>
      <c r="H89" s="3" t="s">
        <v>15</v>
      </c>
      <c r="I89" s="3" t="s">
        <v>14</v>
      </c>
    </row>
    <row r="90" spans="1:9">
      <c r="A90" s="4">
        <v>60</v>
      </c>
      <c r="B90" s="2">
        <v>0.11959</v>
      </c>
      <c r="C90" s="2">
        <v>0.13457</v>
      </c>
      <c r="D90" s="2">
        <v>0.24940000000000001</v>
      </c>
      <c r="E90" s="2">
        <v>0.26044</v>
      </c>
      <c r="F90" s="2">
        <v>6.3299999999999995E-2</v>
      </c>
      <c r="G90" s="3">
        <f t="shared" si="12"/>
        <v>0.16546</v>
      </c>
      <c r="H90" s="3">
        <f t="shared" si="13"/>
        <v>8.5968073434269779E-2</v>
      </c>
      <c r="I90" s="3">
        <f t="shared" si="14"/>
        <v>3.8446091218744205E-2</v>
      </c>
    </row>
    <row r="91" spans="1:9">
      <c r="A91" s="4">
        <v>70</v>
      </c>
      <c r="B91" s="2">
        <v>0.15021999999999999</v>
      </c>
      <c r="C91" s="2">
        <v>0.30803999999999998</v>
      </c>
      <c r="D91" s="2">
        <v>0.17115</v>
      </c>
      <c r="E91" s="2">
        <v>0.41</v>
      </c>
      <c r="F91" s="2">
        <v>9.3719999999999998E-2</v>
      </c>
      <c r="G91" s="3">
        <f t="shared" si="12"/>
        <v>0.22662599999999999</v>
      </c>
      <c r="H91" s="3">
        <f t="shared" si="13"/>
        <v>0.1292611035075904</v>
      </c>
      <c r="I91" s="3">
        <f t="shared" si="14"/>
        <v>5.7807322857921728E-2</v>
      </c>
    </row>
    <row r="92" spans="1:9">
      <c r="A92" s="4">
        <v>80</v>
      </c>
      <c r="B92" s="2">
        <v>0.28583999999999998</v>
      </c>
      <c r="C92" s="2">
        <v>0.31163000000000002</v>
      </c>
      <c r="D92" s="2">
        <v>0.34321000000000002</v>
      </c>
      <c r="E92" s="2">
        <v>0.44156000000000001</v>
      </c>
      <c r="F92" s="2">
        <v>0.27093</v>
      </c>
      <c r="G92" s="3">
        <f t="shared" si="12"/>
        <v>0.33063399999999998</v>
      </c>
      <c r="H92" s="3">
        <f t="shared" si="13"/>
        <v>6.7814001725307882E-2</v>
      </c>
      <c r="I92" s="3">
        <f t="shared" si="14"/>
        <v>3.0327343536815286E-2</v>
      </c>
    </row>
    <row r="93" spans="1:9">
      <c r="A93" s="4">
        <v>90</v>
      </c>
      <c r="B93" s="2">
        <v>0.2949</v>
      </c>
      <c r="C93" s="2">
        <v>0.4</v>
      </c>
      <c r="D93" s="2">
        <v>0.92540999999999995</v>
      </c>
      <c r="E93" s="2">
        <v>0.7</v>
      </c>
      <c r="F93" s="2">
        <v>0.32033</v>
      </c>
      <c r="G93" s="3">
        <f t="shared" si="12"/>
        <v>0.52812800000000004</v>
      </c>
      <c r="H93" s="3">
        <f t="shared" si="13"/>
        <v>0.27448363570530004</v>
      </c>
      <c r="I93" s="3">
        <f t="shared" si="14"/>
        <v>0.12275281362966786</v>
      </c>
    </row>
    <row r="95" spans="1:9">
      <c r="A95" s="5" t="s">
        <v>68</v>
      </c>
    </row>
    <row r="96" spans="1:9">
      <c r="A96" s="3"/>
      <c r="B96" s="41" t="s">
        <v>5</v>
      </c>
      <c r="C96" s="41"/>
      <c r="D96" s="41"/>
      <c r="E96" s="41"/>
      <c r="F96" s="41"/>
      <c r="G96" s="3" t="s">
        <v>13</v>
      </c>
      <c r="H96" s="3" t="s">
        <v>15</v>
      </c>
      <c r="I96" s="3" t="s">
        <v>14</v>
      </c>
    </row>
    <row r="97" spans="1:9">
      <c r="A97" s="4">
        <v>60</v>
      </c>
      <c r="B97" s="2">
        <v>2.5499999999999998</v>
      </c>
      <c r="C97" s="2">
        <v>2.02</v>
      </c>
      <c r="D97" s="2"/>
      <c r="E97" s="2">
        <v>2.14</v>
      </c>
      <c r="F97" s="2">
        <v>2.2599999999999998</v>
      </c>
      <c r="G97" s="3">
        <f>AVERAGE(B97:F97)</f>
        <v>2.2425000000000002</v>
      </c>
      <c r="H97" s="3">
        <f>STDEV(B97:F97)</f>
        <v>0.22721135535003514</v>
      </c>
      <c r="I97" s="3">
        <f>H97/SQRT(4)</f>
        <v>0.11360567767501757</v>
      </c>
    </row>
    <row r="98" spans="1:9">
      <c r="A98" s="4">
        <v>70</v>
      </c>
      <c r="B98" s="2">
        <v>2.34</v>
      </c>
      <c r="C98" s="2">
        <v>2.0499999999999998</v>
      </c>
      <c r="D98" s="2">
        <v>2.4300000000000002</v>
      </c>
      <c r="E98" s="2">
        <v>2.1</v>
      </c>
      <c r="F98" s="2">
        <v>2.2200000000000002</v>
      </c>
      <c r="G98" s="3">
        <f t="shared" ref="G98:G106" si="15">AVERAGE(B98:F98)</f>
        <v>2.2280000000000002</v>
      </c>
      <c r="H98" s="3">
        <f t="shared" ref="H98:H106" si="16">STDEV(B98:F98)</f>
        <v>0.15927962832704007</v>
      </c>
      <c r="I98" s="3">
        <f>H98/SQRT(5)</f>
        <v>7.1232015274032542E-2</v>
      </c>
    </row>
    <row r="99" spans="1:9">
      <c r="A99" s="4">
        <v>80</v>
      </c>
      <c r="B99" s="2">
        <v>2.2999999999999998</v>
      </c>
      <c r="C99" s="2">
        <v>1.93</v>
      </c>
      <c r="D99" s="2">
        <v>2.2599999999999998</v>
      </c>
      <c r="E99" s="2">
        <v>1.93</v>
      </c>
      <c r="F99" s="2">
        <v>2.02</v>
      </c>
      <c r="G99" s="3">
        <f t="shared" si="15"/>
        <v>2.0880000000000001</v>
      </c>
      <c r="H99" s="3">
        <f t="shared" si="16"/>
        <v>0.17963852593472251</v>
      </c>
      <c r="I99" s="3">
        <f t="shared" ref="I99:I106" si="17">H99/SQRT(5)</f>
        <v>8.0336791073579689E-2</v>
      </c>
    </row>
    <row r="100" spans="1:9">
      <c r="A100" s="4">
        <v>90</v>
      </c>
      <c r="B100" s="2">
        <v>2.2200000000000002</v>
      </c>
      <c r="C100" s="2">
        <v>1.93</v>
      </c>
      <c r="D100" s="2">
        <v>2.06</v>
      </c>
      <c r="E100" s="2">
        <v>1.89</v>
      </c>
      <c r="F100" s="2">
        <v>1.93</v>
      </c>
      <c r="G100" s="3">
        <f t="shared" si="15"/>
        <v>2.0060000000000002</v>
      </c>
      <c r="H100" s="3">
        <f t="shared" si="16"/>
        <v>0.13575713609236176</v>
      </c>
      <c r="I100" s="3">
        <f t="shared" si="17"/>
        <v>6.0712436946642211E-2</v>
      </c>
    </row>
    <row r="101" spans="1:9">
      <c r="G101" s="3"/>
      <c r="H101" s="3"/>
      <c r="I101" s="3"/>
    </row>
    <row r="102" spans="1:9" ht="15.4">
      <c r="A102" s="3"/>
      <c r="B102" s="41" t="s">
        <v>27</v>
      </c>
      <c r="C102" s="41"/>
      <c r="D102" s="41"/>
      <c r="E102" s="41"/>
      <c r="F102" s="41"/>
      <c r="G102" s="3" t="s">
        <v>13</v>
      </c>
      <c r="H102" s="3" t="s">
        <v>15</v>
      </c>
      <c r="I102" s="3" t="s">
        <v>14</v>
      </c>
    </row>
    <row r="103" spans="1:9">
      <c r="A103" s="4">
        <v>60</v>
      </c>
      <c r="B103" s="2">
        <v>2.4700000000000002</v>
      </c>
      <c r="C103" s="2">
        <v>2.4700000000000002</v>
      </c>
      <c r="D103" s="2">
        <v>2.88</v>
      </c>
      <c r="E103" s="2">
        <v>2.14</v>
      </c>
      <c r="F103" s="2">
        <v>2.63</v>
      </c>
      <c r="G103" s="3">
        <f t="shared" si="15"/>
        <v>2.5179999999999998</v>
      </c>
      <c r="H103" s="3">
        <f t="shared" si="16"/>
        <v>0.26975915183733795</v>
      </c>
      <c r="I103" s="3">
        <f t="shared" si="17"/>
        <v>0.12063996021219499</v>
      </c>
    </row>
    <row r="104" spans="1:9">
      <c r="A104" s="4">
        <v>70</v>
      </c>
      <c r="B104" s="2">
        <v>2.2999999999999998</v>
      </c>
      <c r="C104" s="2">
        <v>2.34</v>
      </c>
      <c r="D104" s="2">
        <v>2.59</v>
      </c>
      <c r="E104" s="2">
        <v>2.06</v>
      </c>
      <c r="F104" s="2">
        <v>2.39</v>
      </c>
      <c r="G104" s="3">
        <f t="shared" si="15"/>
        <v>2.3359999999999999</v>
      </c>
      <c r="H104" s="3">
        <f t="shared" si="16"/>
        <v>0.19034179782696176</v>
      </c>
      <c r="I104" s="3">
        <f t="shared" si="17"/>
        <v>8.5123439780121643E-2</v>
      </c>
    </row>
    <row r="105" spans="1:9">
      <c r="A105" s="4">
        <v>80</v>
      </c>
      <c r="B105" s="2">
        <v>2.2200000000000002</v>
      </c>
      <c r="C105" s="2">
        <v>2.2599999999999998</v>
      </c>
      <c r="D105" s="2">
        <v>2.5499999999999998</v>
      </c>
      <c r="E105" s="2">
        <v>1.93</v>
      </c>
      <c r="F105" s="2">
        <v>2.2200000000000002</v>
      </c>
      <c r="G105" s="3">
        <f t="shared" si="15"/>
        <v>2.2360000000000002</v>
      </c>
      <c r="H105" s="3">
        <f t="shared" si="16"/>
        <v>0.21984085152673508</v>
      </c>
      <c r="I105" s="3">
        <f t="shared" si="17"/>
        <v>9.831581764904361E-2</v>
      </c>
    </row>
    <row r="106" spans="1:9">
      <c r="A106" s="4">
        <v>90</v>
      </c>
      <c r="B106" s="2">
        <v>2.1</v>
      </c>
      <c r="C106" s="2">
        <v>2.14</v>
      </c>
      <c r="D106" s="2">
        <v>2.2999999999999998</v>
      </c>
      <c r="E106" s="2">
        <v>1.97</v>
      </c>
      <c r="F106" s="2">
        <v>2.06</v>
      </c>
      <c r="G106" s="3">
        <f t="shared" si="15"/>
        <v>2.1139999999999999</v>
      </c>
      <c r="H106" s="3">
        <f t="shared" si="16"/>
        <v>0.121573023323433</v>
      </c>
      <c r="I106" s="3">
        <f t="shared" si="17"/>
        <v>5.436910887627272E-2</v>
      </c>
    </row>
  </sheetData>
  <mergeCells count="14">
    <mergeCell ref="B89:F89"/>
    <mergeCell ref="B96:F96"/>
    <mergeCell ref="B102:F102"/>
    <mergeCell ref="B50:F50"/>
    <mergeCell ref="B57:F57"/>
    <mergeCell ref="B63:F63"/>
    <mergeCell ref="B70:F70"/>
    <mergeCell ref="B76:F76"/>
    <mergeCell ref="B83:F83"/>
    <mergeCell ref="B2:C2"/>
    <mergeCell ref="E2:F2"/>
    <mergeCell ref="B16:H16"/>
    <mergeCell ref="B23:H23"/>
    <mergeCell ref="B44:F4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25612-0F21-4182-B14C-29EE0B83D23C}">
  <dimension ref="A1:S64"/>
  <sheetViews>
    <sheetView workbookViewId="0">
      <selection activeCell="A26" sqref="A26:A28"/>
    </sheetView>
  </sheetViews>
  <sheetFormatPr defaultRowHeight="13.9"/>
  <cols>
    <col min="2" max="2" width="11.265625" customWidth="1"/>
    <col min="3" max="3" width="17.19921875" customWidth="1"/>
  </cols>
  <sheetData>
    <row r="1" spans="1:9">
      <c r="A1" s="5" t="s">
        <v>69</v>
      </c>
    </row>
    <row r="2" spans="1:9">
      <c r="B2" s="41" t="s">
        <v>5</v>
      </c>
      <c r="C2" s="42"/>
      <c r="D2" s="42"/>
      <c r="E2" s="42"/>
      <c r="F2" s="42"/>
      <c r="G2" s="3" t="s">
        <v>13</v>
      </c>
      <c r="H2" s="3" t="s">
        <v>15</v>
      </c>
      <c r="I2" s="3" t="s">
        <v>14</v>
      </c>
    </row>
    <row r="3" spans="1:9">
      <c r="A3" s="3" t="s">
        <v>31</v>
      </c>
      <c r="B3" s="7">
        <v>53.692720000000001</v>
      </c>
      <c r="C3" s="7">
        <v>40.269539999999999</v>
      </c>
      <c r="D3" s="7">
        <v>40.269539999999999</v>
      </c>
      <c r="E3" s="7">
        <v>67.115899999999996</v>
      </c>
      <c r="F3" s="7">
        <v>70.539069999999995</v>
      </c>
      <c r="G3" s="3">
        <f>AVERAGE(B3:F3)</f>
        <v>54.37735399999999</v>
      </c>
      <c r="H3" s="3">
        <f>STDEV(B3:F3)</f>
        <v>14.335281421112052</v>
      </c>
      <c r="I3" s="3">
        <f>H3/SQRT(5)</f>
        <v>6.4109327468392667</v>
      </c>
    </row>
    <row r="4" spans="1:9">
      <c r="A4" s="3" t="s">
        <v>32</v>
      </c>
      <c r="B4" s="7">
        <v>60.404310000000002</v>
      </c>
      <c r="C4" s="7">
        <v>58.167110000000001</v>
      </c>
      <c r="D4" s="7">
        <v>38.032339999999998</v>
      </c>
      <c r="E4" s="7">
        <v>35.795140000000004</v>
      </c>
      <c r="F4" s="7">
        <v>58.167110000000001</v>
      </c>
      <c r="G4" s="3">
        <f t="shared" ref="G4:G8" si="0">AVERAGE(B4:F4)</f>
        <v>50.113202000000001</v>
      </c>
      <c r="H4" s="3">
        <f t="shared" ref="H4:H17" si="1">STDEV(B4:F4)</f>
        <v>12.109829665518413</v>
      </c>
      <c r="I4" s="3">
        <f t="shared" ref="I4:I17" si="2">H4/SQRT(5)</f>
        <v>5.415680465608542</v>
      </c>
    </row>
    <row r="5" spans="1:9">
      <c r="G5" s="3"/>
      <c r="H5" s="3"/>
      <c r="I5" s="3"/>
    </row>
    <row r="6" spans="1:9" ht="15.4">
      <c r="B6" s="41" t="s">
        <v>27</v>
      </c>
      <c r="C6" s="42"/>
      <c r="D6" s="42"/>
      <c r="E6" s="42"/>
      <c r="F6" s="42"/>
      <c r="G6" s="3" t="s">
        <v>13</v>
      </c>
      <c r="H6" s="3" t="s">
        <v>15</v>
      </c>
      <c r="I6" s="3" t="s">
        <v>14</v>
      </c>
    </row>
    <row r="7" spans="1:9">
      <c r="A7" s="3" t="s">
        <v>31</v>
      </c>
      <c r="B7" s="7">
        <v>93.962249999999997</v>
      </c>
      <c r="C7" s="7">
        <v>56.98113</v>
      </c>
      <c r="D7" s="7">
        <v>87.250659999999996</v>
      </c>
      <c r="E7" s="7">
        <v>73.827489999999997</v>
      </c>
      <c r="F7" s="7">
        <v>67.115899999999996</v>
      </c>
      <c r="G7" s="3">
        <f t="shared" si="0"/>
        <v>75.827485999999993</v>
      </c>
      <c r="H7" s="3">
        <f t="shared" si="1"/>
        <v>14.95355658935458</v>
      </c>
      <c r="I7" s="3">
        <f t="shared" si="2"/>
        <v>6.6874338078373494</v>
      </c>
    </row>
    <row r="8" spans="1:9">
      <c r="A8" s="3" t="s">
        <v>32</v>
      </c>
      <c r="B8" s="7">
        <v>64.878699999999995</v>
      </c>
      <c r="C8" s="7">
        <v>69.353089999999995</v>
      </c>
      <c r="D8" s="7">
        <v>78.301879999999997</v>
      </c>
      <c r="E8" s="7">
        <v>62.641500000000001</v>
      </c>
      <c r="F8" s="7">
        <v>60.404310000000002</v>
      </c>
      <c r="G8" s="3">
        <f t="shared" si="0"/>
        <v>67.115895999999992</v>
      </c>
      <c r="H8" s="3">
        <f t="shared" si="1"/>
        <v>7.0746365133574161</v>
      </c>
      <c r="I8" s="3">
        <f t="shared" si="2"/>
        <v>3.1638736319938561</v>
      </c>
    </row>
    <row r="9" spans="1:9">
      <c r="H9" s="3"/>
      <c r="I9" s="3"/>
    </row>
    <row r="10" spans="1:9">
      <c r="A10" s="5" t="s">
        <v>70</v>
      </c>
      <c r="H10" s="3"/>
      <c r="I10" s="3"/>
    </row>
    <row r="11" spans="1:9">
      <c r="B11" s="41" t="s">
        <v>5</v>
      </c>
      <c r="C11" s="42"/>
      <c r="D11" s="42"/>
      <c r="E11" s="42"/>
      <c r="F11" s="42"/>
      <c r="G11" s="3" t="s">
        <v>13</v>
      </c>
      <c r="H11" s="3" t="s">
        <v>15</v>
      </c>
      <c r="I11" s="3" t="s">
        <v>14</v>
      </c>
    </row>
    <row r="12" spans="1:9">
      <c r="A12" s="3" t="s">
        <v>31</v>
      </c>
      <c r="B12" s="3">
        <v>41.572490999999999</v>
      </c>
      <c r="C12" s="3">
        <v>42.75206</v>
      </c>
      <c r="D12" s="3">
        <v>44.422444000000006</v>
      </c>
      <c r="E12" s="3">
        <v>39.389553999999997</v>
      </c>
      <c r="F12" s="3">
        <v>48.348142999999993</v>
      </c>
      <c r="G12" s="3">
        <f>AVERAGE(B12:F12)</f>
        <v>43.296938400000002</v>
      </c>
      <c r="H12" s="3">
        <f t="shared" si="1"/>
        <v>3.3659952065551568</v>
      </c>
      <c r="I12" s="3">
        <f t="shared" si="2"/>
        <v>1.5053188187591553</v>
      </c>
    </row>
    <row r="13" spans="1:9">
      <c r="A13" s="3" t="s">
        <v>32</v>
      </c>
      <c r="B13" s="3">
        <v>48.373196</v>
      </c>
      <c r="C13" s="3">
        <v>42.096412000000001</v>
      </c>
      <c r="D13" s="3">
        <v>47.824897999999997</v>
      </c>
      <c r="E13" s="3">
        <v>42.536351000000003</v>
      </c>
      <c r="F13" s="3">
        <v>43.026286999999996</v>
      </c>
      <c r="G13" s="3">
        <f t="shared" ref="G13:G17" si="3">AVERAGE(B13:F13)</f>
        <v>44.771428799999995</v>
      </c>
      <c r="H13" s="3">
        <f t="shared" si="1"/>
        <v>3.0615849111525053</v>
      </c>
      <c r="I13" s="3">
        <f t="shared" si="2"/>
        <v>1.3691823960449312</v>
      </c>
    </row>
    <row r="14" spans="1:9">
      <c r="G14" s="3"/>
      <c r="H14" s="3"/>
      <c r="I14" s="3"/>
    </row>
    <row r="15" spans="1:9" ht="15.4">
      <c r="B15" s="41" t="s">
        <v>27</v>
      </c>
      <c r="C15" s="42"/>
      <c r="D15" s="42"/>
      <c r="E15" s="42"/>
      <c r="F15" s="42"/>
      <c r="G15" s="3" t="s">
        <v>13</v>
      </c>
      <c r="H15" s="3" t="s">
        <v>15</v>
      </c>
      <c r="I15" s="3" t="s">
        <v>14</v>
      </c>
    </row>
    <row r="16" spans="1:9">
      <c r="A16" s="3" t="s">
        <v>31</v>
      </c>
      <c r="B16" s="3">
        <v>42.490341000000001</v>
      </c>
      <c r="C16" s="3">
        <v>47.795807999999987</v>
      </c>
      <c r="D16" s="3">
        <v>51.239422000000005</v>
      </c>
      <c r="E16" s="3">
        <v>47.668392999999995</v>
      </c>
      <c r="F16" s="3">
        <v>41.768111999999995</v>
      </c>
      <c r="G16" s="3">
        <f t="shared" si="3"/>
        <v>46.192415199999999</v>
      </c>
      <c r="H16" s="3">
        <f t="shared" si="1"/>
        <v>3.9843904415941349</v>
      </c>
      <c r="I16" s="3">
        <f t="shared" si="2"/>
        <v>1.7818735752609782</v>
      </c>
    </row>
    <row r="17" spans="1:9">
      <c r="A17" s="3" t="s">
        <v>32</v>
      </c>
      <c r="B17" s="3">
        <v>40.875942999999999</v>
      </c>
      <c r="C17" s="3">
        <v>52.688880999999995</v>
      </c>
      <c r="D17" s="3">
        <v>54.748537999999996</v>
      </c>
      <c r="E17" s="3">
        <v>52.765246000000005</v>
      </c>
      <c r="F17" s="3">
        <v>46.616748999999999</v>
      </c>
      <c r="G17" s="3">
        <f t="shared" si="3"/>
        <v>49.539071399999997</v>
      </c>
      <c r="H17" s="3">
        <f t="shared" si="1"/>
        <v>5.7240240916440026</v>
      </c>
      <c r="I17" s="3">
        <f t="shared" si="2"/>
        <v>2.5598613947524949</v>
      </c>
    </row>
    <row r="19" spans="1:9">
      <c r="A19" s="5" t="s">
        <v>73</v>
      </c>
    </row>
    <row r="20" spans="1:9" ht="15.75">
      <c r="B20" s="11" t="s">
        <v>5</v>
      </c>
      <c r="C20" s="11" t="s">
        <v>61</v>
      </c>
    </row>
    <row r="21" spans="1:9">
      <c r="B21" s="3">
        <v>17.55725</v>
      </c>
      <c r="C21" s="3">
        <v>24.854247666666669</v>
      </c>
    </row>
    <row r="22" spans="1:9">
      <c r="B22" s="3">
        <v>18.540973333333334</v>
      </c>
      <c r="C22" s="3">
        <v>31.57433</v>
      </c>
    </row>
    <row r="23" spans="1:9">
      <c r="B23" s="3">
        <v>22.970006666666666</v>
      </c>
      <c r="C23" s="3">
        <v>23.241743333333336</v>
      </c>
    </row>
    <row r="24" spans="1:9">
      <c r="B24" s="3">
        <v>35.59043333333333</v>
      </c>
      <c r="C24" s="3">
        <v>52.418616666666672</v>
      </c>
    </row>
    <row r="25" spans="1:9">
      <c r="B25" s="3">
        <v>8.8683393333333331</v>
      </c>
      <c r="C25" s="3">
        <v>17.692516666666666</v>
      </c>
    </row>
    <row r="26" spans="1:9">
      <c r="A26" s="3" t="s">
        <v>13</v>
      </c>
      <c r="B26" s="3">
        <f>AVERAGE(B21:B25)</f>
        <v>20.705400533333332</v>
      </c>
      <c r="C26" s="3">
        <f>AVERAGE(C21:C25)</f>
        <v>29.95629086666667</v>
      </c>
    </row>
    <row r="27" spans="1:9">
      <c r="A27" s="3" t="s">
        <v>15</v>
      </c>
      <c r="B27" s="3">
        <f>STDEV(B21:B25)</f>
        <v>9.7647869553485247</v>
      </c>
      <c r="C27" s="3">
        <f>STDEV(C21:C25)</f>
        <v>13.497131936109493</v>
      </c>
    </row>
    <row r="28" spans="1:9">
      <c r="A28" s="3" t="s">
        <v>14</v>
      </c>
      <c r="B28" s="3">
        <f>B27/SQRT(5)</f>
        <v>4.3669454835925006</v>
      </c>
      <c r="C28" s="3">
        <f>C27/SQRT(5)</f>
        <v>6.0361009020848346</v>
      </c>
    </row>
    <row r="29" spans="1:9">
      <c r="A29" s="3"/>
    </row>
    <row r="30" spans="1:9">
      <c r="A30" s="5" t="s">
        <v>74</v>
      </c>
    </row>
    <row r="31" spans="1:9" ht="15.75">
      <c r="B31" s="11" t="s">
        <v>5</v>
      </c>
      <c r="C31" s="11" t="s">
        <v>61</v>
      </c>
    </row>
    <row r="32" spans="1:9">
      <c r="B32" s="7">
        <v>215.9606</v>
      </c>
      <c r="C32" s="7">
        <v>387.24009999999998</v>
      </c>
    </row>
    <row r="33" spans="1:19">
      <c r="B33" s="7">
        <v>166.05860000000001</v>
      </c>
      <c r="C33" s="7">
        <v>358.33240000000001</v>
      </c>
    </row>
    <row r="34" spans="1:19">
      <c r="B34" s="7">
        <v>156.90360000000001</v>
      </c>
      <c r="C34" s="7">
        <v>376.94819999999999</v>
      </c>
    </row>
    <row r="35" spans="1:19">
      <c r="A35" s="3" t="s">
        <v>13</v>
      </c>
      <c r="B35" s="3">
        <f>AVERAGE(B32:B34)</f>
        <v>179.64093333333335</v>
      </c>
      <c r="C35" s="3">
        <f>AVERAGE(C32:C34)</f>
        <v>374.17356666666666</v>
      </c>
    </row>
    <row r="36" spans="1:19">
      <c r="A36" s="3" t="s">
        <v>15</v>
      </c>
      <c r="B36" s="3">
        <f>STDEV(B32:B34)</f>
        <v>31.785093146525988</v>
      </c>
      <c r="C36" s="3">
        <f>STDEV(C32:C34)</f>
        <v>14.652225852181401</v>
      </c>
    </row>
    <row r="37" spans="1:19">
      <c r="A37" s="3" t="s">
        <v>14</v>
      </c>
      <c r="B37" s="3">
        <f>B36/SQRT(3)</f>
        <v>18.35113208436411</v>
      </c>
      <c r="C37" s="3">
        <f>C36/SQRT(3)</f>
        <v>8.4594665399841258</v>
      </c>
    </row>
    <row r="39" spans="1:19">
      <c r="A39" s="5" t="s">
        <v>75</v>
      </c>
    </row>
    <row r="40" spans="1:19">
      <c r="B40" s="41" t="s">
        <v>36</v>
      </c>
      <c r="C40" s="42"/>
      <c r="D40" s="42"/>
      <c r="E40" s="42"/>
      <c r="F40" s="42"/>
      <c r="G40" s="3" t="s">
        <v>13</v>
      </c>
      <c r="H40" s="3" t="s">
        <v>15</v>
      </c>
      <c r="I40" s="3" t="s">
        <v>14</v>
      </c>
      <c r="L40" s="41" t="s">
        <v>44</v>
      </c>
      <c r="M40" s="42"/>
      <c r="N40" s="42"/>
      <c r="O40" s="42"/>
      <c r="P40" s="42"/>
      <c r="Q40" s="3" t="s">
        <v>13</v>
      </c>
      <c r="R40" s="3" t="s">
        <v>15</v>
      </c>
      <c r="S40" s="3" t="s">
        <v>14</v>
      </c>
    </row>
    <row r="41" spans="1:19">
      <c r="A41" s="12" t="s">
        <v>40</v>
      </c>
      <c r="B41" s="7">
        <v>1.0366629999999999</v>
      </c>
      <c r="C41" s="7">
        <v>1.1136900000000001</v>
      </c>
      <c r="D41" s="7">
        <v>0.93676400000000004</v>
      </c>
      <c r="E41" s="7">
        <v>0.92936399999999997</v>
      </c>
      <c r="F41" s="7">
        <v>0.983518</v>
      </c>
      <c r="G41" s="3">
        <f>AVERAGE(B41:F41)</f>
        <v>0.99999979999999999</v>
      </c>
      <c r="H41" s="3">
        <f>STDEV(B41:F41)</f>
        <v>7.6696616914959173E-2</v>
      </c>
      <c r="I41" s="3">
        <f>H41/SQRT(5)</f>
        <v>3.4299769813221782E-2</v>
      </c>
      <c r="K41" s="12" t="s">
        <v>40</v>
      </c>
      <c r="L41" s="7">
        <v>1.0056940000000001</v>
      </c>
      <c r="M41" s="7">
        <v>1.05823</v>
      </c>
      <c r="N41" s="7">
        <v>0.949017</v>
      </c>
      <c r="O41" s="7">
        <v>0.999224</v>
      </c>
      <c r="P41" s="7">
        <v>0.98783600000000005</v>
      </c>
      <c r="Q41" s="3">
        <f>AVERAGE(L41:P41)</f>
        <v>1.0000002000000001</v>
      </c>
      <c r="R41" s="3">
        <f>STDEV(L41:P41)</f>
        <v>3.9277811474164391E-2</v>
      </c>
      <c r="S41" s="3">
        <f>R41/SQRT(5)</f>
        <v>1.7565571292730561E-2</v>
      </c>
    </row>
    <row r="42" spans="1:19">
      <c r="A42" s="12" t="s">
        <v>41</v>
      </c>
      <c r="B42" s="7">
        <v>1.0071419669999999</v>
      </c>
      <c r="C42" s="7">
        <v>1.1362787029999999</v>
      </c>
      <c r="D42" s="7">
        <v>0.84727816300000003</v>
      </c>
      <c r="E42" s="7">
        <v>1.0274882700000001</v>
      </c>
      <c r="F42" s="7">
        <v>0.98181289699999996</v>
      </c>
      <c r="G42" s="3">
        <f t="shared" ref="G42:G50" si="4">AVERAGE(B42:F42)</f>
        <v>1</v>
      </c>
      <c r="H42" s="3">
        <f t="shared" ref="H42:H63" si="5">STDEV(B42:F42)</f>
        <v>0.10372225868126299</v>
      </c>
      <c r="I42" s="3">
        <f t="shared" ref="I42:I63" si="6">H42/SQRT(5)</f>
        <v>4.6386004238224345E-2</v>
      </c>
      <c r="K42" s="12" t="s">
        <v>41</v>
      </c>
      <c r="L42" s="7">
        <v>1.0056940000000001</v>
      </c>
      <c r="M42" s="7">
        <v>1.05823</v>
      </c>
      <c r="N42" s="7">
        <v>0.949017</v>
      </c>
      <c r="O42" s="7">
        <v>0.999224</v>
      </c>
      <c r="P42" s="7">
        <v>0.98783600000000005</v>
      </c>
      <c r="Q42" s="3">
        <f t="shared" ref="Q42:Q50" si="7">AVERAGE(L42:P42)</f>
        <v>1.0000002000000001</v>
      </c>
      <c r="R42" s="3">
        <f t="shared" ref="R42:R50" si="8">STDEV(L42:P42)</f>
        <v>3.9277811474164391E-2</v>
      </c>
      <c r="S42" s="3">
        <f t="shared" ref="S42:S50" si="9">R42/SQRT(5)</f>
        <v>1.7565571292730561E-2</v>
      </c>
    </row>
    <row r="43" spans="1:19">
      <c r="A43" s="12" t="s">
        <v>42</v>
      </c>
      <c r="B43" s="7">
        <v>0.96113400000000004</v>
      </c>
      <c r="C43" s="7">
        <v>0.97507299999999997</v>
      </c>
      <c r="D43" s="7">
        <v>1.0041610000000001</v>
      </c>
      <c r="E43" s="7">
        <v>1.000121</v>
      </c>
      <c r="F43" s="7">
        <v>1.05951</v>
      </c>
      <c r="G43" s="3">
        <f t="shared" si="4"/>
        <v>0.99999980000000011</v>
      </c>
      <c r="H43" s="3">
        <f t="shared" si="5"/>
        <v>3.7718330910844908E-2</v>
      </c>
      <c r="I43" s="3">
        <f t="shared" si="6"/>
        <v>1.6868150382896154E-2</v>
      </c>
      <c r="K43" s="12" t="s">
        <v>42</v>
      </c>
      <c r="L43" s="7">
        <v>1.0160229999999999</v>
      </c>
      <c r="M43" s="7">
        <v>1.0193350000000001</v>
      </c>
      <c r="N43" s="7">
        <v>0.98745499999999997</v>
      </c>
      <c r="O43" s="7">
        <v>1.035482</v>
      </c>
      <c r="P43" s="7">
        <v>0.94170500000000001</v>
      </c>
      <c r="Q43" s="3">
        <f t="shared" si="7"/>
        <v>1</v>
      </c>
      <c r="R43" s="3">
        <f t="shared" si="8"/>
        <v>3.6895918229527778E-2</v>
      </c>
      <c r="S43" s="3">
        <f t="shared" si="9"/>
        <v>1.6500356250699559E-2</v>
      </c>
    </row>
    <row r="44" spans="1:19">
      <c r="A44" s="12" t="s">
        <v>43</v>
      </c>
      <c r="B44" s="7">
        <v>1.001611</v>
      </c>
      <c r="C44" s="7">
        <v>1.0072380000000001</v>
      </c>
      <c r="D44" s="7">
        <v>1.0108189999999999</v>
      </c>
      <c r="E44" s="7">
        <v>0.91759000000000002</v>
      </c>
      <c r="F44" s="7">
        <v>1.0627409999999999</v>
      </c>
      <c r="G44" s="3">
        <f t="shared" si="4"/>
        <v>0.99999980000000011</v>
      </c>
      <c r="H44" s="3">
        <f t="shared" si="5"/>
        <v>5.2201235394385037E-2</v>
      </c>
      <c r="I44" s="3">
        <f t="shared" si="6"/>
        <v>2.3345102170262595E-2</v>
      </c>
      <c r="K44" s="12" t="s">
        <v>43</v>
      </c>
      <c r="L44" s="7">
        <v>0.99769399999999997</v>
      </c>
      <c r="M44" s="7">
        <v>1.0881959999999999</v>
      </c>
      <c r="N44" s="7">
        <v>0.954619</v>
      </c>
      <c r="O44" s="7">
        <v>0.96070999999999995</v>
      </c>
      <c r="P44" s="7">
        <v>0.99878199999999995</v>
      </c>
      <c r="Q44" s="3">
        <f t="shared" si="7"/>
        <v>1.0000002000000001</v>
      </c>
      <c r="R44" s="3">
        <f t="shared" si="8"/>
        <v>5.3358398675372544E-2</v>
      </c>
      <c r="S44" s="3">
        <f t="shared" si="9"/>
        <v>2.3862601321733547E-2</v>
      </c>
    </row>
    <row r="45" spans="1:19">
      <c r="A45" s="8"/>
      <c r="G45" s="3"/>
      <c r="H45" s="3"/>
      <c r="I45" s="3"/>
      <c r="K45" s="8"/>
      <c r="Q45" s="3"/>
      <c r="R45" s="3"/>
      <c r="S45" s="3"/>
    </row>
    <row r="46" spans="1:19" ht="15.4">
      <c r="A46" s="8"/>
      <c r="B46" s="41" t="s">
        <v>38</v>
      </c>
      <c r="C46" s="42"/>
      <c r="D46" s="42"/>
      <c r="E46" s="42"/>
      <c r="F46" s="42"/>
      <c r="G46" s="3" t="s">
        <v>13</v>
      </c>
      <c r="H46" s="3" t="s">
        <v>15</v>
      </c>
      <c r="I46" s="3" t="s">
        <v>14</v>
      </c>
      <c r="K46" s="8"/>
      <c r="L46" s="41" t="s">
        <v>46</v>
      </c>
      <c r="M46" s="42"/>
      <c r="N46" s="42"/>
      <c r="O46" s="42"/>
      <c r="P46" s="42"/>
      <c r="Q46" s="3" t="s">
        <v>13</v>
      </c>
      <c r="R46" s="3" t="s">
        <v>15</v>
      </c>
      <c r="S46" s="3" t="s">
        <v>14</v>
      </c>
    </row>
    <row r="47" spans="1:19">
      <c r="A47" s="12" t="s">
        <v>40</v>
      </c>
      <c r="B47" s="7">
        <v>2.4794149999999999</v>
      </c>
      <c r="C47" s="7">
        <v>0.92873099999999997</v>
      </c>
      <c r="D47" s="7">
        <v>0.78821799999999997</v>
      </c>
      <c r="E47" s="7">
        <v>2.7006999999999999</v>
      </c>
      <c r="F47" s="7">
        <v>1.1355040000000001</v>
      </c>
      <c r="G47" s="3">
        <f t="shared" si="4"/>
        <v>1.6065136000000002</v>
      </c>
      <c r="H47" s="3">
        <f t="shared" si="5"/>
        <v>0.90967682684583007</v>
      </c>
      <c r="I47" s="3">
        <f t="shared" si="6"/>
        <v>0.40681984447671632</v>
      </c>
      <c r="K47" s="12" t="s">
        <v>40</v>
      </c>
      <c r="L47" s="7">
        <v>1.922966</v>
      </c>
      <c r="M47" s="7">
        <v>3.7842310000000001</v>
      </c>
      <c r="N47" s="7">
        <v>2.3674490000000001</v>
      </c>
      <c r="O47" s="7">
        <v>1.146047</v>
      </c>
      <c r="P47" s="7">
        <v>3.003546</v>
      </c>
      <c r="Q47" s="3">
        <f t="shared" si="7"/>
        <v>2.4448477999999998</v>
      </c>
      <c r="R47" s="3">
        <f t="shared" si="8"/>
        <v>1.0088763230221536</v>
      </c>
      <c r="S47" s="3">
        <f t="shared" si="9"/>
        <v>0.45118320783351429</v>
      </c>
    </row>
    <row r="48" spans="1:19">
      <c r="A48" s="12" t="s">
        <v>41</v>
      </c>
      <c r="B48" s="7">
        <v>2.0448570610000001</v>
      </c>
      <c r="C48" s="7">
        <v>4.3933862259999996</v>
      </c>
      <c r="D48" s="7">
        <v>3.4870329579999999</v>
      </c>
      <c r="E48" s="7">
        <v>1.177178692</v>
      </c>
      <c r="F48" s="7">
        <v>2.365262</v>
      </c>
      <c r="G48" s="3">
        <f t="shared" si="4"/>
        <v>2.6935433873999997</v>
      </c>
      <c r="H48" s="3">
        <f t="shared" si="5"/>
        <v>1.259664229409748</v>
      </c>
      <c r="I48" s="3">
        <f t="shared" si="6"/>
        <v>0.5633389691570172</v>
      </c>
      <c r="K48" s="12" t="s">
        <v>41</v>
      </c>
      <c r="L48" s="7">
        <v>2.0945879999999999</v>
      </c>
      <c r="M48" s="7">
        <v>1.892115</v>
      </c>
      <c r="N48" s="7">
        <v>2.3674490000000001</v>
      </c>
      <c r="O48" s="7">
        <v>2.2920950000000002</v>
      </c>
      <c r="P48" s="7">
        <v>1.501773</v>
      </c>
      <c r="Q48" s="3">
        <f t="shared" si="7"/>
        <v>2.029604</v>
      </c>
      <c r="R48" s="3">
        <f t="shared" si="8"/>
        <v>0.34812802208526694</v>
      </c>
      <c r="S48" s="3">
        <f t="shared" si="9"/>
        <v>0.155687584451041</v>
      </c>
    </row>
    <row r="49" spans="1:19">
      <c r="A49" s="12" t="s">
        <v>42</v>
      </c>
      <c r="B49" s="7">
        <v>2.2263289999999998</v>
      </c>
      <c r="C49" s="7">
        <v>2.2574070000000002</v>
      </c>
      <c r="D49" s="7">
        <v>2.262629</v>
      </c>
      <c r="E49" s="7">
        <v>3.5177830000000001</v>
      </c>
      <c r="F49" s="7">
        <v>2.5514779999999999</v>
      </c>
      <c r="G49" s="3">
        <f t="shared" si="4"/>
        <v>2.5631252</v>
      </c>
      <c r="H49" s="3">
        <f t="shared" si="5"/>
        <v>0.54970456536415779</v>
      </c>
      <c r="I49" s="3">
        <f t="shared" si="6"/>
        <v>0.24583535513924665</v>
      </c>
      <c r="K49" s="12" t="s">
        <v>42</v>
      </c>
      <c r="L49" s="7">
        <v>1.2616689999999999</v>
      </c>
      <c r="M49" s="7">
        <v>1.4492769999999999</v>
      </c>
      <c r="N49" s="7">
        <v>2.7804790000000001</v>
      </c>
      <c r="O49" s="7">
        <v>1.993541</v>
      </c>
      <c r="P49" s="7">
        <v>1.0037039999999999</v>
      </c>
      <c r="Q49" s="3">
        <f t="shared" si="7"/>
        <v>1.6977339999999999</v>
      </c>
      <c r="R49" s="3">
        <f t="shared" si="8"/>
        <v>0.70593904167569699</v>
      </c>
      <c r="S49" s="3">
        <f t="shared" si="9"/>
        <v>0.31570553703158311</v>
      </c>
    </row>
    <row r="50" spans="1:19">
      <c r="A50" s="12" t="s">
        <v>43</v>
      </c>
      <c r="B50" s="7">
        <v>0.76968099999999995</v>
      </c>
      <c r="C50" s="7">
        <v>0.59008700000000003</v>
      </c>
      <c r="D50" s="7">
        <v>0.82874499999999995</v>
      </c>
      <c r="E50" s="7">
        <v>0.76084099999999999</v>
      </c>
      <c r="F50" s="7">
        <v>0.63244</v>
      </c>
      <c r="G50" s="3">
        <f t="shared" si="4"/>
        <v>0.71635879999999996</v>
      </c>
      <c r="H50" s="3">
        <f t="shared" si="5"/>
        <v>0.1005478910131884</v>
      </c>
      <c r="I50" s="3">
        <f t="shared" si="6"/>
        <v>4.4966383859945891E-2</v>
      </c>
      <c r="K50" s="12" t="s">
        <v>43</v>
      </c>
      <c r="L50" s="7">
        <v>0.33340199999999998</v>
      </c>
      <c r="M50" s="7">
        <v>1.024794</v>
      </c>
      <c r="N50" s="7">
        <v>0.81714699999999996</v>
      </c>
      <c r="O50" s="7">
        <v>1.7155450000000001</v>
      </c>
      <c r="P50" s="7">
        <v>0.55171700000000001</v>
      </c>
      <c r="Q50" s="3">
        <f t="shared" si="7"/>
        <v>0.88852100000000012</v>
      </c>
      <c r="R50" s="3">
        <f t="shared" si="8"/>
        <v>0.53132553899610369</v>
      </c>
      <c r="S50" s="3">
        <f t="shared" si="9"/>
        <v>0.23761600467540064</v>
      </c>
    </row>
    <row r="51" spans="1:19">
      <c r="H51" s="3"/>
      <c r="I51" s="3"/>
    </row>
    <row r="52" spans="1:19">
      <c r="A52" s="5" t="s">
        <v>76</v>
      </c>
      <c r="H52" s="3"/>
      <c r="I52" s="3"/>
    </row>
    <row r="53" spans="1:19">
      <c r="B53" s="41" t="s">
        <v>54</v>
      </c>
      <c r="C53" s="41"/>
      <c r="D53" s="41"/>
      <c r="E53" s="41"/>
      <c r="F53" s="41"/>
      <c r="G53" s="3" t="s">
        <v>13</v>
      </c>
      <c r="H53" s="3" t="s">
        <v>15</v>
      </c>
      <c r="I53" s="3" t="s">
        <v>14</v>
      </c>
    </row>
    <row r="54" spans="1:19">
      <c r="A54" s="12" t="s">
        <v>40</v>
      </c>
      <c r="B54" s="2">
        <v>0.96693099999999998</v>
      </c>
      <c r="C54" s="2">
        <v>1.0025379999999999</v>
      </c>
      <c r="D54" s="2">
        <v>1.111712</v>
      </c>
      <c r="E54" s="2">
        <v>0.96082000000000001</v>
      </c>
      <c r="F54" s="2">
        <v>0.95799900000000004</v>
      </c>
      <c r="G54" s="3">
        <f>AVERAGE(B54:F54)</f>
        <v>1</v>
      </c>
      <c r="H54" s="3">
        <f t="shared" si="5"/>
        <v>6.4959078561044881E-2</v>
      </c>
      <c r="I54" s="3">
        <f t="shared" si="6"/>
        <v>2.9050583083649113E-2</v>
      </c>
    </row>
    <row r="55" spans="1:19">
      <c r="A55" s="12" t="s">
        <v>41</v>
      </c>
      <c r="B55" s="2">
        <v>0.95014500000000002</v>
      </c>
      <c r="C55" s="2">
        <v>1.0073220000000001</v>
      </c>
      <c r="D55" s="2">
        <v>0.953376</v>
      </c>
      <c r="E55" s="2">
        <v>1.065145</v>
      </c>
      <c r="F55" s="2">
        <v>1.0240119999999999</v>
      </c>
      <c r="G55" s="3">
        <f t="shared" ref="G55:G63" si="10">AVERAGE(B55:F55)</f>
        <v>1</v>
      </c>
      <c r="H55" s="3">
        <f t="shared" si="5"/>
        <v>4.8819507509805946E-2</v>
      </c>
      <c r="I55" s="3">
        <f t="shared" si="6"/>
        <v>2.1832747483997515E-2</v>
      </c>
    </row>
    <row r="56" spans="1:19">
      <c r="A56" s="12" t="s">
        <v>42</v>
      </c>
      <c r="B56" s="2">
        <v>0.95501100000000005</v>
      </c>
      <c r="C56" s="2">
        <v>1.0044660000000001</v>
      </c>
      <c r="D56" s="2">
        <v>0.935033</v>
      </c>
      <c r="E56" s="2">
        <v>0.99712100000000004</v>
      </c>
      <c r="F56" s="2">
        <v>1.1083689999999999</v>
      </c>
      <c r="G56" s="3">
        <f t="shared" si="10"/>
        <v>1</v>
      </c>
      <c r="H56" s="3">
        <f t="shared" si="5"/>
        <v>6.7113327975894588E-2</v>
      </c>
      <c r="I56" s="3">
        <f t="shared" si="6"/>
        <v>3.001399271006773E-2</v>
      </c>
    </row>
    <row r="57" spans="1:19">
      <c r="A57" s="12" t="s">
        <v>43</v>
      </c>
      <c r="B57" s="2">
        <v>0.98629800000000001</v>
      </c>
      <c r="C57" s="2">
        <v>1.0367980000000001</v>
      </c>
      <c r="D57" s="2">
        <v>0.96440999999999999</v>
      </c>
      <c r="E57" s="2">
        <v>0.99085699999999999</v>
      </c>
      <c r="F57" s="2">
        <v>1.0216369999999999</v>
      </c>
      <c r="G57" s="3">
        <f t="shared" si="10"/>
        <v>1</v>
      </c>
      <c r="H57" s="3">
        <f t="shared" si="5"/>
        <v>2.8983788253090746E-2</v>
      </c>
      <c r="I57" s="3">
        <f t="shared" si="6"/>
        <v>1.2961944155874157E-2</v>
      </c>
    </row>
    <row r="58" spans="1:19">
      <c r="A58" s="12"/>
      <c r="B58" s="2"/>
      <c r="C58" s="2"/>
      <c r="D58" s="2"/>
      <c r="E58" s="2"/>
      <c r="G58" s="3"/>
      <c r="H58" s="3"/>
      <c r="I58" s="3"/>
    </row>
    <row r="59" spans="1:19" ht="15.4">
      <c r="A59" s="8"/>
      <c r="B59" s="41" t="s">
        <v>56</v>
      </c>
      <c r="C59" s="42"/>
      <c r="D59" s="42"/>
      <c r="E59" s="42"/>
      <c r="F59" s="42"/>
      <c r="G59" s="3" t="s">
        <v>13</v>
      </c>
      <c r="H59" s="3" t="s">
        <v>15</v>
      </c>
      <c r="I59" s="3" t="s">
        <v>14</v>
      </c>
    </row>
    <row r="60" spans="1:19">
      <c r="A60" s="12" t="s">
        <v>40</v>
      </c>
      <c r="B60" s="2">
        <v>1.739895</v>
      </c>
      <c r="C60" s="2">
        <v>2.2799469999999999</v>
      </c>
      <c r="D60" s="2">
        <v>0.84225799999999995</v>
      </c>
      <c r="E60" s="2">
        <v>3.0645319999999998</v>
      </c>
      <c r="F60" s="2">
        <v>1.739895</v>
      </c>
      <c r="G60" s="3">
        <f t="shared" si="10"/>
        <v>1.9333054000000001</v>
      </c>
      <c r="H60" s="3">
        <f>STDEV(B60:F60)</f>
        <v>0.81624653354565579</v>
      </c>
      <c r="I60" s="3">
        <f>H60/SQRT(5)</f>
        <v>0.36503654708132977</v>
      </c>
    </row>
    <row r="61" spans="1:19">
      <c r="A61" s="12" t="s">
        <v>41</v>
      </c>
      <c r="B61" s="2">
        <v>2.3053729999999999</v>
      </c>
      <c r="C61" s="2">
        <v>1.4556530000000001</v>
      </c>
      <c r="D61" s="2">
        <v>0.97828899999999996</v>
      </c>
      <c r="E61" s="2">
        <v>3.9403760000000001</v>
      </c>
      <c r="F61" s="2">
        <v>2.1609509999999998</v>
      </c>
      <c r="G61" s="3">
        <f t="shared" si="10"/>
        <v>2.1681283999999996</v>
      </c>
      <c r="H61" s="3">
        <f t="shared" si="5"/>
        <v>1.127285250546995</v>
      </c>
      <c r="I61" s="3">
        <f t="shared" si="6"/>
        <v>0.50413729005119257</v>
      </c>
    </row>
    <row r="62" spans="1:19">
      <c r="A62" s="12" t="s">
        <v>42</v>
      </c>
      <c r="B62" s="2">
        <v>2.4662739999999999</v>
      </c>
      <c r="C62" s="2">
        <v>1.776454</v>
      </c>
      <c r="D62" s="2">
        <v>1.3905609999999999</v>
      </c>
      <c r="E62" s="2">
        <v>0.91319799999999995</v>
      </c>
      <c r="F62" s="2">
        <v>0.98327500000000001</v>
      </c>
      <c r="G62" s="3">
        <f t="shared" si="10"/>
        <v>1.5059523999999997</v>
      </c>
      <c r="H62" s="3">
        <f t="shared" si="5"/>
        <v>0.63899399633588161</v>
      </c>
      <c r="I62" s="3">
        <f t="shared" si="6"/>
        <v>0.28576680260425658</v>
      </c>
    </row>
    <row r="63" spans="1:19">
      <c r="A63" s="12" t="s">
        <v>43</v>
      </c>
      <c r="B63" s="2">
        <v>0.52985400000000005</v>
      </c>
      <c r="C63" s="2">
        <v>0.75453899999999996</v>
      </c>
      <c r="D63" s="2">
        <v>0.58926999999999996</v>
      </c>
      <c r="E63" s="2">
        <v>0.71383700000000005</v>
      </c>
      <c r="F63" s="2">
        <v>0.77217499999999994</v>
      </c>
      <c r="G63" s="3">
        <f t="shared" si="10"/>
        <v>0.67193500000000006</v>
      </c>
      <c r="H63" s="3">
        <f t="shared" si="5"/>
        <v>0.10682669236431445</v>
      </c>
      <c r="I63" s="3">
        <f t="shared" si="6"/>
        <v>4.7774349187612968E-2</v>
      </c>
    </row>
    <row r="64" spans="1:19">
      <c r="A64" s="8"/>
    </row>
  </sheetData>
  <mergeCells count="10">
    <mergeCell ref="B46:F46"/>
    <mergeCell ref="L46:P46"/>
    <mergeCell ref="B53:F53"/>
    <mergeCell ref="B59:F59"/>
    <mergeCell ref="B2:F2"/>
    <mergeCell ref="B6:F6"/>
    <mergeCell ref="B11:F11"/>
    <mergeCell ref="B15:F15"/>
    <mergeCell ref="B40:F40"/>
    <mergeCell ref="L40:P4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52A23-F540-4BFC-A594-C71A1FE08C25}">
  <dimension ref="A1:I72"/>
  <sheetViews>
    <sheetView topLeftCell="A58" workbookViewId="0">
      <selection activeCell="A59" sqref="A59:A61"/>
    </sheetView>
  </sheetViews>
  <sheetFormatPr defaultRowHeight="13.9"/>
  <cols>
    <col min="1" max="1" width="15.06640625" customWidth="1"/>
  </cols>
  <sheetData>
    <row r="1" spans="1:9">
      <c r="A1" s="5" t="s">
        <v>77</v>
      </c>
    </row>
    <row r="2" spans="1:9">
      <c r="B2" s="41" t="s">
        <v>5</v>
      </c>
      <c r="C2" s="42"/>
      <c r="D2" s="42"/>
      <c r="E2" s="42"/>
      <c r="F2" s="42"/>
      <c r="G2" s="3" t="s">
        <v>13</v>
      </c>
      <c r="H2" s="3" t="s">
        <v>15</v>
      </c>
      <c r="I2" s="3" t="s">
        <v>14</v>
      </c>
    </row>
    <row r="3" spans="1:9">
      <c r="A3" s="3" t="s">
        <v>78</v>
      </c>
      <c r="B3" s="7">
        <v>3651225</v>
      </c>
      <c r="C3" s="7">
        <v>3771016</v>
      </c>
      <c r="D3" s="7">
        <v>4603364</v>
      </c>
      <c r="E3" s="7">
        <v>3475536</v>
      </c>
      <c r="F3" s="7">
        <v>2728354</v>
      </c>
      <c r="G3" s="3">
        <f>AVERAGE(B3:F3)</f>
        <v>3645899</v>
      </c>
      <c r="H3" s="3">
        <f>STDEV(B3:F3)</f>
        <v>671441.40380676556</v>
      </c>
      <c r="I3" s="3">
        <f>H3/SQRT(5)</f>
        <v>300277.72436396277</v>
      </c>
    </row>
    <row r="4" spans="1:9">
      <c r="A4" s="3" t="s">
        <v>79</v>
      </c>
      <c r="B4" s="7">
        <v>2049456</v>
      </c>
      <c r="C4" s="7">
        <v>1788282</v>
      </c>
      <c r="D4" s="7">
        <v>1066812</v>
      </c>
      <c r="E4" s="7">
        <v>1589994</v>
      </c>
      <c r="F4" s="7">
        <v>1796170</v>
      </c>
      <c r="G4" s="3">
        <f t="shared" ref="G4:G50" si="0">AVERAGE(B4:F4)</f>
        <v>1658142.8</v>
      </c>
      <c r="H4" s="3">
        <f t="shared" ref="H4:H50" si="1">STDEV(B4:F4)</f>
        <v>368588.56255342514</v>
      </c>
      <c r="I4" s="3">
        <f t="shared" ref="I4:I50" si="2">H4/SQRT(5)</f>
        <v>164837.81631967842</v>
      </c>
    </row>
    <row r="5" spans="1:9">
      <c r="G5" s="3"/>
      <c r="H5" s="3"/>
      <c r="I5" s="3"/>
    </row>
    <row r="6" spans="1:9" ht="15.4">
      <c r="B6" s="41" t="s">
        <v>27</v>
      </c>
      <c r="C6" s="42"/>
      <c r="D6" s="42"/>
      <c r="E6" s="42"/>
      <c r="F6" s="42"/>
      <c r="G6" s="3" t="s">
        <v>13</v>
      </c>
      <c r="H6" s="3" t="s">
        <v>15</v>
      </c>
      <c r="I6" s="3" t="s">
        <v>14</v>
      </c>
    </row>
    <row r="7" spans="1:9">
      <c r="A7" s="3" t="s">
        <v>78</v>
      </c>
      <c r="B7" s="7">
        <v>3094500</v>
      </c>
      <c r="C7" s="7">
        <v>3376277</v>
      </c>
      <c r="D7" s="7">
        <v>1888042</v>
      </c>
      <c r="E7" s="7">
        <v>2963933</v>
      </c>
      <c r="F7" s="7">
        <v>3298245</v>
      </c>
      <c r="G7" s="3">
        <f t="shared" si="0"/>
        <v>2924199.4</v>
      </c>
      <c r="H7" s="3">
        <f t="shared" si="1"/>
        <v>601765.62676120072</v>
      </c>
      <c r="I7" s="3">
        <f t="shared" si="2"/>
        <v>269117.76959216228</v>
      </c>
    </row>
    <row r="8" spans="1:9">
      <c r="A8" s="3" t="s">
        <v>79</v>
      </c>
      <c r="B8" s="7">
        <v>2235689</v>
      </c>
      <c r="C8" s="7">
        <v>1752001</v>
      </c>
      <c r="D8" s="7">
        <v>2692563</v>
      </c>
      <c r="E8" s="7">
        <v>2724722</v>
      </c>
      <c r="F8" s="7">
        <v>2646488</v>
      </c>
      <c r="G8" s="3">
        <f t="shared" si="0"/>
        <v>2410292.6</v>
      </c>
      <c r="H8" s="3">
        <f t="shared" si="1"/>
        <v>417781.32469187729</v>
      </c>
      <c r="I8" s="3">
        <f t="shared" si="2"/>
        <v>186837.4883481898</v>
      </c>
    </row>
    <row r="9" spans="1:9">
      <c r="G9" s="3"/>
      <c r="H9" s="3"/>
      <c r="I9" s="3"/>
    </row>
    <row r="10" spans="1:9">
      <c r="A10" s="5" t="s">
        <v>80</v>
      </c>
      <c r="G10" s="3"/>
      <c r="H10" s="3"/>
      <c r="I10" s="3"/>
    </row>
    <row r="11" spans="1:9">
      <c r="B11" s="41" t="s">
        <v>5</v>
      </c>
      <c r="C11" s="42"/>
      <c r="D11" s="42"/>
      <c r="E11" s="42"/>
      <c r="F11" s="42"/>
      <c r="G11" s="3" t="s">
        <v>13</v>
      </c>
      <c r="H11" s="3" t="s">
        <v>15</v>
      </c>
      <c r="I11" s="3" t="s">
        <v>14</v>
      </c>
    </row>
    <row r="12" spans="1:9">
      <c r="A12" s="3" t="s">
        <v>78</v>
      </c>
      <c r="B12" s="7">
        <v>30.12688</v>
      </c>
      <c r="C12" s="7">
        <v>71.068380000000005</v>
      </c>
      <c r="D12" s="7">
        <v>57.566600000000001</v>
      </c>
      <c r="E12" s="7">
        <v>63.011859999999999</v>
      </c>
      <c r="F12" s="7">
        <v>89.064689999999999</v>
      </c>
      <c r="G12" s="3">
        <f t="shared" si="0"/>
        <v>62.167681999999999</v>
      </c>
      <c r="H12" s="3">
        <f t="shared" si="1"/>
        <v>21.512595433308835</v>
      </c>
      <c r="I12" s="3">
        <f t="shared" si="2"/>
        <v>9.6207251522660187</v>
      </c>
    </row>
    <row r="13" spans="1:9">
      <c r="A13" s="3" t="s">
        <v>79</v>
      </c>
      <c r="B13" s="7">
        <v>3.440537</v>
      </c>
      <c r="C13" s="7">
        <v>362.35899999999998</v>
      </c>
      <c r="D13" s="7">
        <v>1227.9580000000001</v>
      </c>
      <c r="E13" s="7">
        <v>244.02610000000001</v>
      </c>
      <c r="F13" s="7">
        <v>62.354900000000001</v>
      </c>
      <c r="G13" s="3">
        <f t="shared" si="0"/>
        <v>380.0277074</v>
      </c>
      <c r="H13" s="3">
        <f t="shared" si="1"/>
        <v>495.10814753358898</v>
      </c>
      <c r="I13" s="3">
        <f t="shared" si="2"/>
        <v>221.41909481981995</v>
      </c>
    </row>
    <row r="14" spans="1:9">
      <c r="G14" s="3"/>
      <c r="H14" s="3"/>
      <c r="I14" s="3"/>
    </row>
    <row r="15" spans="1:9" ht="15.4">
      <c r="B15" s="41" t="s">
        <v>27</v>
      </c>
      <c r="C15" s="42"/>
      <c r="D15" s="42"/>
      <c r="E15" s="42"/>
      <c r="F15" s="42"/>
      <c r="G15" s="3" t="s">
        <v>13</v>
      </c>
      <c r="H15" s="3" t="s">
        <v>15</v>
      </c>
      <c r="I15" s="3" t="s">
        <v>14</v>
      </c>
    </row>
    <row r="16" spans="1:9">
      <c r="A16" s="3" t="s">
        <v>78</v>
      </c>
      <c r="B16" s="7">
        <v>66.246570000000006</v>
      </c>
      <c r="C16" s="7">
        <v>57.755920000000003</v>
      </c>
      <c r="D16" s="7">
        <v>121.2897</v>
      </c>
      <c r="E16" s="7">
        <v>46.559759999999997</v>
      </c>
      <c r="F16" s="7">
        <v>75.191500000000005</v>
      </c>
      <c r="G16" s="3">
        <f t="shared" si="0"/>
        <v>73.408690000000007</v>
      </c>
      <c r="H16" s="3">
        <f t="shared" si="1"/>
        <v>28.779071144793761</v>
      </c>
      <c r="I16" s="3">
        <f t="shared" si="2"/>
        <v>12.870391881812308</v>
      </c>
    </row>
    <row r="17" spans="1:9">
      <c r="A17" s="3" t="s">
        <v>79</v>
      </c>
      <c r="B17" s="7">
        <v>66.646119999999996</v>
      </c>
      <c r="C17" s="7">
        <v>170.66200000000001</v>
      </c>
      <c r="D17" s="7">
        <v>79.478179999999995</v>
      </c>
      <c r="E17" s="7">
        <v>62.391689999999997</v>
      </c>
      <c r="F17" s="7">
        <v>69.903959999999998</v>
      </c>
      <c r="G17" s="3">
        <f t="shared" si="0"/>
        <v>89.816389999999984</v>
      </c>
      <c r="H17" s="3">
        <f t="shared" si="1"/>
        <v>45.629956423231427</v>
      </c>
      <c r="I17" s="3">
        <f t="shared" si="2"/>
        <v>20.406336874539726</v>
      </c>
    </row>
    <row r="18" spans="1:9">
      <c r="G18" s="3"/>
      <c r="H18" s="3"/>
      <c r="I18" s="3"/>
    </row>
    <row r="19" spans="1:9">
      <c r="A19" s="5" t="s">
        <v>81</v>
      </c>
      <c r="G19" s="3"/>
      <c r="H19" s="3"/>
      <c r="I19" s="3"/>
    </row>
    <row r="20" spans="1:9">
      <c r="A20" s="3"/>
      <c r="B20" s="41" t="s">
        <v>72</v>
      </c>
      <c r="C20" s="41"/>
      <c r="D20" s="41"/>
      <c r="E20" s="41"/>
      <c r="F20" s="41"/>
      <c r="G20" s="3" t="s">
        <v>13</v>
      </c>
      <c r="H20" s="3" t="s">
        <v>15</v>
      </c>
      <c r="I20" s="3" t="s">
        <v>14</v>
      </c>
    </row>
    <row r="21" spans="1:9">
      <c r="A21" s="3" t="s">
        <v>82</v>
      </c>
      <c r="B21" s="3">
        <v>0.532658768</v>
      </c>
      <c r="C21" s="3">
        <v>0.37267446399999998</v>
      </c>
      <c r="D21" s="3">
        <v>0.45811118200000001</v>
      </c>
      <c r="E21" s="3">
        <v>0.43760465199999998</v>
      </c>
      <c r="F21" s="3">
        <v>0.403759217</v>
      </c>
      <c r="G21" s="3">
        <f t="shared" si="0"/>
        <v>0.44096165660000003</v>
      </c>
      <c r="H21" s="3">
        <f t="shared" si="1"/>
        <v>6.0747218302187947E-2</v>
      </c>
      <c r="I21" s="3">
        <f t="shared" si="2"/>
        <v>2.7166981913542321E-2</v>
      </c>
    </row>
    <row r="22" spans="1:9">
      <c r="A22" s="3" t="s">
        <v>83</v>
      </c>
      <c r="B22" s="3">
        <v>0.62507500000000005</v>
      </c>
      <c r="C22" s="3">
        <v>0.59287100000000004</v>
      </c>
      <c r="D22" s="3">
        <v>0.49970700000000001</v>
      </c>
      <c r="E22" s="3">
        <v>0.47905599999999998</v>
      </c>
      <c r="F22" s="3">
        <v>0.62511399999999995</v>
      </c>
      <c r="G22" s="3">
        <f t="shared" si="0"/>
        <v>0.56436459999999999</v>
      </c>
      <c r="H22" s="3">
        <f t="shared" si="1"/>
        <v>7.0083913241913806E-2</v>
      </c>
      <c r="I22" s="3">
        <f t="shared" si="2"/>
        <v>3.1342478827623386E-2</v>
      </c>
    </row>
    <row r="23" spans="1:9">
      <c r="A23" s="3" t="s">
        <v>84</v>
      </c>
      <c r="B23" s="3">
        <v>0.74124900000000005</v>
      </c>
      <c r="C23" s="3">
        <v>0.92081199999999996</v>
      </c>
      <c r="D23" s="3">
        <v>0.69938699999999998</v>
      </c>
      <c r="E23" s="3">
        <v>0.76681999999999995</v>
      </c>
      <c r="F23" s="3">
        <v>0.66300400000000004</v>
      </c>
      <c r="G23" s="3">
        <f t="shared" si="0"/>
        <v>0.7582544</v>
      </c>
      <c r="H23" s="3">
        <f t="shared" si="1"/>
        <v>9.9153335714437602E-2</v>
      </c>
      <c r="I23" s="3">
        <f t="shared" si="2"/>
        <v>4.4342719770668025E-2</v>
      </c>
    </row>
    <row r="24" spans="1:9">
      <c r="G24" s="3"/>
      <c r="H24" s="3"/>
      <c r="I24" s="3"/>
    </row>
    <row r="25" spans="1:9" ht="15.4">
      <c r="B25" s="41" t="s">
        <v>27</v>
      </c>
      <c r="C25" s="42"/>
      <c r="D25" s="42"/>
      <c r="E25" s="42"/>
      <c r="F25" s="42"/>
      <c r="G25" s="3" t="s">
        <v>13</v>
      </c>
      <c r="H25" s="3" t="s">
        <v>15</v>
      </c>
      <c r="I25" s="3" t="s">
        <v>14</v>
      </c>
    </row>
    <row r="26" spans="1:9">
      <c r="A26" s="3" t="s">
        <v>82</v>
      </c>
      <c r="B26" s="7">
        <v>0.30478471899999998</v>
      </c>
      <c r="C26" s="7">
        <v>0.44023751700000002</v>
      </c>
      <c r="D26" s="7">
        <v>0.49146336099999999</v>
      </c>
      <c r="E26" s="7">
        <v>0.51834724200000004</v>
      </c>
      <c r="F26" s="7">
        <v>0.35424475300000002</v>
      </c>
      <c r="G26" s="3">
        <f t="shared" si="0"/>
        <v>0.42181551840000003</v>
      </c>
      <c r="H26" s="3">
        <f t="shared" si="1"/>
        <v>9.0513233863043829E-2</v>
      </c>
      <c r="I26" s="3">
        <f t="shared" si="2"/>
        <v>4.047874875622038E-2</v>
      </c>
    </row>
    <row r="27" spans="1:9">
      <c r="A27" s="3" t="s">
        <v>83</v>
      </c>
      <c r="B27" s="7">
        <v>0.54216399999999998</v>
      </c>
      <c r="C27" s="7">
        <v>0.55640400000000001</v>
      </c>
      <c r="D27" s="7">
        <v>0.35148499999999999</v>
      </c>
      <c r="E27" s="7">
        <v>0.61259200000000003</v>
      </c>
      <c r="F27" s="7">
        <v>0.61716899999999997</v>
      </c>
      <c r="G27" s="3">
        <f t="shared" si="0"/>
        <v>0.53596279999999996</v>
      </c>
      <c r="H27" s="3">
        <f t="shared" si="1"/>
        <v>0.10834532459086565</v>
      </c>
      <c r="I27" s="3">
        <f t="shared" si="2"/>
        <v>4.8453502165891039E-2</v>
      </c>
    </row>
    <row r="28" spans="1:9">
      <c r="A28" s="3" t="s">
        <v>84</v>
      </c>
      <c r="B28" s="3">
        <v>0.44117699999999999</v>
      </c>
      <c r="C28" s="3">
        <v>0.49091400000000002</v>
      </c>
      <c r="D28" s="3">
        <v>0.55178400000000005</v>
      </c>
      <c r="E28" s="3">
        <v>0.65497000000000005</v>
      </c>
      <c r="F28" s="3">
        <v>0.69410099999999997</v>
      </c>
      <c r="G28" s="3">
        <f t="shared" si="0"/>
        <v>0.5665891999999999</v>
      </c>
      <c r="H28" s="3">
        <f t="shared" si="1"/>
        <v>0.10693990683884143</v>
      </c>
      <c r="I28" s="3">
        <f t="shared" si="2"/>
        <v>4.7824980239828813E-2</v>
      </c>
    </row>
    <row r="29" spans="1:9">
      <c r="G29" s="3"/>
      <c r="H29" s="3"/>
      <c r="I29" s="3"/>
    </row>
    <row r="30" spans="1:9">
      <c r="A30" s="5" t="s">
        <v>85</v>
      </c>
      <c r="G30" s="3"/>
      <c r="H30" s="3"/>
      <c r="I30" s="3"/>
    </row>
    <row r="31" spans="1:9">
      <c r="A31" s="3"/>
      <c r="B31" s="41" t="s">
        <v>72</v>
      </c>
      <c r="C31" s="41"/>
      <c r="D31" s="41"/>
      <c r="E31" s="41"/>
      <c r="F31" s="41"/>
      <c r="G31" s="3" t="s">
        <v>13</v>
      </c>
      <c r="H31" s="3" t="s">
        <v>15</v>
      </c>
      <c r="I31" s="3" t="s">
        <v>14</v>
      </c>
    </row>
    <row r="32" spans="1:9">
      <c r="A32" s="3" t="s">
        <v>82</v>
      </c>
      <c r="B32" s="7">
        <v>0.200158</v>
      </c>
      <c r="C32" s="7">
        <v>0.21617800000000001</v>
      </c>
      <c r="D32" s="7">
        <v>0.170431</v>
      </c>
      <c r="E32" s="7">
        <v>0.18115300000000001</v>
      </c>
      <c r="F32" s="7">
        <v>0.22223799999999999</v>
      </c>
      <c r="G32" s="3">
        <f t="shared" si="0"/>
        <v>0.19803160000000003</v>
      </c>
      <c r="H32" s="3">
        <f t="shared" si="1"/>
        <v>2.21722995492123E-2</v>
      </c>
      <c r="I32" s="3">
        <f t="shared" si="2"/>
        <v>9.9157538019053297E-3</v>
      </c>
    </row>
    <row r="33" spans="1:9">
      <c r="A33" s="3" t="s">
        <v>83</v>
      </c>
      <c r="B33" s="7">
        <v>0.22819700000000001</v>
      </c>
      <c r="C33" s="7">
        <v>0.16056599999999999</v>
      </c>
      <c r="D33" s="7">
        <v>0.18330199999999999</v>
      </c>
      <c r="E33" s="7">
        <v>0.18801999999999999</v>
      </c>
      <c r="F33" s="7">
        <v>0.20747199999999999</v>
      </c>
      <c r="G33" s="3">
        <f t="shared" si="0"/>
        <v>0.19351139999999997</v>
      </c>
      <c r="H33" s="3">
        <f t="shared" si="1"/>
        <v>2.5582102646186353E-2</v>
      </c>
      <c r="I33" s="3">
        <f t="shared" si="2"/>
        <v>1.1440664104849986E-2</v>
      </c>
    </row>
    <row r="34" spans="1:9">
      <c r="A34" s="3" t="s">
        <v>84</v>
      </c>
      <c r="B34" s="7">
        <v>0.40021000000000001</v>
      </c>
      <c r="C34" s="7">
        <v>0.37499399999999999</v>
      </c>
      <c r="D34" s="7">
        <v>0.31541200000000003</v>
      </c>
      <c r="E34" s="7">
        <v>0.33107300000000001</v>
      </c>
      <c r="F34" s="7">
        <v>0.337418</v>
      </c>
      <c r="G34" s="3">
        <f t="shared" si="0"/>
        <v>0.35182140000000001</v>
      </c>
      <c r="H34" s="3">
        <f t="shared" si="1"/>
        <v>3.4792328332550547E-2</v>
      </c>
      <c r="I34" s="3">
        <f t="shared" si="2"/>
        <v>1.5559602249414986E-2</v>
      </c>
    </row>
    <row r="35" spans="1:9">
      <c r="G35" s="3"/>
      <c r="H35" s="3"/>
      <c r="I35" s="3"/>
    </row>
    <row r="36" spans="1:9" ht="15.4">
      <c r="B36" s="41" t="s">
        <v>27</v>
      </c>
      <c r="C36" s="42"/>
      <c r="D36" s="42"/>
      <c r="E36" s="42"/>
      <c r="F36" s="42"/>
      <c r="G36" s="3" t="s">
        <v>13</v>
      </c>
      <c r="H36" s="3" t="s">
        <v>15</v>
      </c>
      <c r="I36" s="3" t="s">
        <v>14</v>
      </c>
    </row>
    <row r="37" spans="1:9">
      <c r="A37" s="3" t="s">
        <v>82</v>
      </c>
      <c r="B37" s="7">
        <v>0.233098</v>
      </c>
      <c r="C37" s="7">
        <v>0.19152</v>
      </c>
      <c r="D37" s="7">
        <v>0.232927</v>
      </c>
      <c r="E37" s="7">
        <v>0.180261</v>
      </c>
      <c r="F37" s="7">
        <v>0.19123599999999999</v>
      </c>
      <c r="G37" s="3">
        <f t="shared" si="0"/>
        <v>0.2058084</v>
      </c>
      <c r="H37" s="3">
        <f t="shared" si="1"/>
        <v>2.5245413430957989E-2</v>
      </c>
      <c r="I37" s="3">
        <f t="shared" si="2"/>
        <v>1.1290092110341651E-2</v>
      </c>
    </row>
    <row r="38" spans="1:9">
      <c r="A38" s="3" t="s">
        <v>83</v>
      </c>
      <c r="B38" s="7">
        <v>0.15962599999999999</v>
      </c>
      <c r="C38" s="7">
        <v>0.14200199999999999</v>
      </c>
      <c r="D38" s="7">
        <v>0.158972</v>
      </c>
      <c r="E38" s="7">
        <v>0.156389</v>
      </c>
      <c r="F38" s="7">
        <v>0.168519</v>
      </c>
      <c r="G38" s="3">
        <f t="shared" si="0"/>
        <v>0.15710160000000001</v>
      </c>
      <c r="H38" s="3">
        <f t="shared" si="1"/>
        <v>9.6012204068024656E-3</v>
      </c>
      <c r="I38" s="3">
        <f t="shared" si="2"/>
        <v>4.2937962993136996E-3</v>
      </c>
    </row>
    <row r="39" spans="1:9">
      <c r="A39" s="3" t="s">
        <v>84</v>
      </c>
      <c r="B39" s="7">
        <v>0.218225</v>
      </c>
      <c r="C39" s="7">
        <v>0.200931</v>
      </c>
      <c r="D39" s="7">
        <v>0.227995</v>
      </c>
      <c r="E39" s="7">
        <v>0.174928</v>
      </c>
      <c r="F39" s="7">
        <v>0.18435499999999999</v>
      </c>
      <c r="G39" s="3">
        <f t="shared" si="0"/>
        <v>0.20128680000000002</v>
      </c>
      <c r="H39" s="3">
        <f t="shared" si="1"/>
        <v>2.2258870977657427E-2</v>
      </c>
      <c r="I39" s="3">
        <f t="shared" si="2"/>
        <v>9.9544697216878419E-3</v>
      </c>
    </row>
    <row r="40" spans="1:9">
      <c r="G40" s="3"/>
      <c r="H40" s="3"/>
      <c r="I40" s="3"/>
    </row>
    <row r="41" spans="1:9">
      <c r="A41" s="5" t="s">
        <v>86</v>
      </c>
      <c r="G41" s="3"/>
      <c r="H41" s="3"/>
      <c r="I41" s="3"/>
    </row>
    <row r="42" spans="1:9">
      <c r="A42" s="3"/>
      <c r="B42" s="41" t="s">
        <v>72</v>
      </c>
      <c r="C42" s="41"/>
      <c r="D42" s="41"/>
      <c r="E42" s="41"/>
      <c r="F42" s="41"/>
      <c r="G42" s="3" t="s">
        <v>13</v>
      </c>
      <c r="H42" s="3" t="s">
        <v>15</v>
      </c>
      <c r="I42" s="3" t="s">
        <v>14</v>
      </c>
    </row>
    <row r="43" spans="1:9">
      <c r="A43" s="3" t="s">
        <v>82</v>
      </c>
      <c r="B43" s="7">
        <v>4.3884524249999997</v>
      </c>
      <c r="C43" s="7">
        <v>4.7158524000000002</v>
      </c>
      <c r="D43" s="7">
        <v>4.3156968750000004</v>
      </c>
      <c r="E43" s="7">
        <v>5.5525412249999997</v>
      </c>
      <c r="F43" s="7">
        <v>5.5889189999999997</v>
      </c>
      <c r="G43" s="3">
        <f t="shared" si="0"/>
        <v>4.9122923849999998</v>
      </c>
      <c r="H43" s="3">
        <f t="shared" si="1"/>
        <v>0.61981152925697347</v>
      </c>
      <c r="I43" s="3">
        <f t="shared" si="2"/>
        <v>0.27718814253133844</v>
      </c>
    </row>
    <row r="44" spans="1:9">
      <c r="A44" s="3" t="s">
        <v>83</v>
      </c>
      <c r="B44" s="7">
        <v>4.8977409999999999</v>
      </c>
      <c r="C44" s="7">
        <v>5.1887629999999998</v>
      </c>
      <c r="D44" s="7">
        <v>4.42483</v>
      </c>
      <c r="E44" s="7">
        <v>4.7158519999999999</v>
      </c>
      <c r="F44" s="7">
        <v>4.0246750000000002</v>
      </c>
      <c r="G44" s="3">
        <f t="shared" si="0"/>
        <v>4.6503721999999996</v>
      </c>
      <c r="H44" s="3">
        <f t="shared" si="1"/>
        <v>0.44657302062898946</v>
      </c>
      <c r="I44" s="3">
        <f t="shared" si="2"/>
        <v>0.19971352620876726</v>
      </c>
    </row>
    <row r="45" spans="1:9">
      <c r="A45" s="3" t="s">
        <v>84</v>
      </c>
      <c r="B45" s="7">
        <v>9.4449631499999995</v>
      </c>
      <c r="C45" s="7">
        <v>8.9356743000000005</v>
      </c>
      <c r="D45" s="7">
        <v>10.208896429999999</v>
      </c>
      <c r="E45" s="7">
        <v>7.4078077499999999</v>
      </c>
      <c r="F45" s="7">
        <v>8.8992965250000005</v>
      </c>
      <c r="G45" s="3">
        <f t="shared" si="0"/>
        <v>8.9793276310000003</v>
      </c>
      <c r="H45" s="3">
        <f t="shared" si="1"/>
        <v>1.02550489950583</v>
      </c>
      <c r="I45" s="3">
        <f t="shared" si="2"/>
        <v>0.45861973331082528</v>
      </c>
    </row>
    <row r="46" spans="1:9">
      <c r="G46" s="3"/>
      <c r="H46" s="3"/>
      <c r="I46" s="3"/>
    </row>
    <row r="47" spans="1:9" ht="15.4">
      <c r="B47" s="41" t="s">
        <v>27</v>
      </c>
      <c r="C47" s="42"/>
      <c r="D47" s="42"/>
      <c r="E47" s="42"/>
      <c r="F47" s="42"/>
      <c r="G47" s="3" t="s">
        <v>13</v>
      </c>
      <c r="H47" s="3" t="s">
        <v>15</v>
      </c>
      <c r="I47" s="3" t="s">
        <v>14</v>
      </c>
    </row>
    <row r="48" spans="1:9">
      <c r="A48" s="3" t="s">
        <v>82</v>
      </c>
      <c r="B48" s="7">
        <v>5.2978968000000002</v>
      </c>
      <c r="C48" s="7">
        <v>4.1338080000000001</v>
      </c>
      <c r="D48" s="7">
        <v>4.7886079500000003</v>
      </c>
      <c r="E48" s="7">
        <v>5.5161634499999996</v>
      </c>
      <c r="F48" s="7">
        <v>5.188763475</v>
      </c>
      <c r="G48" s="3">
        <f t="shared" si="0"/>
        <v>4.9850479349999999</v>
      </c>
      <c r="H48" s="3">
        <f t="shared" si="1"/>
        <v>0.54420956866096137</v>
      </c>
      <c r="I48" s="3">
        <f t="shared" si="2"/>
        <v>0.24337791790634974</v>
      </c>
    </row>
    <row r="49" spans="1:9">
      <c r="A49" s="3" t="s">
        <v>83</v>
      </c>
      <c r="B49" s="7">
        <v>4.1701860000000002</v>
      </c>
      <c r="C49" s="7">
        <v>3.5517639999999999</v>
      </c>
      <c r="D49" s="7">
        <v>4.42483</v>
      </c>
      <c r="E49" s="7">
        <v>3.9519190000000002</v>
      </c>
      <c r="F49" s="7">
        <v>3.6608969999999998</v>
      </c>
      <c r="G49" s="3">
        <f t="shared" si="0"/>
        <v>3.9519191999999999</v>
      </c>
      <c r="H49" s="3">
        <f t="shared" si="1"/>
        <v>0.35920158884629122</v>
      </c>
      <c r="I49" s="3">
        <f t="shared" si="2"/>
        <v>0.16063983405724747</v>
      </c>
    </row>
    <row r="50" spans="1:9">
      <c r="A50" s="3" t="s">
        <v>84</v>
      </c>
      <c r="B50" s="7">
        <v>5.5525412249999997</v>
      </c>
      <c r="C50" s="7">
        <v>6.4983633750000003</v>
      </c>
      <c r="D50" s="7">
        <v>5.3342745750000002</v>
      </c>
      <c r="E50" s="7">
        <v>5.8071856500000001</v>
      </c>
      <c r="F50" s="7">
        <v>5.7344301</v>
      </c>
      <c r="G50" s="3">
        <f t="shared" si="0"/>
        <v>5.7853589850000002</v>
      </c>
      <c r="H50" s="3">
        <f t="shared" si="1"/>
        <v>0.43849933554912701</v>
      </c>
      <c r="I50" s="3">
        <f t="shared" si="2"/>
        <v>0.19610286447526759</v>
      </c>
    </row>
    <row r="52" spans="1:9">
      <c r="A52" s="5" t="s">
        <v>87</v>
      </c>
    </row>
    <row r="53" spans="1:9">
      <c r="B53" s="11" t="s">
        <v>88</v>
      </c>
      <c r="C53" s="11" t="s">
        <v>89</v>
      </c>
      <c r="D53" s="11" t="s">
        <v>90</v>
      </c>
    </row>
    <row r="54" spans="1:9">
      <c r="B54" s="7">
        <v>0.19403100000000001</v>
      </c>
      <c r="C54" s="7">
        <v>0.17195199999999999</v>
      </c>
      <c r="D54" s="7">
        <v>0.16325400000000001</v>
      </c>
    </row>
    <row r="55" spans="1:9">
      <c r="B55" s="7">
        <v>0.20005300000000001</v>
      </c>
      <c r="C55" s="7">
        <v>0.18388699999999999</v>
      </c>
      <c r="D55" s="7">
        <v>0.17195199999999999</v>
      </c>
    </row>
    <row r="56" spans="1:9">
      <c r="B56" s="7">
        <v>0.19670799999999999</v>
      </c>
      <c r="C56" s="7">
        <v>0.18419099999999999</v>
      </c>
      <c r="D56" s="7">
        <v>0.185333</v>
      </c>
    </row>
    <row r="57" spans="1:9">
      <c r="B57" s="7">
        <v>0.18867900000000001</v>
      </c>
      <c r="C57" s="7">
        <v>0.18479300000000001</v>
      </c>
      <c r="D57" s="7">
        <v>0.16392300000000001</v>
      </c>
    </row>
    <row r="58" spans="1:9">
      <c r="B58" s="7">
        <v>0.19068599999999999</v>
      </c>
      <c r="C58" s="7">
        <v>0.19273399999999999</v>
      </c>
      <c r="D58" s="7"/>
    </row>
    <row r="59" spans="1:9">
      <c r="A59" s="3" t="s">
        <v>13</v>
      </c>
      <c r="B59" s="7">
        <f>AVERAGE(B54:B58)</f>
        <v>0.19403140000000002</v>
      </c>
      <c r="C59" s="7">
        <f>AVERAGE(C54:C58)</f>
        <v>0.18351139999999999</v>
      </c>
      <c r="D59" s="7">
        <f>AVERAGE(D54:D57)</f>
        <v>0.1711155</v>
      </c>
    </row>
    <row r="60" spans="1:9">
      <c r="A60" s="3" t="s">
        <v>15</v>
      </c>
      <c r="B60" s="7">
        <f>STDEV(B54:B58)</f>
        <v>4.5624483887491797E-3</v>
      </c>
      <c r="C60" s="7">
        <f>STDEV(C54:C58)</f>
        <v>7.4317142907945532E-3</v>
      </c>
      <c r="D60" s="7">
        <f>STDEV(D54:D57)</f>
        <v>1.0269246596837887E-2</v>
      </c>
    </row>
    <row r="61" spans="1:9">
      <c r="A61" s="3" t="s">
        <v>14</v>
      </c>
      <c r="B61" s="7">
        <f>B60/SQRT(5)</f>
        <v>2.0403889482155106E-3</v>
      </c>
      <c r="C61" s="7">
        <f>C60/SQRT(5)</f>
        <v>3.3235636687146521E-3</v>
      </c>
      <c r="D61" s="7">
        <f>D60/SQRT(4)</f>
        <v>5.1346232984189437E-3</v>
      </c>
    </row>
    <row r="63" spans="1:9">
      <c r="A63" s="5" t="s">
        <v>91</v>
      </c>
    </row>
    <row r="64" spans="1:9">
      <c r="A64" s="3"/>
      <c r="B64" s="41" t="s">
        <v>95</v>
      </c>
      <c r="C64" s="41"/>
      <c r="D64" s="41"/>
      <c r="E64" s="3" t="s">
        <v>13</v>
      </c>
      <c r="F64" s="3" t="s">
        <v>15</v>
      </c>
      <c r="G64" s="3" t="s">
        <v>14</v>
      </c>
      <c r="H64" s="3"/>
      <c r="I64" s="3"/>
    </row>
    <row r="65" spans="1:9">
      <c r="A65" s="12" t="s">
        <v>92</v>
      </c>
      <c r="B65" s="2">
        <v>0.99811700000000003</v>
      </c>
      <c r="C65" s="2">
        <v>0.99905838000000002</v>
      </c>
      <c r="D65" s="2">
        <v>1.0028250000000001</v>
      </c>
      <c r="E65" s="3">
        <f>AVERAGE(B65:D65)</f>
        <v>1.0000001266666667</v>
      </c>
      <c r="F65" s="3">
        <f>STDEV(B65:D65)</f>
        <v>2.4912810134815121E-3</v>
      </c>
      <c r="G65" s="3">
        <f>F65/SQRT(3)</f>
        <v>1.4383417637605547E-3</v>
      </c>
      <c r="H65" s="3"/>
      <c r="I65" s="3"/>
    </row>
    <row r="66" spans="1:9">
      <c r="A66" s="12" t="s">
        <v>93</v>
      </c>
      <c r="B66" s="2">
        <v>1.0184759999999999</v>
      </c>
      <c r="C66" s="2">
        <v>0.98383371799999997</v>
      </c>
      <c r="D66" s="2">
        <v>0.99769099999999999</v>
      </c>
      <c r="E66" s="3">
        <f t="shared" ref="E66:E72" si="3">AVERAGE(B66:D66)</f>
        <v>1.0000002393333334</v>
      </c>
      <c r="F66" s="3">
        <f t="shared" ref="F66:F72" si="4">STDEV(B66:D66)</f>
        <v>1.7436208454415788E-2</v>
      </c>
      <c r="G66" s="3">
        <f t="shared" ref="G66:G72" si="5">F66/SQRT(3)</f>
        <v>1.0066799644803384E-2</v>
      </c>
      <c r="H66" s="3"/>
      <c r="I66" s="3"/>
    </row>
    <row r="67" spans="1:9">
      <c r="A67" s="12" t="s">
        <v>94</v>
      </c>
      <c r="B67" s="2">
        <v>0.96698099999999998</v>
      </c>
      <c r="C67" s="2">
        <v>1.020440252</v>
      </c>
      <c r="D67" s="2">
        <v>1.0125789999999999</v>
      </c>
      <c r="E67" s="3">
        <f t="shared" si="3"/>
        <v>1.0000000839999998</v>
      </c>
      <c r="F67" s="3">
        <f t="shared" si="4"/>
        <v>2.8864246948451074E-2</v>
      </c>
      <c r="G67" s="3">
        <f t="shared" si="5"/>
        <v>1.6664780745644064E-2</v>
      </c>
      <c r="H67" s="3"/>
      <c r="I67" s="3"/>
    </row>
    <row r="68" spans="1:9">
      <c r="A68" s="8"/>
      <c r="E68" s="3"/>
      <c r="F68" s="3"/>
      <c r="G68" s="3"/>
      <c r="H68" s="3"/>
      <c r="I68" s="3"/>
    </row>
    <row r="69" spans="1:9">
      <c r="A69" s="8"/>
      <c r="B69" s="41" t="s">
        <v>96</v>
      </c>
      <c r="C69" s="41"/>
      <c r="D69" s="41"/>
      <c r="E69" s="3" t="s">
        <v>13</v>
      </c>
      <c r="F69" s="3" t="s">
        <v>15</v>
      </c>
      <c r="G69" s="3" t="s">
        <v>14</v>
      </c>
      <c r="H69" s="3"/>
      <c r="I69" s="3"/>
    </row>
    <row r="70" spans="1:9">
      <c r="A70" s="12" t="s">
        <v>92</v>
      </c>
      <c r="B70" s="2">
        <v>0.87055099999999996</v>
      </c>
      <c r="C70" s="2">
        <v>0.85263500000000003</v>
      </c>
      <c r="D70" s="2">
        <v>0.75262300000000004</v>
      </c>
      <c r="E70" s="3">
        <f t="shared" si="3"/>
        <v>0.82526966666666668</v>
      </c>
      <c r="F70" s="3">
        <f t="shared" si="4"/>
        <v>6.3548402004561286E-2</v>
      </c>
      <c r="G70" s="3">
        <f t="shared" si="5"/>
        <v>3.6689687003904015E-2</v>
      </c>
      <c r="H70" s="3"/>
      <c r="I70" s="3"/>
    </row>
    <row r="71" spans="1:9">
      <c r="A71" s="12" t="s">
        <v>93</v>
      </c>
      <c r="B71" s="2">
        <v>0.40989700000000001</v>
      </c>
      <c r="C71" s="2">
        <v>0.40989700000000001</v>
      </c>
      <c r="D71" s="2">
        <v>0.480742</v>
      </c>
      <c r="E71" s="3">
        <f t="shared" si="3"/>
        <v>0.43351200000000006</v>
      </c>
      <c r="F71" s="3">
        <f t="shared" si="4"/>
        <v>4.0902379820739035E-2</v>
      </c>
      <c r="G71" s="3">
        <f t="shared" si="5"/>
        <v>2.3615000000000001E-2</v>
      </c>
      <c r="H71" s="3"/>
      <c r="I71" s="3"/>
    </row>
    <row r="72" spans="1:9">
      <c r="A72" s="12" t="s">
        <v>94</v>
      </c>
      <c r="B72" s="2">
        <v>1.021012</v>
      </c>
      <c r="C72" s="2">
        <v>0.89502499999999996</v>
      </c>
      <c r="D72" s="2">
        <v>0.92658799999999997</v>
      </c>
      <c r="E72" s="3">
        <f t="shared" si="3"/>
        <v>0.94754166666666662</v>
      </c>
      <c r="F72" s="3">
        <f t="shared" si="4"/>
        <v>6.5555115378842385E-2</v>
      </c>
      <c r="G72" s="3">
        <f t="shared" si="5"/>
        <v>3.7848263510731631E-2</v>
      </c>
      <c r="H72" s="3"/>
      <c r="I72" s="3"/>
    </row>
  </sheetData>
  <mergeCells count="12">
    <mergeCell ref="B69:D69"/>
    <mergeCell ref="B2:F2"/>
    <mergeCell ref="B6:F6"/>
    <mergeCell ref="B11:F11"/>
    <mergeCell ref="B15:F15"/>
    <mergeCell ref="B20:F20"/>
    <mergeCell ref="B25:F25"/>
    <mergeCell ref="B31:F31"/>
    <mergeCell ref="B36:F36"/>
    <mergeCell ref="B42:F42"/>
    <mergeCell ref="B47:F47"/>
    <mergeCell ref="B64:D6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04DFB-5EC4-47C4-AC1A-81274861617F}">
  <dimension ref="A1:Q185"/>
  <sheetViews>
    <sheetView topLeftCell="A25" workbookViewId="0">
      <selection activeCell="A137" sqref="A137:A139"/>
    </sheetView>
  </sheetViews>
  <sheetFormatPr defaultRowHeight="13.9"/>
  <cols>
    <col min="2" max="2" width="13" customWidth="1"/>
    <col min="3" max="3" width="14" customWidth="1"/>
    <col min="4" max="4" width="19.6640625" customWidth="1"/>
    <col min="5" max="5" width="16" customWidth="1"/>
  </cols>
  <sheetData>
    <row r="1" spans="1:12">
      <c r="A1" s="5" t="s">
        <v>97</v>
      </c>
    </row>
    <row r="2" spans="1:12">
      <c r="B2" s="41" t="s">
        <v>98</v>
      </c>
      <c r="C2" s="41"/>
      <c r="D2" s="41"/>
      <c r="E2" s="3"/>
      <c r="F2" s="41" t="s">
        <v>99</v>
      </c>
      <c r="G2" s="41"/>
      <c r="H2" s="41"/>
    </row>
    <row r="3" spans="1:12" ht="14.25">
      <c r="B3" s="1" t="s">
        <v>100</v>
      </c>
      <c r="C3" s="1" t="s">
        <v>71</v>
      </c>
      <c r="D3" s="1" t="s">
        <v>102</v>
      </c>
      <c r="E3" s="3"/>
      <c r="F3" s="1" t="s">
        <v>100</v>
      </c>
      <c r="G3" s="1" t="s">
        <v>71</v>
      </c>
      <c r="H3" s="1" t="s">
        <v>102</v>
      </c>
    </row>
    <row r="4" spans="1:12">
      <c r="B4" s="7">
        <v>1.0343020199999999</v>
      </c>
      <c r="C4" s="7">
        <v>0.86295310000000003</v>
      </c>
      <c r="D4" s="7">
        <v>1.1321478899999999</v>
      </c>
      <c r="E4" s="3"/>
      <c r="F4" s="7">
        <v>1.0343020199999999</v>
      </c>
      <c r="G4" s="7">
        <v>0.83263463000000004</v>
      </c>
      <c r="H4" s="7">
        <v>1.0838094300000001</v>
      </c>
    </row>
    <row r="5" spans="1:12">
      <c r="B5" s="7">
        <v>0.96389261000000004</v>
      </c>
      <c r="C5" s="7">
        <v>1.28540432</v>
      </c>
      <c r="D5" s="7">
        <v>0.99324630000000003</v>
      </c>
      <c r="E5" s="3"/>
      <c r="F5" s="7">
        <v>0.96389261000000004</v>
      </c>
      <c r="G5" s="7">
        <v>1.2104065799999999</v>
      </c>
      <c r="H5" s="7">
        <v>0.76814174000000002</v>
      </c>
    </row>
    <row r="6" spans="1:12">
      <c r="B6" s="7">
        <v>1.00180537</v>
      </c>
      <c r="C6" s="7">
        <v>1.03446791</v>
      </c>
      <c r="D6" s="7">
        <v>0.80487951999999996</v>
      </c>
      <c r="E6" s="3"/>
      <c r="F6" s="7">
        <v>1.00180537</v>
      </c>
      <c r="G6" s="7">
        <v>0.72307752000000003</v>
      </c>
      <c r="H6" s="7">
        <v>0.74541259999999998</v>
      </c>
    </row>
    <row r="7" spans="1:12">
      <c r="A7" s="3" t="s">
        <v>13</v>
      </c>
      <c r="B7" s="3">
        <f>AVERAGE(B4:B6)</f>
        <v>1</v>
      </c>
      <c r="C7" s="3">
        <f t="shared" ref="C7:H7" si="0">AVERAGE(C4:C6)</f>
        <v>1.0609417766666667</v>
      </c>
      <c r="D7" s="3">
        <f t="shared" si="0"/>
        <v>0.97675790333333323</v>
      </c>
      <c r="E7" s="3"/>
      <c r="F7" s="3">
        <f t="shared" si="0"/>
        <v>1</v>
      </c>
      <c r="G7" s="3">
        <f t="shared" si="0"/>
        <v>0.92203957666666669</v>
      </c>
      <c r="H7" s="3">
        <f t="shared" si="0"/>
        <v>0.86578792333333332</v>
      </c>
    </row>
    <row r="8" spans="1:12">
      <c r="A8" s="3" t="s">
        <v>15</v>
      </c>
      <c r="B8" s="3">
        <f>STDEV(B4:B6)</f>
        <v>3.5239406560904178E-2</v>
      </c>
      <c r="C8" s="3">
        <f t="shared" ref="C8:H8" si="1">STDEV(C4:C6)</f>
        <v>0.21246625033657834</v>
      </c>
      <c r="D8" s="3">
        <f t="shared" si="1"/>
        <v>0.16425604073851408</v>
      </c>
      <c r="E8" s="3"/>
      <c r="F8" s="3">
        <f t="shared" si="1"/>
        <v>3.5239406560904178E-2</v>
      </c>
      <c r="G8" s="3">
        <f t="shared" si="1"/>
        <v>0.25567036696980128</v>
      </c>
      <c r="H8" s="3">
        <f t="shared" si="1"/>
        <v>0.18915386984724311</v>
      </c>
    </row>
    <row r="9" spans="1:12">
      <c r="A9" s="3" t="s">
        <v>14</v>
      </c>
      <c r="B9" s="3">
        <f>B8/SQRT(3)</f>
        <v>2.0345480864020694E-2</v>
      </c>
      <c r="C9" s="3">
        <f t="shared" ref="C9:H9" si="2">C8/SQRT(3)</f>
        <v>0.12266744682553393</v>
      </c>
      <c r="D9" s="3">
        <f t="shared" si="2"/>
        <v>9.4833269336403236E-2</v>
      </c>
      <c r="E9" s="3"/>
      <c r="F9" s="3">
        <f t="shared" si="2"/>
        <v>2.0345480864020694E-2</v>
      </c>
      <c r="G9" s="3">
        <f t="shared" si="2"/>
        <v>0.14761135519382518</v>
      </c>
      <c r="H9" s="3">
        <f t="shared" si="2"/>
        <v>0.10920803767456526</v>
      </c>
    </row>
    <row r="10" spans="1:12">
      <c r="B10" s="3"/>
      <c r="C10" s="3"/>
      <c r="D10" s="3"/>
      <c r="E10" s="3"/>
      <c r="F10" s="3"/>
      <c r="G10" s="3"/>
      <c r="H10" s="3"/>
    </row>
    <row r="11" spans="1:12">
      <c r="A11" s="5" t="s">
        <v>101</v>
      </c>
    </row>
    <row r="12" spans="1:12">
      <c r="B12" s="41" t="s">
        <v>72</v>
      </c>
      <c r="C12" s="41"/>
      <c r="D12" s="41"/>
      <c r="E12" s="41"/>
      <c r="F12" s="41"/>
      <c r="G12" s="3" t="s">
        <v>13</v>
      </c>
      <c r="H12" s="3" t="s">
        <v>15</v>
      </c>
      <c r="I12" s="3" t="s">
        <v>14</v>
      </c>
      <c r="J12" s="10"/>
      <c r="K12" s="10"/>
      <c r="L12" s="10"/>
    </row>
    <row r="13" spans="1:12">
      <c r="A13" s="13" t="s">
        <v>21</v>
      </c>
      <c r="B13" s="7">
        <v>45</v>
      </c>
      <c r="C13" s="7">
        <v>40</v>
      </c>
      <c r="D13" s="7">
        <v>40</v>
      </c>
      <c r="E13" s="7">
        <v>45</v>
      </c>
      <c r="F13" s="7">
        <v>45</v>
      </c>
      <c r="G13" s="7">
        <f>AVERAGE(B13:F13)</f>
        <v>43</v>
      </c>
      <c r="H13" s="7">
        <f>STDEV(B13:F13)</f>
        <v>2.7386127875258306</v>
      </c>
      <c r="I13" s="7">
        <f>H13/SQRT(5)</f>
        <v>1.2247448713915889</v>
      </c>
      <c r="J13" s="7"/>
      <c r="K13" s="7"/>
      <c r="L13" s="7"/>
    </row>
    <row r="14" spans="1:12">
      <c r="A14" s="13" t="s">
        <v>22</v>
      </c>
      <c r="B14" s="7">
        <v>50</v>
      </c>
      <c r="C14" s="7">
        <v>45</v>
      </c>
      <c r="D14" s="7">
        <v>45</v>
      </c>
      <c r="E14" s="7">
        <v>50</v>
      </c>
      <c r="F14" s="7">
        <v>45</v>
      </c>
      <c r="G14" s="7">
        <f t="shared" ref="G14:G22" si="3">AVERAGE(B14:F14)</f>
        <v>47</v>
      </c>
      <c r="H14" s="7">
        <f t="shared" ref="H14:H22" si="4">STDEV(B14:F14)</f>
        <v>2.7386127875258306</v>
      </c>
      <c r="I14" s="7">
        <f t="shared" ref="I14:I22" si="5">H14/SQRT(5)</f>
        <v>1.2247448713915889</v>
      </c>
      <c r="J14" s="7"/>
      <c r="K14" s="7"/>
      <c r="L14" s="7"/>
    </row>
    <row r="15" spans="1:12">
      <c r="A15" s="13" t="s">
        <v>23</v>
      </c>
      <c r="B15" s="7">
        <v>55</v>
      </c>
      <c r="C15" s="7">
        <v>50</v>
      </c>
      <c r="D15" s="7">
        <v>55</v>
      </c>
      <c r="E15" s="7">
        <v>55</v>
      </c>
      <c r="F15" s="7">
        <v>55</v>
      </c>
      <c r="G15" s="7">
        <f t="shared" si="3"/>
        <v>54</v>
      </c>
      <c r="H15" s="7">
        <f t="shared" si="4"/>
        <v>2.2360679774997898</v>
      </c>
      <c r="I15" s="7">
        <f t="shared" si="5"/>
        <v>1</v>
      </c>
      <c r="J15" s="7"/>
      <c r="K15" s="7"/>
      <c r="L15" s="7"/>
    </row>
    <row r="16" spans="1:12">
      <c r="A16" s="13" t="s">
        <v>24</v>
      </c>
      <c r="B16" s="7">
        <v>60</v>
      </c>
      <c r="C16" s="7">
        <v>55</v>
      </c>
      <c r="D16" s="7">
        <v>60</v>
      </c>
      <c r="E16" s="7">
        <v>60</v>
      </c>
      <c r="F16" s="7">
        <v>60</v>
      </c>
      <c r="G16" s="7">
        <f t="shared" si="3"/>
        <v>59</v>
      </c>
      <c r="H16" s="7">
        <f t="shared" si="4"/>
        <v>2.2360679774997898</v>
      </c>
      <c r="I16" s="7">
        <f t="shared" si="5"/>
        <v>1</v>
      </c>
      <c r="J16" s="7"/>
      <c r="K16" s="7"/>
      <c r="L16" s="7"/>
    </row>
    <row r="17" spans="1:9">
      <c r="G17" s="7"/>
      <c r="H17" s="7"/>
      <c r="I17" s="7"/>
    </row>
    <row r="18" spans="1:9" ht="15.4">
      <c r="B18" s="41" t="s">
        <v>103</v>
      </c>
      <c r="C18" s="41"/>
      <c r="D18" s="41"/>
      <c r="E18" s="41"/>
      <c r="F18" s="41"/>
      <c r="G18" s="3" t="s">
        <v>13</v>
      </c>
      <c r="H18" s="3" t="s">
        <v>15</v>
      </c>
      <c r="I18" s="3" t="s">
        <v>14</v>
      </c>
    </row>
    <row r="19" spans="1:9">
      <c r="A19" s="13" t="s">
        <v>21</v>
      </c>
      <c r="B19" s="7">
        <v>45</v>
      </c>
      <c r="C19" s="7">
        <v>45</v>
      </c>
      <c r="D19" s="7">
        <v>35</v>
      </c>
      <c r="E19" s="7">
        <v>45</v>
      </c>
      <c r="F19" s="7">
        <v>45</v>
      </c>
      <c r="G19" s="7">
        <f t="shared" si="3"/>
        <v>43</v>
      </c>
      <c r="H19" s="7">
        <f t="shared" si="4"/>
        <v>4.4721359549995796</v>
      </c>
      <c r="I19" s="7">
        <f t="shared" si="5"/>
        <v>2</v>
      </c>
    </row>
    <row r="20" spans="1:9">
      <c r="A20" s="13" t="s">
        <v>22</v>
      </c>
      <c r="B20" s="7">
        <v>45</v>
      </c>
      <c r="C20" s="7">
        <v>50</v>
      </c>
      <c r="D20" s="7">
        <v>40</v>
      </c>
      <c r="E20" s="7">
        <v>45</v>
      </c>
      <c r="F20" s="7">
        <v>45</v>
      </c>
      <c r="G20" s="7">
        <f t="shared" si="3"/>
        <v>45</v>
      </c>
      <c r="H20" s="7">
        <f t="shared" si="4"/>
        <v>3.5355339059327378</v>
      </c>
      <c r="I20" s="7">
        <f t="shared" si="5"/>
        <v>1.5811388300841895</v>
      </c>
    </row>
    <row r="21" spans="1:9">
      <c r="A21" s="13" t="s">
        <v>23</v>
      </c>
      <c r="B21" s="7">
        <v>55</v>
      </c>
      <c r="C21" s="7">
        <v>55</v>
      </c>
      <c r="D21" s="7">
        <v>50</v>
      </c>
      <c r="E21" s="7">
        <v>60</v>
      </c>
      <c r="F21" s="7">
        <v>60</v>
      </c>
      <c r="G21" s="7">
        <f t="shared" si="3"/>
        <v>56</v>
      </c>
      <c r="H21" s="7">
        <f t="shared" si="4"/>
        <v>4.1833001326703778</v>
      </c>
      <c r="I21" s="7">
        <f t="shared" si="5"/>
        <v>1.8708286933869707</v>
      </c>
    </row>
    <row r="22" spans="1:9">
      <c r="A22" s="13" t="s">
        <v>24</v>
      </c>
      <c r="B22" s="7">
        <v>55</v>
      </c>
      <c r="C22" s="7">
        <v>60</v>
      </c>
      <c r="D22" s="7">
        <v>50</v>
      </c>
      <c r="E22" s="7">
        <v>60</v>
      </c>
      <c r="F22" s="7">
        <v>60</v>
      </c>
      <c r="G22" s="7">
        <f t="shared" si="3"/>
        <v>57</v>
      </c>
      <c r="H22" s="7">
        <f t="shared" si="4"/>
        <v>4.4721359549995796</v>
      </c>
      <c r="I22" s="7">
        <f t="shared" si="5"/>
        <v>2</v>
      </c>
    </row>
    <row r="24" spans="1:9">
      <c r="A24" s="5" t="s">
        <v>104</v>
      </c>
    </row>
    <row r="25" spans="1:9" ht="15.75">
      <c r="B25" s="11" t="s">
        <v>54</v>
      </c>
      <c r="C25" s="11" t="s">
        <v>105</v>
      </c>
      <c r="D25" s="11" t="s">
        <v>7</v>
      </c>
      <c r="E25" s="11" t="s">
        <v>106</v>
      </c>
    </row>
    <row r="26" spans="1:9">
      <c r="B26" s="7">
        <v>20</v>
      </c>
      <c r="C26" s="7">
        <v>21</v>
      </c>
      <c r="D26" s="7">
        <v>27</v>
      </c>
      <c r="E26" s="7">
        <v>28</v>
      </c>
    </row>
    <row r="27" spans="1:9">
      <c r="B27" s="7">
        <v>23</v>
      </c>
      <c r="C27" s="7">
        <v>21</v>
      </c>
      <c r="D27" s="7">
        <v>28</v>
      </c>
      <c r="E27" s="7">
        <v>26</v>
      </c>
    </row>
    <row r="28" spans="1:9">
      <c r="B28" s="7">
        <v>24</v>
      </c>
      <c r="C28" s="7">
        <v>25</v>
      </c>
      <c r="D28" s="7">
        <v>28</v>
      </c>
      <c r="E28" s="7">
        <v>25</v>
      </c>
    </row>
    <row r="29" spans="1:9">
      <c r="B29" s="7">
        <v>20</v>
      </c>
      <c r="C29" s="7">
        <v>21</v>
      </c>
      <c r="D29" s="7">
        <v>27</v>
      </c>
      <c r="E29" s="7">
        <v>30</v>
      </c>
    </row>
    <row r="30" spans="1:9">
      <c r="B30" s="7">
        <v>18</v>
      </c>
      <c r="C30" s="7">
        <v>19</v>
      </c>
      <c r="D30" s="7">
        <v>23</v>
      </c>
      <c r="E30" s="7">
        <v>31</v>
      </c>
    </row>
    <row r="31" spans="1:9">
      <c r="B31" s="7">
        <v>17</v>
      </c>
      <c r="C31" s="7">
        <v>21</v>
      </c>
      <c r="D31" s="7">
        <v>24</v>
      </c>
      <c r="E31" s="7">
        <v>22</v>
      </c>
    </row>
    <row r="32" spans="1:9">
      <c r="B32" s="7">
        <v>17</v>
      </c>
      <c r="C32" s="7">
        <v>17</v>
      </c>
      <c r="D32" s="7">
        <v>23</v>
      </c>
      <c r="E32" s="7">
        <v>20</v>
      </c>
    </row>
    <row r="33" spans="1:5">
      <c r="A33" s="3" t="s">
        <v>13</v>
      </c>
      <c r="B33" s="3">
        <f>AVERAGE(B26:B32)</f>
        <v>19.857142857142858</v>
      </c>
      <c r="C33" s="3">
        <f t="shared" ref="C33:E33" si="6">AVERAGE(C26:C32)</f>
        <v>20.714285714285715</v>
      </c>
      <c r="D33" s="3">
        <f t="shared" si="6"/>
        <v>25.714285714285715</v>
      </c>
      <c r="E33" s="3">
        <f t="shared" si="6"/>
        <v>26</v>
      </c>
    </row>
    <row r="34" spans="1:5">
      <c r="A34" s="3" t="s">
        <v>15</v>
      </c>
      <c r="B34" s="3">
        <f>STDEV(B26:B32)</f>
        <v>2.7945525240230817</v>
      </c>
      <c r="C34" s="3">
        <f t="shared" ref="C34:E34" si="7">STDEV(C26:C32)</f>
        <v>2.4299715851758279</v>
      </c>
      <c r="D34" s="3">
        <f t="shared" si="7"/>
        <v>2.2886885410853175</v>
      </c>
      <c r="E34" s="3">
        <f t="shared" si="7"/>
        <v>4.0414518843273806</v>
      </c>
    </row>
    <row r="35" spans="1:5">
      <c r="A35" s="3" t="s">
        <v>14</v>
      </c>
      <c r="B35" s="3">
        <f>B34/SQRT(7)</f>
        <v>1.0562415720389899</v>
      </c>
      <c r="C35" s="3">
        <f t="shared" ref="C35:E35" si="8">C34/SQRT(7)</f>
        <v>0.91844292961837826</v>
      </c>
      <c r="D35" s="3">
        <f t="shared" si="8"/>
        <v>0.86504295831356903</v>
      </c>
      <c r="E35" s="3">
        <f t="shared" si="8"/>
        <v>1.5275252316519468</v>
      </c>
    </row>
    <row r="37" spans="1:5">
      <c r="A37" s="5" t="s">
        <v>107</v>
      </c>
    </row>
    <row r="38" spans="1:5" ht="15.75">
      <c r="B38" s="11" t="s">
        <v>54</v>
      </c>
      <c r="C38" s="11" t="s">
        <v>105</v>
      </c>
      <c r="D38" s="11" t="s">
        <v>7</v>
      </c>
      <c r="E38" s="11" t="s">
        <v>106</v>
      </c>
    </row>
    <row r="39" spans="1:5">
      <c r="B39" s="2">
        <v>3.8529409999999999E-3</v>
      </c>
      <c r="C39" s="2">
        <v>3.3095239999999999E-3</v>
      </c>
      <c r="D39" s="2">
        <v>3.7000000000000002E-3</v>
      </c>
      <c r="E39" s="2">
        <v>2.0928570000000001E-3</v>
      </c>
    </row>
    <row r="40" spans="1:5">
      <c r="B40" s="2">
        <v>3.8E-3</v>
      </c>
      <c r="C40" s="2">
        <v>3.1470589999999998E-3</v>
      </c>
      <c r="D40" s="2">
        <v>3.0111109999999999E-3</v>
      </c>
      <c r="E40" s="2">
        <v>2.6150000000000001E-3</v>
      </c>
    </row>
    <row r="41" spans="1:5">
      <c r="B41" s="2">
        <v>3.541176E-3</v>
      </c>
      <c r="C41" s="2">
        <v>3.5761899999999999E-3</v>
      </c>
      <c r="D41" s="2">
        <v>3.095455E-3</v>
      </c>
      <c r="E41" s="2">
        <v>3.9136359999999999E-3</v>
      </c>
    </row>
    <row r="42" spans="1:5">
      <c r="B42" s="2">
        <v>2.7714290000000002E-3</v>
      </c>
      <c r="C42" s="2">
        <v>2.9074069999999999E-3</v>
      </c>
      <c r="D42" s="2">
        <v>3.5863639999999999E-3</v>
      </c>
      <c r="E42" s="2">
        <v>2.769231E-3</v>
      </c>
    </row>
    <row r="43" spans="1:5">
      <c r="B43" s="2">
        <v>2.7499999999999998E-3</v>
      </c>
      <c r="C43" s="2">
        <v>3.0279999999999999E-3</v>
      </c>
      <c r="D43" s="2">
        <v>2.963636E-3</v>
      </c>
      <c r="E43" s="2">
        <v>3.6120000000000002E-3</v>
      </c>
    </row>
    <row r="44" spans="1:5">
      <c r="B44" s="2">
        <v>2.8272729999999999E-3</v>
      </c>
      <c r="C44" s="2">
        <v>2.7708329999999999E-3</v>
      </c>
      <c r="D44" s="2">
        <v>2.513043E-3</v>
      </c>
      <c r="E44" s="2">
        <v>3.363333E-3</v>
      </c>
    </row>
    <row r="45" spans="1:5">
      <c r="B45" s="2">
        <v>3.2000000000000002E-3</v>
      </c>
      <c r="C45" s="2">
        <v>3.4347829999999998E-3</v>
      </c>
      <c r="D45" s="2">
        <v>2.6954549999999998E-3</v>
      </c>
      <c r="E45" s="2">
        <v>2.26129E-3</v>
      </c>
    </row>
    <row r="46" spans="1:5">
      <c r="A46" s="3" t="s">
        <v>13</v>
      </c>
      <c r="B46" s="3">
        <f>AVERAGE(B39:B45)</f>
        <v>3.2489741428571436E-3</v>
      </c>
      <c r="C46" s="3">
        <f t="shared" ref="C46" si="9">AVERAGE(C39:C45)</f>
        <v>3.1676851428571427E-3</v>
      </c>
      <c r="D46" s="3">
        <f t="shared" ref="D46" si="10">AVERAGE(D39:D45)</f>
        <v>3.0807234285714284E-3</v>
      </c>
      <c r="E46" s="3">
        <f t="shared" ref="E46" si="11">AVERAGE(E39:E45)</f>
        <v>2.9467638571428574E-3</v>
      </c>
    </row>
    <row r="47" spans="1:5">
      <c r="A47" s="3" t="s">
        <v>15</v>
      </c>
      <c r="B47" s="3">
        <f>STDEV(B39:B45)</f>
        <v>4.8494712157561693E-4</v>
      </c>
      <c r="C47" s="3">
        <f t="shared" ref="C47:E47" si="12">STDEV(C39:C45)</f>
        <v>2.8968645602871429E-4</v>
      </c>
      <c r="D47" s="3">
        <f t="shared" si="12"/>
        <v>4.3371285926860917E-4</v>
      </c>
      <c r="E47" s="3">
        <f t="shared" si="12"/>
        <v>6.9420544737021199E-4</v>
      </c>
    </row>
    <row r="48" spans="1:5">
      <c r="A48" s="3" t="s">
        <v>14</v>
      </c>
      <c r="B48" s="3">
        <f>B47/SQRT(7)</f>
        <v>1.832927832436697E-4</v>
      </c>
      <c r="C48" s="3">
        <f t="shared" ref="C48" si="13">C47/SQRT(7)</f>
        <v>1.0949118869080366E-4</v>
      </c>
      <c r="D48" s="3">
        <f t="shared" ref="D48" si="14">D47/SQRT(7)</f>
        <v>1.6392805229078499E-4</v>
      </c>
      <c r="E48" s="3">
        <f t="shared" ref="E48" si="15">E47/SQRT(7)</f>
        <v>2.6238499607541697E-4</v>
      </c>
    </row>
    <row r="50" spans="1:5">
      <c r="A50" s="5" t="s">
        <v>108</v>
      </c>
    </row>
    <row r="51" spans="1:5" ht="15.75">
      <c r="B51" s="11" t="s">
        <v>54</v>
      </c>
      <c r="C51" s="11" t="s">
        <v>105</v>
      </c>
      <c r="D51" s="11" t="s">
        <v>7</v>
      </c>
      <c r="E51" s="11" t="s">
        <v>106</v>
      </c>
    </row>
    <row r="52" spans="1:5">
      <c r="B52" s="2">
        <v>9.68</v>
      </c>
      <c r="C52" s="2">
        <v>8.8800000000000008</v>
      </c>
      <c r="D52" s="2">
        <v>9.09</v>
      </c>
      <c r="E52" s="2">
        <v>8.61</v>
      </c>
    </row>
    <row r="53" spans="1:5">
      <c r="B53" s="2">
        <v>8.4700000000000006</v>
      </c>
      <c r="C53" s="2">
        <v>8.06</v>
      </c>
      <c r="D53" s="2">
        <v>9.34</v>
      </c>
      <c r="E53" s="2">
        <v>9.69</v>
      </c>
    </row>
    <row r="54" spans="1:5">
      <c r="B54" s="2">
        <v>9.0299999999999994</v>
      </c>
      <c r="C54" s="2">
        <v>9.19</v>
      </c>
      <c r="D54" s="2">
        <v>9.44</v>
      </c>
      <c r="E54" s="2">
        <v>9.23</v>
      </c>
    </row>
    <row r="55" spans="1:5">
      <c r="B55" s="2">
        <v>9.43</v>
      </c>
      <c r="C55" s="2">
        <v>8.67</v>
      </c>
      <c r="D55" s="2">
        <v>9.43</v>
      </c>
      <c r="E55" s="2">
        <v>9.2100000000000009</v>
      </c>
    </row>
    <row r="56" spans="1:5">
      <c r="B56" s="2">
        <v>11.19</v>
      </c>
      <c r="C56" s="2">
        <v>8.3000000000000007</v>
      </c>
      <c r="D56" s="2">
        <v>8.85</v>
      </c>
      <c r="E56" s="2">
        <v>9.2100000000000009</v>
      </c>
    </row>
    <row r="57" spans="1:5">
      <c r="B57" s="2">
        <v>8.5</v>
      </c>
      <c r="C57" s="2">
        <v>8.33</v>
      </c>
      <c r="D57" s="2">
        <v>9.83</v>
      </c>
      <c r="E57" s="2">
        <v>8.69</v>
      </c>
    </row>
    <row r="58" spans="1:5">
      <c r="B58" s="2">
        <v>8.68</v>
      </c>
      <c r="C58" s="2">
        <v>8.4499999999999993</v>
      </c>
      <c r="D58" s="2">
        <v>9.3000000000000007</v>
      </c>
      <c r="E58" s="2">
        <v>9.2200000000000006</v>
      </c>
    </row>
    <row r="59" spans="1:5">
      <c r="A59" s="3" t="s">
        <v>13</v>
      </c>
      <c r="B59" s="3">
        <f>AVERAGE(B52:B58)</f>
        <v>9.2828571428571411</v>
      </c>
      <c r="C59" s="3">
        <f t="shared" ref="C59" si="16">AVERAGE(C52:C58)</f>
        <v>8.5542857142857152</v>
      </c>
      <c r="D59" s="3">
        <f t="shared" ref="D59" si="17">AVERAGE(D52:D58)</f>
        <v>9.3257142857142856</v>
      </c>
      <c r="E59" s="3">
        <f t="shared" ref="E59" si="18">AVERAGE(E52:E58)</f>
        <v>9.122857142857141</v>
      </c>
    </row>
    <row r="60" spans="1:5">
      <c r="A60" s="3" t="s">
        <v>15</v>
      </c>
      <c r="B60" s="3">
        <f>STDEV(B52:B58)</f>
        <v>0.95895280185756582</v>
      </c>
      <c r="C60" s="3">
        <f t="shared" ref="C60:E60" si="19">STDEV(C52:C58)</f>
        <v>0.38595583265693056</v>
      </c>
      <c r="D60" s="3">
        <f t="shared" si="19"/>
        <v>0.30576991038236273</v>
      </c>
      <c r="E60" s="3">
        <f t="shared" si="19"/>
        <v>0.36700201115317665</v>
      </c>
    </row>
    <row r="61" spans="1:5">
      <c r="A61" s="3" t="s">
        <v>14</v>
      </c>
      <c r="B61" s="3">
        <f>B60/SQRT(7)</f>
        <v>0.36245009039481674</v>
      </c>
      <c r="C61" s="3">
        <f t="shared" ref="C61" si="20">C60/SQRT(7)</f>
        <v>0.14587759289501426</v>
      </c>
      <c r="D61" s="3">
        <f t="shared" ref="D61" si="21">D60/SQRT(7)</f>
        <v>0.11557016303974836</v>
      </c>
      <c r="E61" s="3">
        <f t="shared" ref="E61" si="22">E60/SQRT(7)</f>
        <v>0.13871372173883695</v>
      </c>
    </row>
    <row r="63" spans="1:5">
      <c r="A63" s="5" t="s">
        <v>109</v>
      </c>
    </row>
    <row r="64" spans="1:5" ht="15.75">
      <c r="B64" s="11" t="s">
        <v>54</v>
      </c>
      <c r="C64" s="11" t="s">
        <v>105</v>
      </c>
      <c r="D64" s="11" t="s">
        <v>7</v>
      </c>
      <c r="E64" s="11" t="s">
        <v>106</v>
      </c>
    </row>
    <row r="65" spans="1:5">
      <c r="B65" s="2">
        <v>14.5</v>
      </c>
      <c r="C65" s="2">
        <v>13.4</v>
      </c>
      <c r="D65" s="2">
        <v>13.5</v>
      </c>
      <c r="E65" s="2">
        <v>13.2</v>
      </c>
    </row>
    <row r="66" spans="1:5">
      <c r="B66" s="2">
        <v>12.4</v>
      </c>
      <c r="C66" s="2">
        <v>12.9</v>
      </c>
      <c r="D66" s="2">
        <v>13.9</v>
      </c>
      <c r="E66" s="2">
        <v>14.2</v>
      </c>
    </row>
    <row r="67" spans="1:5">
      <c r="B67" s="2">
        <v>13.3</v>
      </c>
      <c r="C67" s="2">
        <v>13.5</v>
      </c>
      <c r="D67" s="2">
        <v>14.2</v>
      </c>
      <c r="E67" s="2">
        <v>13.9</v>
      </c>
    </row>
    <row r="68" spans="1:5">
      <c r="B68" s="2">
        <v>13.5</v>
      </c>
      <c r="C68" s="2">
        <v>13.1</v>
      </c>
      <c r="D68" s="2">
        <v>14.1</v>
      </c>
      <c r="E68" s="2">
        <v>13.8</v>
      </c>
    </row>
    <row r="69" spans="1:5">
      <c r="B69" s="2">
        <v>16.399999999999999</v>
      </c>
      <c r="C69" s="2">
        <v>12.3</v>
      </c>
      <c r="D69" s="2">
        <v>13.4</v>
      </c>
      <c r="E69" s="2">
        <v>14</v>
      </c>
    </row>
    <row r="70" spans="1:5">
      <c r="B70" s="2">
        <v>11.7</v>
      </c>
      <c r="C70" s="2">
        <v>12.7</v>
      </c>
      <c r="D70" s="2">
        <v>14.3</v>
      </c>
      <c r="E70" s="2">
        <v>13.1</v>
      </c>
    </row>
    <row r="71" spans="1:5">
      <c r="B71" s="2">
        <v>13</v>
      </c>
      <c r="C71" s="2">
        <v>11.8</v>
      </c>
      <c r="D71" s="2">
        <v>13.8</v>
      </c>
      <c r="E71" s="2">
        <v>14.1</v>
      </c>
    </row>
    <row r="72" spans="1:5">
      <c r="A72" s="3" t="s">
        <v>13</v>
      </c>
      <c r="B72" s="3">
        <f>AVERAGE(B65:B71)</f>
        <v>13.542857142857143</v>
      </c>
      <c r="C72" s="3">
        <f t="shared" ref="C72" si="23">AVERAGE(C65:C71)</f>
        <v>12.814285714285715</v>
      </c>
      <c r="D72" s="3">
        <f t="shared" ref="D72" si="24">AVERAGE(D65:D71)</f>
        <v>13.885714285714284</v>
      </c>
      <c r="E72" s="3">
        <f t="shared" ref="E72" si="25">AVERAGE(E65:E71)</f>
        <v>13.757142857142854</v>
      </c>
    </row>
    <row r="73" spans="1:5">
      <c r="A73" s="3" t="s">
        <v>15</v>
      </c>
      <c r="B73" s="3">
        <f>STDEV(B65:B71)</f>
        <v>1.5349887544182579</v>
      </c>
      <c r="C73" s="3">
        <f t="shared" ref="C73:E73" si="26">STDEV(C65:C71)</f>
        <v>0.60670852812140186</v>
      </c>
      <c r="D73" s="3">
        <f t="shared" si="26"/>
        <v>0.34364987719368972</v>
      </c>
      <c r="E73" s="3">
        <f t="shared" si="26"/>
        <v>0.43534332373864382</v>
      </c>
    </row>
    <row r="74" spans="1:5">
      <c r="A74" s="3" t="s">
        <v>14</v>
      </c>
      <c r="B74" s="3">
        <f>B73/SQRT(7)</f>
        <v>0.58017121563878693</v>
      </c>
      <c r="C74" s="3">
        <f t="shared" ref="C74" si="27">C73/SQRT(7)</f>
        <v>0.22931426910160957</v>
      </c>
      <c r="D74" s="3">
        <f t="shared" ref="D74" si="28">D73/SQRT(7)</f>
        <v>0.12988744473319858</v>
      </c>
      <c r="E74" s="3">
        <f t="shared" ref="E74" si="29">E73/SQRT(7)</f>
        <v>0.16454430993496191</v>
      </c>
    </row>
    <row r="76" spans="1:5">
      <c r="A76" s="5" t="s">
        <v>110</v>
      </c>
    </row>
    <row r="77" spans="1:5" ht="15.75">
      <c r="B77" s="11" t="s">
        <v>54</v>
      </c>
      <c r="C77" s="11" t="s">
        <v>105</v>
      </c>
      <c r="D77" s="11" t="s">
        <v>7</v>
      </c>
      <c r="E77" s="11" t="s">
        <v>106</v>
      </c>
    </row>
    <row r="78" spans="1:5">
      <c r="B78" s="2">
        <v>3.8</v>
      </c>
      <c r="C78" s="2">
        <v>4.42</v>
      </c>
      <c r="D78" s="2">
        <v>3.29</v>
      </c>
      <c r="E78" s="2">
        <v>3.46</v>
      </c>
    </row>
    <row r="79" spans="1:5">
      <c r="B79" s="2">
        <v>3.55</v>
      </c>
      <c r="C79" s="2">
        <v>3.61</v>
      </c>
      <c r="D79" s="2">
        <v>4.18</v>
      </c>
      <c r="E79" s="2">
        <v>3.89</v>
      </c>
    </row>
    <row r="80" spans="1:5">
      <c r="B80" s="2">
        <v>3.68</v>
      </c>
      <c r="C80" s="2">
        <v>4.32</v>
      </c>
      <c r="D80" s="2">
        <v>3.82</v>
      </c>
      <c r="E80" s="2">
        <v>3.66</v>
      </c>
    </row>
    <row r="81" spans="1:5">
      <c r="B81" s="2">
        <v>3.97</v>
      </c>
      <c r="C81" s="2">
        <v>4.43</v>
      </c>
      <c r="D81" s="2">
        <v>3.75</v>
      </c>
      <c r="E81" s="2">
        <v>3.42</v>
      </c>
    </row>
    <row r="82" spans="1:5">
      <c r="B82" s="2">
        <v>4.3600000000000003</v>
      </c>
      <c r="C82" s="2">
        <v>3.62</v>
      </c>
      <c r="D82" s="2">
        <v>3.45</v>
      </c>
      <c r="E82" s="2">
        <v>3.39</v>
      </c>
    </row>
    <row r="83" spans="1:5">
      <c r="B83" s="2">
        <v>4.7300000000000004</v>
      </c>
      <c r="C83" s="2">
        <v>3.58</v>
      </c>
      <c r="D83" s="2">
        <v>2.99</v>
      </c>
      <c r="E83" s="2">
        <v>2.81</v>
      </c>
    </row>
    <row r="84" spans="1:5">
      <c r="B84" s="2">
        <v>4.33</v>
      </c>
      <c r="C84" s="2">
        <v>3.89</v>
      </c>
      <c r="D84" s="2">
        <v>2.71</v>
      </c>
      <c r="E84" s="2">
        <v>3.52</v>
      </c>
    </row>
    <row r="85" spans="1:5">
      <c r="A85" s="3" t="s">
        <v>13</v>
      </c>
      <c r="B85" s="3">
        <f>AVERAGE(B78:B84)</f>
        <v>4.0600000000000005</v>
      </c>
      <c r="C85" s="3">
        <f t="shared" ref="C85" si="30">AVERAGE(C78:C84)</f>
        <v>3.9814285714285722</v>
      </c>
      <c r="D85" s="3">
        <f t="shared" ref="D85" si="31">AVERAGE(D78:D84)</f>
        <v>3.4557142857142855</v>
      </c>
      <c r="E85" s="3">
        <f t="shared" ref="E85" si="32">AVERAGE(E78:E84)</f>
        <v>3.4499999999999997</v>
      </c>
    </row>
    <row r="86" spans="1:5">
      <c r="A86" s="3" t="s">
        <v>15</v>
      </c>
      <c r="B86" s="3">
        <f>STDEV(B78:B84)</f>
        <v>0.42661458015403098</v>
      </c>
      <c r="C86" s="3">
        <f t="shared" ref="C86:E86" si="33">STDEV(C78:C84)</f>
        <v>0.39713257951757835</v>
      </c>
      <c r="D86" s="3">
        <f t="shared" si="33"/>
        <v>0.50734134278140552</v>
      </c>
      <c r="E86" s="3">
        <f t="shared" si="33"/>
        <v>0.33085747183140157</v>
      </c>
    </row>
    <row r="87" spans="1:5">
      <c r="A87" s="3" t="s">
        <v>14</v>
      </c>
      <c r="B87" s="3">
        <f>B86/SQRT(7)</f>
        <v>0.16124515496597103</v>
      </c>
      <c r="C87" s="3">
        <f t="shared" ref="C87" si="34">C86/SQRT(7)</f>
        <v>0.15010200613215652</v>
      </c>
      <c r="D87" s="3">
        <f t="shared" ref="D87" si="35">D86/SQRT(7)</f>
        <v>0.19175700326016765</v>
      </c>
      <c r="E87" s="3">
        <f t="shared" ref="E87" si="36">E86/SQRT(7)</f>
        <v>0.12505236998192093</v>
      </c>
    </row>
    <row r="89" spans="1:5">
      <c r="A89" s="5" t="s">
        <v>111</v>
      </c>
    </row>
    <row r="90" spans="1:5" ht="15.75">
      <c r="B90" s="11" t="s">
        <v>54</v>
      </c>
      <c r="C90" s="11" t="s">
        <v>105</v>
      </c>
      <c r="D90" s="11" t="s">
        <v>7</v>
      </c>
      <c r="E90" s="11" t="s">
        <v>106</v>
      </c>
    </row>
    <row r="91" spans="1:5">
      <c r="B91" s="2">
        <v>15</v>
      </c>
      <c r="C91" s="2">
        <v>15.1</v>
      </c>
      <c r="D91" s="2">
        <v>14.9</v>
      </c>
      <c r="E91" s="2">
        <v>15.3</v>
      </c>
    </row>
    <row r="92" spans="1:5">
      <c r="B92" s="2">
        <v>14.6</v>
      </c>
      <c r="C92" s="2">
        <v>16</v>
      </c>
      <c r="D92" s="2">
        <v>14.9</v>
      </c>
      <c r="E92" s="2">
        <v>14.7</v>
      </c>
    </row>
    <row r="93" spans="1:5">
      <c r="B93" s="2">
        <v>14.7</v>
      </c>
      <c r="C93" s="2">
        <v>14.7</v>
      </c>
      <c r="D93" s="2">
        <v>15</v>
      </c>
      <c r="E93" s="2">
        <v>15.1</v>
      </c>
    </row>
    <row r="94" spans="1:5">
      <c r="B94" s="2">
        <v>14.3</v>
      </c>
      <c r="C94" s="2">
        <v>15.1</v>
      </c>
      <c r="D94" s="2">
        <v>15</v>
      </c>
      <c r="E94" s="2">
        <v>15</v>
      </c>
    </row>
    <row r="95" spans="1:5">
      <c r="B95" s="2">
        <v>14.7</v>
      </c>
      <c r="C95" s="2">
        <v>14.8</v>
      </c>
      <c r="D95" s="2">
        <v>15.1</v>
      </c>
      <c r="E95" s="2">
        <v>15.2</v>
      </c>
    </row>
    <row r="96" spans="1:5">
      <c r="B96" s="2">
        <v>13.8</v>
      </c>
      <c r="C96" s="2">
        <v>15.2</v>
      </c>
      <c r="D96" s="2">
        <v>14.5</v>
      </c>
      <c r="E96" s="2">
        <v>15.1</v>
      </c>
    </row>
    <row r="97" spans="1:5">
      <c r="B97" s="2">
        <v>15</v>
      </c>
      <c r="C97" s="2">
        <v>14</v>
      </c>
      <c r="D97" s="2">
        <v>14.8</v>
      </c>
      <c r="E97" s="2">
        <v>15.3</v>
      </c>
    </row>
    <row r="98" spans="1:5">
      <c r="A98" s="3" t="s">
        <v>13</v>
      </c>
      <c r="B98" s="3">
        <f>AVERAGE(B91:B97)</f>
        <v>14.585714285714285</v>
      </c>
      <c r="C98" s="3">
        <f t="shared" ref="C98" si="37">AVERAGE(C91:C97)</f>
        <v>14.985714285714286</v>
      </c>
      <c r="D98" s="3">
        <f t="shared" ref="D98" si="38">AVERAGE(D91:D97)</f>
        <v>14.885714285714284</v>
      </c>
      <c r="E98" s="3">
        <f t="shared" ref="E98" si="39">AVERAGE(E91:E97)</f>
        <v>15.099999999999998</v>
      </c>
    </row>
    <row r="99" spans="1:5">
      <c r="A99" s="3" t="s">
        <v>15</v>
      </c>
      <c r="B99" s="3">
        <f>STDEV(B91:B97)</f>
        <v>0.42201331506865725</v>
      </c>
      <c r="C99" s="3">
        <f t="shared" ref="C99:E99" si="40">STDEV(C91:C97)</f>
        <v>0.60395521751360404</v>
      </c>
      <c r="D99" s="3">
        <f t="shared" si="40"/>
        <v>0.19518001458970652</v>
      </c>
      <c r="E99" s="3">
        <f t="shared" si="40"/>
        <v>0.20816659994661368</v>
      </c>
    </row>
    <row r="100" spans="1:5">
      <c r="A100" s="3" t="s">
        <v>14</v>
      </c>
      <c r="B100" s="3">
        <f>B99/SQRT(7)</f>
        <v>0.15950604023280199</v>
      </c>
      <c r="C100" s="3">
        <f t="shared" ref="C100" si="41">C99/SQRT(7)</f>
        <v>0.22827361550870254</v>
      </c>
      <c r="D100" s="3">
        <f t="shared" ref="D100" si="42">D99/SQRT(7)</f>
        <v>7.3771111356331701E-2</v>
      </c>
      <c r="E100" s="3">
        <f t="shared" ref="E100" si="43">E99/SQRT(7)</f>
        <v>7.8679579246944464E-2</v>
      </c>
    </row>
    <row r="102" spans="1:5">
      <c r="A102" s="5" t="s">
        <v>112</v>
      </c>
    </row>
    <row r="103" spans="1:5" ht="15.75">
      <c r="B103" s="11" t="s">
        <v>54</v>
      </c>
      <c r="C103" s="11" t="s">
        <v>105</v>
      </c>
      <c r="D103" s="11" t="s">
        <v>7</v>
      </c>
      <c r="E103" s="11" t="s">
        <v>106</v>
      </c>
    </row>
    <row r="104" spans="1:5">
      <c r="B104" s="2">
        <v>46.9</v>
      </c>
      <c r="C104" s="2">
        <v>47.4</v>
      </c>
      <c r="D104" s="2">
        <v>46.9</v>
      </c>
      <c r="E104" s="2">
        <v>48.3</v>
      </c>
    </row>
    <row r="105" spans="1:5">
      <c r="B105" s="2">
        <v>45.8</v>
      </c>
      <c r="C105" s="2">
        <v>51.1</v>
      </c>
      <c r="D105" s="2">
        <v>48.3</v>
      </c>
      <c r="E105" s="2">
        <v>47.5</v>
      </c>
    </row>
    <row r="106" spans="1:5">
      <c r="B106" s="2">
        <v>47.4</v>
      </c>
      <c r="C106" s="2">
        <v>47</v>
      </c>
      <c r="D106" s="2">
        <v>47.9</v>
      </c>
      <c r="E106" s="2">
        <v>48.5</v>
      </c>
    </row>
    <row r="107" spans="1:5">
      <c r="B107" s="2">
        <v>47.7</v>
      </c>
      <c r="C107" s="2">
        <v>50.2</v>
      </c>
      <c r="D107" s="2">
        <v>47.1</v>
      </c>
      <c r="E107" s="2">
        <v>48.4</v>
      </c>
    </row>
    <row r="108" spans="1:5">
      <c r="B108" s="2">
        <v>49.1</v>
      </c>
      <c r="C108" s="2">
        <v>48.8</v>
      </c>
      <c r="D108" s="2">
        <v>47.3</v>
      </c>
      <c r="E108" s="2">
        <v>47.9</v>
      </c>
    </row>
    <row r="109" spans="1:5">
      <c r="B109" s="2">
        <v>44.8</v>
      </c>
      <c r="C109" s="2">
        <v>50.5</v>
      </c>
      <c r="D109" s="2">
        <v>46.7</v>
      </c>
      <c r="E109" s="2">
        <v>48.1</v>
      </c>
    </row>
    <row r="110" spans="1:5">
      <c r="B110" s="2">
        <v>47.8</v>
      </c>
      <c r="C110" s="2">
        <v>46</v>
      </c>
      <c r="D110" s="2">
        <v>47.4</v>
      </c>
      <c r="E110" s="2">
        <v>48</v>
      </c>
    </row>
    <row r="111" spans="1:5">
      <c r="A111" s="3" t="s">
        <v>13</v>
      </c>
      <c r="B111" s="3">
        <f>AVERAGE(B104:B110)</f>
        <v>47.071428571428569</v>
      </c>
      <c r="C111" s="3">
        <f t="shared" ref="C111" si="44">AVERAGE(C104:C110)</f>
        <v>48.714285714285715</v>
      </c>
      <c r="D111" s="3">
        <f t="shared" ref="D111" si="45">AVERAGE(D104:D110)</f>
        <v>47.371428571428567</v>
      </c>
      <c r="E111" s="3">
        <f t="shared" ref="E111" si="46">AVERAGE(E104:E110)</f>
        <v>48.100000000000009</v>
      </c>
    </row>
    <row r="112" spans="1:5">
      <c r="A112" s="3" t="s">
        <v>15</v>
      </c>
      <c r="B112" s="3">
        <f>STDEV(B104:B110)</f>
        <v>1.4115172518892414</v>
      </c>
      <c r="C112" s="3">
        <f t="shared" ref="C112:E112" si="47">STDEV(C104:C110)</f>
        <v>1.9633547577455044</v>
      </c>
      <c r="D112" s="3">
        <f t="shared" si="47"/>
        <v>0.5618845839799167</v>
      </c>
      <c r="E112" s="3">
        <f t="shared" si="47"/>
        <v>0.34156502553198625</v>
      </c>
    </row>
    <row r="113" spans="1:5">
      <c r="A113" s="3" t="s">
        <v>14</v>
      </c>
      <c r="B113" s="3">
        <f>B112/SQRT(7)</f>
        <v>0.53350337425374972</v>
      </c>
      <c r="C113" s="3">
        <f t="shared" ref="C113" si="48">C112/SQRT(7)</f>
        <v>0.74207834634143854</v>
      </c>
      <c r="D113" s="3">
        <f t="shared" ref="D113" si="49">D112/SQRT(7)</f>
        <v>0.21237241067597809</v>
      </c>
      <c r="E113" s="3">
        <f t="shared" ref="E113" si="50">E112/SQRT(7)</f>
        <v>0.12909944487358041</v>
      </c>
    </row>
    <row r="115" spans="1:5">
      <c r="A115" s="5" t="s">
        <v>113</v>
      </c>
    </row>
    <row r="116" spans="1:5" ht="15.75">
      <c r="B116" s="11" t="s">
        <v>54</v>
      </c>
      <c r="C116" s="11" t="s">
        <v>105</v>
      </c>
      <c r="D116" s="11" t="s">
        <v>7</v>
      </c>
      <c r="E116" s="11" t="s">
        <v>106</v>
      </c>
    </row>
    <row r="117" spans="1:5">
      <c r="B117" s="2">
        <v>29.1</v>
      </c>
      <c r="C117" s="2">
        <v>29</v>
      </c>
      <c r="D117" s="2">
        <v>27.4</v>
      </c>
      <c r="E117" s="2">
        <v>29.4</v>
      </c>
    </row>
    <row r="118" spans="1:5">
      <c r="B118" s="2">
        <v>28</v>
      </c>
      <c r="C118" s="2">
        <v>32.1</v>
      </c>
      <c r="D118" s="2">
        <v>28.1</v>
      </c>
      <c r="E118" s="2">
        <v>26.9</v>
      </c>
    </row>
    <row r="119" spans="1:5">
      <c r="B119" s="2">
        <v>29.1</v>
      </c>
      <c r="C119" s="2">
        <v>30.4</v>
      </c>
      <c r="D119" s="2">
        <v>26.5</v>
      </c>
      <c r="E119" s="2">
        <v>27.6</v>
      </c>
    </row>
    <row r="120" spans="1:5">
      <c r="B120" s="2">
        <v>32.9</v>
      </c>
      <c r="C120" s="2">
        <v>30.1</v>
      </c>
      <c r="D120" s="2">
        <v>29.5</v>
      </c>
      <c r="E120" s="2">
        <v>28.6</v>
      </c>
    </row>
    <row r="121" spans="1:5">
      <c r="B121" s="2">
        <v>32.5</v>
      </c>
      <c r="C121" s="2">
        <v>28.3</v>
      </c>
      <c r="D121" s="2">
        <v>29.2</v>
      </c>
      <c r="E121" s="2">
        <v>29.5</v>
      </c>
    </row>
    <row r="122" spans="1:5">
      <c r="B122" s="2">
        <v>32.799999999999997</v>
      </c>
      <c r="C122" s="2">
        <v>28.3</v>
      </c>
      <c r="D122" s="2">
        <v>30.7</v>
      </c>
      <c r="E122" s="2">
        <v>27.2</v>
      </c>
    </row>
    <row r="123" spans="1:5">
      <c r="B123" s="2">
        <v>27.1</v>
      </c>
      <c r="C123" s="2">
        <v>27.7</v>
      </c>
      <c r="D123" s="2">
        <v>25.5</v>
      </c>
      <c r="E123" s="2">
        <v>27</v>
      </c>
    </row>
    <row r="124" spans="1:5">
      <c r="A124" s="3" t="s">
        <v>13</v>
      </c>
      <c r="B124" s="3">
        <f>AVERAGE(B117:B123)</f>
        <v>30.214285714285712</v>
      </c>
      <c r="C124" s="3">
        <f t="shared" ref="C124" si="51">AVERAGE(C117:C123)</f>
        <v>29.414285714285715</v>
      </c>
      <c r="D124" s="3">
        <f t="shared" ref="D124" si="52">AVERAGE(D117:D123)</f>
        <v>28.128571428571426</v>
      </c>
      <c r="E124" s="3">
        <f t="shared" ref="E124" si="53">AVERAGE(E117:E123)</f>
        <v>28.028571428571428</v>
      </c>
    </row>
    <row r="125" spans="1:5">
      <c r="A125" s="3" t="s">
        <v>15</v>
      </c>
      <c r="B125" s="3">
        <f>STDEV(B117:B123)</f>
        <v>2.4565752389784232</v>
      </c>
      <c r="C125" s="3">
        <f t="shared" ref="C125:E125" si="54">STDEV(C117:C123)</f>
        <v>1.5410262505103234</v>
      </c>
      <c r="D125" s="3">
        <f t="shared" si="54"/>
        <v>1.8135731634118373</v>
      </c>
      <c r="E125" s="3">
        <f t="shared" si="54"/>
        <v>1.1235572759681423</v>
      </c>
    </row>
    <row r="126" spans="1:5">
      <c r="A126" s="3" t="s">
        <v>14</v>
      </c>
      <c r="B126" s="3">
        <f>B125/SQRT(7)</f>
        <v>0.92849816560799614</v>
      </c>
      <c r="C126" s="3">
        <f t="shared" ref="C126" si="55">C125/SQRT(7)</f>
        <v>0.58245317466751978</v>
      </c>
      <c r="D126" s="3">
        <f t="shared" ref="D126" si="56">D125/SQRT(7)</f>
        <v>0.68546622497263221</v>
      </c>
      <c r="E126" s="3">
        <f t="shared" ref="E126" si="57">E125/SQRT(7)</f>
        <v>0.42466473370698177</v>
      </c>
    </row>
    <row r="128" spans="1:5">
      <c r="A128" s="5" t="s">
        <v>114</v>
      </c>
    </row>
    <row r="129" spans="1:5" ht="15.75">
      <c r="B129" s="11" t="s">
        <v>54</v>
      </c>
      <c r="C129" s="11" t="s">
        <v>105</v>
      </c>
      <c r="D129" s="11" t="s">
        <v>7</v>
      </c>
      <c r="E129" s="11" t="s">
        <v>106</v>
      </c>
    </row>
    <row r="130" spans="1:5">
      <c r="B130" s="2">
        <v>6.37</v>
      </c>
      <c r="C130" s="2">
        <v>3.37</v>
      </c>
      <c r="D130" s="2">
        <v>6.78</v>
      </c>
      <c r="E130" s="2">
        <v>3.38</v>
      </c>
    </row>
    <row r="131" spans="1:5">
      <c r="B131" s="2">
        <v>6.05</v>
      </c>
      <c r="C131" s="2">
        <v>5.58</v>
      </c>
      <c r="D131" s="2">
        <v>2.96</v>
      </c>
      <c r="E131" s="2">
        <v>5.18</v>
      </c>
    </row>
    <row r="132" spans="1:5">
      <c r="B132" s="2">
        <v>2.95</v>
      </c>
      <c r="C132" s="2">
        <v>7.64</v>
      </c>
      <c r="D132" s="2">
        <v>5.17</v>
      </c>
      <c r="E132" s="2">
        <v>6.84</v>
      </c>
    </row>
    <row r="133" spans="1:5">
      <c r="B133" s="2">
        <v>4.08</v>
      </c>
      <c r="C133" s="2">
        <v>5.52</v>
      </c>
      <c r="D133" s="2">
        <v>5.53</v>
      </c>
      <c r="E133" s="2">
        <v>5.91</v>
      </c>
    </row>
    <row r="134" spans="1:5">
      <c r="B134" s="2">
        <v>4.99</v>
      </c>
      <c r="C134" s="2">
        <v>4.96</v>
      </c>
      <c r="D134" s="2">
        <v>5.5</v>
      </c>
      <c r="E134" s="2">
        <v>6.4</v>
      </c>
    </row>
    <row r="135" spans="1:5">
      <c r="B135" s="2">
        <v>5.01</v>
      </c>
      <c r="C135" s="2">
        <v>3.17</v>
      </c>
      <c r="D135" s="2">
        <v>5.0199999999999996</v>
      </c>
      <c r="E135" s="2">
        <v>2.85</v>
      </c>
    </row>
    <row r="136" spans="1:5">
      <c r="B136" s="2">
        <v>4.6399999999999997</v>
      </c>
      <c r="C136" s="2">
        <v>5.52</v>
      </c>
      <c r="D136" s="2">
        <v>3.72</v>
      </c>
      <c r="E136" s="2">
        <v>4.9400000000000004</v>
      </c>
    </row>
    <row r="137" spans="1:5">
      <c r="A137" s="3" t="s">
        <v>13</v>
      </c>
      <c r="B137" s="3">
        <f>AVERAGE(B130:B136)</f>
        <v>4.87</v>
      </c>
      <c r="C137" s="3">
        <f t="shared" ref="C137" si="58">AVERAGE(C130:C136)</f>
        <v>5.1085714285714294</v>
      </c>
      <c r="D137" s="3">
        <f t="shared" ref="D137" si="59">AVERAGE(D130:D136)</f>
        <v>4.9542857142857146</v>
      </c>
      <c r="E137" s="3">
        <f t="shared" ref="E137" si="60">AVERAGE(E130:E136)</f>
        <v>5.0714285714285712</v>
      </c>
    </row>
    <row r="138" spans="1:5">
      <c r="A138" s="3" t="s">
        <v>15</v>
      </c>
      <c r="B138" s="3">
        <f>STDEV(B130:B136)</f>
        <v>1.1575692923823888</v>
      </c>
      <c r="C138" s="3">
        <f t="shared" ref="C138:E138" si="61">STDEV(C130:C136)</f>
        <v>1.5150184660197825</v>
      </c>
      <c r="D138" s="3">
        <f t="shared" si="61"/>
        <v>1.2592306797254866</v>
      </c>
      <c r="E138" s="3">
        <f t="shared" si="61"/>
        <v>1.495598303594347</v>
      </c>
    </row>
    <row r="139" spans="1:5">
      <c r="A139" s="3" t="s">
        <v>14</v>
      </c>
      <c r="B139" s="3">
        <f>B138/SQRT(7)</f>
        <v>0.43752006756697365</v>
      </c>
      <c r="C139" s="3">
        <f t="shared" ref="C139" si="62">C138/SQRT(7)</f>
        <v>0.57262315610841485</v>
      </c>
      <c r="D139" s="3">
        <f t="shared" ref="D139" si="63">D138/SQRT(7)</f>
        <v>0.47594446025949455</v>
      </c>
      <c r="E139" s="3">
        <f t="shared" ref="E139" si="64">E138/SQRT(7)</f>
        <v>0.56528302465153157</v>
      </c>
    </row>
    <row r="141" spans="1:5">
      <c r="A141" s="5" t="s">
        <v>115</v>
      </c>
    </row>
    <row r="142" spans="1:5" ht="15.75">
      <c r="B142" s="11" t="s">
        <v>54</v>
      </c>
      <c r="C142" s="11" t="s">
        <v>105</v>
      </c>
      <c r="D142" s="11" t="s">
        <v>7</v>
      </c>
      <c r="E142" s="11" t="s">
        <v>106</v>
      </c>
    </row>
    <row r="143" spans="1:5">
      <c r="B143" s="2">
        <v>0.06</v>
      </c>
      <c r="C143" s="2">
        <v>0.1</v>
      </c>
      <c r="D143" s="2">
        <v>0.09</v>
      </c>
      <c r="E143" s="2">
        <v>0.11</v>
      </c>
    </row>
    <row r="144" spans="1:5">
      <c r="B144" s="2">
        <v>0.11</v>
      </c>
      <c r="C144" s="2">
        <v>0.1</v>
      </c>
      <c r="D144" s="2">
        <v>0.08</v>
      </c>
      <c r="E144" s="2">
        <v>0.05</v>
      </c>
    </row>
    <row r="145" spans="1:17">
      <c r="B145" s="2">
        <v>0.08</v>
      </c>
      <c r="C145" s="2">
        <v>0.06</v>
      </c>
      <c r="D145" s="2">
        <v>0.05</v>
      </c>
      <c r="E145" s="2">
        <v>0.04</v>
      </c>
    </row>
    <row r="146" spans="1:17">
      <c r="B146" s="2">
        <v>0.09</v>
      </c>
      <c r="C146" s="2">
        <v>0.06</v>
      </c>
      <c r="D146" s="2">
        <v>0.06</v>
      </c>
      <c r="E146" s="2">
        <v>0.06</v>
      </c>
    </row>
    <row r="147" spans="1:17">
      <c r="B147" s="2">
        <v>0.09</v>
      </c>
      <c r="C147" s="2">
        <v>0.06</v>
      </c>
      <c r="D147" s="2">
        <v>0.08</v>
      </c>
      <c r="E147" s="2">
        <v>7.0000000000000007E-2</v>
      </c>
    </row>
    <row r="148" spans="1:17">
      <c r="B148" s="2">
        <v>0.03</v>
      </c>
      <c r="C148" s="2">
        <v>0.03</v>
      </c>
      <c r="D148" s="2">
        <v>0.08</v>
      </c>
      <c r="E148" s="2">
        <v>0.09</v>
      </c>
    </row>
    <row r="149" spans="1:17">
      <c r="B149" s="2">
        <v>0.1</v>
      </c>
      <c r="C149" s="2">
        <v>0.03</v>
      </c>
      <c r="D149" s="2">
        <v>0.06</v>
      </c>
      <c r="E149" s="2">
        <v>0.02</v>
      </c>
    </row>
    <row r="150" spans="1:17">
      <c r="A150" s="3" t="s">
        <v>13</v>
      </c>
      <c r="B150" s="3">
        <f>AVERAGE(B143:B149)</f>
        <v>7.9999999999999988E-2</v>
      </c>
      <c r="C150" s="3">
        <f t="shared" ref="C150" si="65">AVERAGE(C143:C149)</f>
        <v>6.2857142857142861E-2</v>
      </c>
      <c r="D150" s="3">
        <f t="shared" ref="D150" si="66">AVERAGE(D143:D149)</f>
        <v>7.1428571428571425E-2</v>
      </c>
      <c r="E150" s="3">
        <f t="shared" ref="E150" si="67">AVERAGE(E143:E149)</f>
        <v>6.2857142857142861E-2</v>
      </c>
    </row>
    <row r="151" spans="1:17">
      <c r="A151" s="3" t="s">
        <v>15</v>
      </c>
      <c r="B151" s="3">
        <f>STDEV(B143:B149)</f>
        <v>2.7080128015453224E-2</v>
      </c>
      <c r="C151" s="3">
        <f t="shared" ref="C151:E151" si="68">STDEV(C143:C149)</f>
        <v>2.8702082220799285E-2</v>
      </c>
      <c r="D151" s="3">
        <f t="shared" si="68"/>
        <v>1.4638501094227999E-2</v>
      </c>
      <c r="E151" s="3">
        <f t="shared" si="68"/>
        <v>3.0394235042348439E-2</v>
      </c>
    </row>
    <row r="152" spans="1:17">
      <c r="A152" s="3" t="s">
        <v>14</v>
      </c>
      <c r="B152" s="3">
        <f>B151/SQRT(7)</f>
        <v>1.0235326314383187E-2</v>
      </c>
      <c r="C152" s="3">
        <f t="shared" ref="C152" si="69">C151/SQRT(7)</f>
        <v>1.0848367380851912E-2</v>
      </c>
      <c r="D152" s="3">
        <f t="shared" ref="D152" si="70">D151/SQRT(7)</f>
        <v>5.532833351724881E-3</v>
      </c>
      <c r="E152" s="3">
        <f t="shared" ref="E152" si="71">E151/SQRT(7)</f>
        <v>1.1487941030299815E-2</v>
      </c>
    </row>
    <row r="154" spans="1:17">
      <c r="A154" s="5" t="s">
        <v>116</v>
      </c>
    </row>
    <row r="155" spans="1:17" ht="14.25">
      <c r="B155" s="43" t="s">
        <v>117</v>
      </c>
      <c r="C155" s="43"/>
      <c r="D155" s="43"/>
      <c r="E155" s="43"/>
      <c r="F155" s="3" t="s">
        <v>13</v>
      </c>
      <c r="G155" s="3" t="s">
        <v>15</v>
      </c>
      <c r="H155" s="3" t="s">
        <v>14</v>
      </c>
      <c r="I155" s="2"/>
      <c r="J155" s="43" t="s">
        <v>121</v>
      </c>
      <c r="K155" s="43"/>
      <c r="L155" s="43"/>
      <c r="M155" s="43"/>
      <c r="N155" s="43"/>
      <c r="O155" s="3" t="s">
        <v>13</v>
      </c>
      <c r="P155" s="3" t="s">
        <v>15</v>
      </c>
      <c r="Q155" s="3" t="s">
        <v>14</v>
      </c>
    </row>
    <row r="156" spans="1:17">
      <c r="A156" s="4" t="s">
        <v>118</v>
      </c>
      <c r="B156" s="7">
        <v>62.8155</v>
      </c>
      <c r="C156" s="7">
        <v>63.846200000000003</v>
      </c>
      <c r="D156" s="7">
        <v>62.816099999999999</v>
      </c>
      <c r="E156" s="7">
        <v>72.4392</v>
      </c>
      <c r="F156" s="3">
        <f>AVERAGE(B156:E156)</f>
        <v>65.479250000000008</v>
      </c>
      <c r="G156" s="3">
        <f>STDEV(B156:E156)</f>
        <v>4.6653220071073331</v>
      </c>
      <c r="H156" s="4">
        <f>G156/SQRT(4)</f>
        <v>2.3326610035536666</v>
      </c>
      <c r="I156" s="4"/>
      <c r="J156" s="4" t="s">
        <v>118</v>
      </c>
      <c r="K156" s="7">
        <v>72.829099999999997</v>
      </c>
      <c r="L156" s="7">
        <v>62.4193</v>
      </c>
      <c r="M156" s="7">
        <v>60.722700000000003</v>
      </c>
      <c r="N156" s="7">
        <v>50.849800000000002</v>
      </c>
      <c r="O156" s="3">
        <f>AVERAGE(K156:N156)</f>
        <v>61.705224999999999</v>
      </c>
      <c r="P156" s="3">
        <f>STDEV(K156:N156)</f>
        <v>9.001038929432946</v>
      </c>
      <c r="Q156" s="3">
        <f>P156/SQRT(4)</f>
        <v>4.500519464716473</v>
      </c>
    </row>
    <row r="157" spans="1:17">
      <c r="A157" s="4" t="s">
        <v>119</v>
      </c>
      <c r="B157" s="7">
        <v>60.526299999999999</v>
      </c>
      <c r="C157" s="7">
        <v>73.084000000000003</v>
      </c>
      <c r="D157" s="7">
        <v>65.820899999999995</v>
      </c>
      <c r="E157" s="7"/>
      <c r="F157" s="3">
        <f>AVERAGE(B157:D157)</f>
        <v>66.477066666666659</v>
      </c>
      <c r="G157" s="3">
        <f>STDEV(B157:D157)</f>
        <v>6.3045121415802958</v>
      </c>
      <c r="H157" s="4">
        <f>G157/SQRT(3)</f>
        <v>3.6399117820506479</v>
      </c>
      <c r="I157" s="4"/>
      <c r="J157" s="4" t="s">
        <v>119</v>
      </c>
      <c r="K157" s="7">
        <v>71.499399999999994</v>
      </c>
      <c r="L157" s="7">
        <v>63.418900000000001</v>
      </c>
      <c r="M157" s="7">
        <v>54.054099999999998</v>
      </c>
      <c r="N157" s="7"/>
      <c r="O157" s="3">
        <f>AVERAGE(K157:M157)</f>
        <v>62.9908</v>
      </c>
      <c r="P157" s="3">
        <f>STDEV(K157:M157)</f>
        <v>8.7305254841847333</v>
      </c>
      <c r="Q157" s="3">
        <f>P157/SQRT(3)</f>
        <v>5.0405712384609442</v>
      </c>
    </row>
    <row r="158" spans="1:17" ht="15.4" customHeight="1">
      <c r="B158" s="44" t="s">
        <v>6</v>
      </c>
      <c r="C158" s="44"/>
      <c r="D158" s="44"/>
      <c r="E158" s="44"/>
      <c r="F158" s="3" t="s">
        <v>13</v>
      </c>
      <c r="G158" s="3" t="s">
        <v>15</v>
      </c>
      <c r="H158" s="3" t="s">
        <v>14</v>
      </c>
      <c r="J158" s="44" t="s">
        <v>122</v>
      </c>
      <c r="K158" s="44"/>
      <c r="L158" s="44"/>
      <c r="M158" s="44"/>
      <c r="N158" s="44"/>
      <c r="O158" s="3" t="s">
        <v>13</v>
      </c>
      <c r="P158" s="3" t="s">
        <v>15</v>
      </c>
      <c r="Q158" s="3" t="s">
        <v>14</v>
      </c>
    </row>
    <row r="159" spans="1:17">
      <c r="A159" s="4" t="s">
        <v>118</v>
      </c>
      <c r="B159" s="7">
        <v>76.137420000000006</v>
      </c>
      <c r="C159" s="7">
        <v>68.564040000000006</v>
      </c>
      <c r="D159" s="7">
        <v>84.731319999999997</v>
      </c>
      <c r="E159" s="7">
        <v>63.630270000000003</v>
      </c>
      <c r="F159" s="3">
        <f>AVERAGE(B159:E159)</f>
        <v>73.265762499999994</v>
      </c>
      <c r="G159" s="3">
        <f>STDEV(B159:E159)</f>
        <v>9.2132935798891875</v>
      </c>
      <c r="H159" s="4">
        <f>G159/SQRT(4)</f>
        <v>4.6066467899445938</v>
      </c>
      <c r="I159" s="4"/>
      <c r="J159" s="4" t="s">
        <v>118</v>
      </c>
      <c r="K159" s="7">
        <v>37.171840000000003</v>
      </c>
      <c r="L159" s="7">
        <v>52.192979999999999</v>
      </c>
      <c r="M159" s="7">
        <v>44.508670000000002</v>
      </c>
      <c r="N159" s="7">
        <v>51.12867</v>
      </c>
      <c r="O159" s="3">
        <f>AVERAGE(K159:N159)</f>
        <v>46.250540000000001</v>
      </c>
      <c r="P159" s="3">
        <f>STDEV(K159:N159)</f>
        <v>6.9417973233978438</v>
      </c>
      <c r="Q159" s="3">
        <f>P159/SQRT(4)</f>
        <v>3.4708986616989219</v>
      </c>
    </row>
    <row r="160" spans="1:17">
      <c r="A160" s="4" t="s">
        <v>119</v>
      </c>
      <c r="B160" s="7">
        <v>65.159239999999997</v>
      </c>
      <c r="C160" s="7">
        <v>83.863929999999996</v>
      </c>
      <c r="D160" s="7">
        <v>61.325969999999998</v>
      </c>
      <c r="E160" s="7"/>
      <c r="F160" s="3">
        <f>AVERAGE(B160:D160)</f>
        <v>70.116379999999992</v>
      </c>
      <c r="G160" s="3">
        <f>STDEV(B160:D160)</f>
        <v>12.059014801180922</v>
      </c>
      <c r="H160" s="4">
        <f>G160/SQRT(3)</f>
        <v>6.9622754416234871</v>
      </c>
      <c r="I160" s="4"/>
      <c r="J160" s="4" t="s">
        <v>119</v>
      </c>
      <c r="K160" s="7">
        <v>35.745420000000003</v>
      </c>
      <c r="L160" s="7">
        <v>61.111109999999996</v>
      </c>
      <c r="M160" s="7">
        <v>45.678170000000001</v>
      </c>
      <c r="N160" s="7"/>
      <c r="O160" s="3">
        <f>AVERAGE(K160:M160)</f>
        <v>47.51156666666666</v>
      </c>
      <c r="P160" s="3">
        <f>STDEV(K160:M160)</f>
        <v>12.781845124904047</v>
      </c>
      <c r="Q160" s="3">
        <f>P160/SQRT(3)</f>
        <v>7.3796017236034572</v>
      </c>
    </row>
    <row r="161" spans="1:17" ht="15.4" customHeight="1">
      <c r="B161" s="44" t="s">
        <v>120</v>
      </c>
      <c r="C161" s="44"/>
      <c r="D161" s="44"/>
      <c r="E161" s="44"/>
      <c r="F161" s="3" t="s">
        <v>13</v>
      </c>
      <c r="G161" s="3" t="s">
        <v>15</v>
      </c>
      <c r="H161" s="3" t="s">
        <v>14</v>
      </c>
      <c r="J161" s="44" t="s">
        <v>123</v>
      </c>
      <c r="K161" s="44"/>
      <c r="L161" s="44"/>
      <c r="M161" s="44"/>
      <c r="N161" s="44"/>
      <c r="O161" s="3" t="s">
        <v>13</v>
      </c>
      <c r="P161" s="3" t="s">
        <v>15</v>
      </c>
      <c r="Q161" s="3" t="s">
        <v>14</v>
      </c>
    </row>
    <row r="162" spans="1:17">
      <c r="A162" s="4" t="s">
        <v>118</v>
      </c>
      <c r="B162" s="7">
        <v>73.772999999999996</v>
      </c>
      <c r="C162" s="7">
        <v>71.973699999999994</v>
      </c>
      <c r="D162" s="7">
        <v>47.339799999999997</v>
      </c>
      <c r="E162" s="7"/>
      <c r="F162" s="3">
        <f t="shared" ref="F162" si="72">AVERAGE(B162:D162)</f>
        <v>64.362166666666653</v>
      </c>
      <c r="G162" s="3">
        <f t="shared" ref="G162" si="73">STDEV(B162:D162)</f>
        <v>14.769227986707159</v>
      </c>
      <c r="H162" s="4">
        <f t="shared" ref="H162" si="74">G162/SQRT(3)</f>
        <v>8.5270177538483338</v>
      </c>
      <c r="I162" s="4"/>
      <c r="J162" s="4" t="s">
        <v>118</v>
      </c>
      <c r="K162" s="7">
        <v>43.202199999999998</v>
      </c>
      <c r="L162" s="7">
        <v>47.888100000000001</v>
      </c>
      <c r="M162" s="7">
        <v>48.496699999999997</v>
      </c>
      <c r="N162" s="7"/>
      <c r="O162" s="3">
        <f t="shared" ref="O162" si="75">AVERAGE(K162:M162)</f>
        <v>46.528999999999996</v>
      </c>
      <c r="P162" s="3">
        <f t="shared" ref="P162" si="76">STDEV(K162:M162)</f>
        <v>2.8971187704338259</v>
      </c>
      <c r="Q162" s="3">
        <f t="shared" ref="Q162" si="77">P162/SQRT(3)</f>
        <v>1.6726523019842872</v>
      </c>
    </row>
    <row r="163" spans="1:17">
      <c r="A163" s="4" t="s">
        <v>119</v>
      </c>
      <c r="B163" s="7">
        <v>35.528300000000002</v>
      </c>
      <c r="C163" s="7">
        <v>52.983699999999999</v>
      </c>
      <c r="D163" s="7">
        <v>53.702399999999997</v>
      </c>
      <c r="E163" s="7">
        <v>52.153100000000002</v>
      </c>
      <c r="F163" s="3">
        <f>AVERAGE(B163:E163)</f>
        <v>48.591875000000002</v>
      </c>
      <c r="G163" s="3">
        <f>STDEV(B163:E163)</f>
        <v>8.7320274065743728</v>
      </c>
      <c r="H163" s="4">
        <f>G163/SQRT(4)</f>
        <v>4.3660137032871864</v>
      </c>
      <c r="I163" s="4"/>
      <c r="J163" s="4" t="s">
        <v>119</v>
      </c>
      <c r="K163" s="7">
        <v>57.067500000000003</v>
      </c>
      <c r="L163" s="7">
        <v>34.311900000000001</v>
      </c>
      <c r="M163" s="7">
        <v>48.863300000000002</v>
      </c>
      <c r="N163" s="7">
        <v>46.293599999999998</v>
      </c>
      <c r="O163" s="3">
        <f>AVERAGE(K163:N163)</f>
        <v>46.634075000000003</v>
      </c>
      <c r="P163" s="3">
        <f>STDEV(K163:N163)</f>
        <v>9.4123628150693186</v>
      </c>
      <c r="Q163" s="3">
        <f>P163/SQRT(4)</f>
        <v>4.7061814075346593</v>
      </c>
    </row>
    <row r="165" spans="1:17">
      <c r="A165" s="5" t="s">
        <v>124</v>
      </c>
    </row>
    <row r="166" spans="1:17" ht="14.25">
      <c r="B166" s="43" t="s">
        <v>117</v>
      </c>
      <c r="C166" s="43"/>
      <c r="D166" s="43"/>
      <c r="E166" s="43"/>
      <c r="F166" s="3" t="s">
        <v>13</v>
      </c>
      <c r="G166" s="3" t="s">
        <v>15</v>
      </c>
      <c r="H166" s="3" t="s">
        <v>14</v>
      </c>
      <c r="I166" s="2"/>
      <c r="J166" s="43" t="s">
        <v>121</v>
      </c>
      <c r="K166" s="43"/>
      <c r="L166" s="43"/>
      <c r="M166" s="43"/>
      <c r="N166" s="43"/>
      <c r="O166" s="3" t="s">
        <v>13</v>
      </c>
      <c r="P166" s="3" t="s">
        <v>15</v>
      </c>
      <c r="Q166" s="3" t="s">
        <v>14</v>
      </c>
    </row>
    <row r="167" spans="1:17">
      <c r="A167" s="4" t="s">
        <v>118</v>
      </c>
      <c r="B167" s="7">
        <v>7.37</v>
      </c>
      <c r="C167" s="7">
        <v>9.07</v>
      </c>
      <c r="D167" s="7">
        <v>5.8</v>
      </c>
      <c r="E167" s="7">
        <v>17.53</v>
      </c>
      <c r="F167" s="3">
        <f>AVERAGE(B167:E167)</f>
        <v>9.9425000000000008</v>
      </c>
      <c r="G167" s="3">
        <f>STDEV(B167:E167)</f>
        <v>5.2316178186102231</v>
      </c>
      <c r="H167" s="4">
        <f>G167/SQRT(4)</f>
        <v>2.6158089093051116</v>
      </c>
      <c r="I167" s="4"/>
      <c r="J167" s="4" t="s">
        <v>118</v>
      </c>
      <c r="K167" s="7">
        <v>7.47</v>
      </c>
      <c r="L167" s="7">
        <v>23.07</v>
      </c>
      <c r="M167" s="7">
        <v>32.47</v>
      </c>
      <c r="N167" s="7">
        <v>12.53</v>
      </c>
      <c r="O167" s="3">
        <f>AVERAGE(K167:N167)</f>
        <v>18.884999999999998</v>
      </c>
      <c r="P167" s="3">
        <f>STDEV(K167:N167)</f>
        <v>11.146818679186758</v>
      </c>
      <c r="Q167" s="3">
        <f>P167/SQRT(4)</f>
        <v>5.573409339593379</v>
      </c>
    </row>
    <row r="168" spans="1:17">
      <c r="A168" s="4" t="s">
        <v>119</v>
      </c>
      <c r="B168" s="7">
        <v>10.9</v>
      </c>
      <c r="C168" s="7">
        <v>14.87</v>
      </c>
      <c r="D168" s="7">
        <v>21.53</v>
      </c>
      <c r="E168" s="7"/>
      <c r="F168" s="3">
        <f>AVERAGE(B168:D168)</f>
        <v>15.766666666666666</v>
      </c>
      <c r="G168" s="3">
        <f>STDEV(B168:D168)</f>
        <v>5.3714274949340428</v>
      </c>
      <c r="H168" s="4">
        <f>G168/SQRT(3)</f>
        <v>3.1011951101327271</v>
      </c>
      <c r="I168" s="4"/>
      <c r="J168" s="4" t="s">
        <v>119</v>
      </c>
      <c r="K168" s="7">
        <v>13.73</v>
      </c>
      <c r="L168" s="7">
        <v>35.5</v>
      </c>
      <c r="M168" s="7">
        <v>2.17</v>
      </c>
      <c r="N168" s="7"/>
      <c r="O168" s="3">
        <f>AVERAGE(K168:M168)</f>
        <v>17.133333333333336</v>
      </c>
      <c r="P168" s="3">
        <f>STDEV(K168:M168)</f>
        <v>16.923629437367541</v>
      </c>
      <c r="Q168" s="3">
        <f>P168/SQRT(3)</f>
        <v>9.7708620113296245</v>
      </c>
    </row>
    <row r="169" spans="1:17" ht="15.4" customHeight="1">
      <c r="B169" s="44" t="s">
        <v>6</v>
      </c>
      <c r="C169" s="44"/>
      <c r="D169" s="44"/>
      <c r="E169" s="44"/>
      <c r="F169" s="3" t="s">
        <v>13</v>
      </c>
      <c r="G169" s="3" t="s">
        <v>15</v>
      </c>
      <c r="H169" s="3" t="s">
        <v>14</v>
      </c>
      <c r="J169" s="44" t="s">
        <v>122</v>
      </c>
      <c r="K169" s="44"/>
      <c r="L169" s="44"/>
      <c r="M169" s="44"/>
      <c r="N169" s="44"/>
      <c r="O169" s="3" t="s">
        <v>13</v>
      </c>
      <c r="P169" s="3" t="s">
        <v>15</v>
      </c>
      <c r="Q169" s="3" t="s">
        <v>14</v>
      </c>
    </row>
    <row r="170" spans="1:17">
      <c r="A170" s="4" t="s">
        <v>118</v>
      </c>
      <c r="B170" s="7">
        <v>11.97</v>
      </c>
      <c r="C170" s="7">
        <v>23.03</v>
      </c>
      <c r="D170" s="7">
        <v>78.77</v>
      </c>
      <c r="E170" s="7">
        <v>10.33</v>
      </c>
      <c r="F170" s="3">
        <f>AVERAGE(B170:E170)</f>
        <v>31.024999999999999</v>
      </c>
      <c r="G170" s="3">
        <f>STDEV(B170:E170)</f>
        <v>32.325846727760535</v>
      </c>
      <c r="H170" s="4">
        <f>G170/SQRT(4)</f>
        <v>16.162923363880267</v>
      </c>
      <c r="I170" s="4"/>
      <c r="J170" s="4" t="s">
        <v>118</v>
      </c>
      <c r="K170" s="7">
        <v>21.27</v>
      </c>
      <c r="L170" s="7">
        <v>179.77</v>
      </c>
      <c r="M170" s="7">
        <v>27.2</v>
      </c>
      <c r="N170" s="7"/>
      <c r="O170" s="2"/>
      <c r="P170" s="3">
        <f>STDEV(K170:N170)</f>
        <v>89.847110693666707</v>
      </c>
      <c r="Q170" s="3">
        <f>P170/SQRT(4)</f>
        <v>44.923555346833353</v>
      </c>
    </row>
    <row r="171" spans="1:17">
      <c r="A171" s="4" t="s">
        <v>119</v>
      </c>
      <c r="B171" s="7">
        <v>30.07</v>
      </c>
      <c r="C171" s="7">
        <v>36.83</v>
      </c>
      <c r="D171" s="7">
        <v>20.13</v>
      </c>
      <c r="E171" s="7"/>
      <c r="F171" s="3">
        <f>AVERAGE(B171:D171)</f>
        <v>29.01</v>
      </c>
      <c r="G171" s="3">
        <f>STDEV(B171:D171)</f>
        <v>8.400309518107056</v>
      </c>
      <c r="H171" s="4">
        <f>G171/SQRT(3)</f>
        <v>4.8499209615552843</v>
      </c>
      <c r="I171" s="4"/>
      <c r="J171" s="4" t="s">
        <v>119</v>
      </c>
      <c r="K171" s="7">
        <v>33.43</v>
      </c>
      <c r="L171" s="7">
        <v>140.43</v>
      </c>
      <c r="M171" s="7">
        <v>9.33</v>
      </c>
      <c r="N171" s="7">
        <v>50.07</v>
      </c>
      <c r="O171" s="2"/>
      <c r="P171" s="3">
        <f>STDEV(K171:M171)</f>
        <v>69.781826669508533</v>
      </c>
      <c r="Q171" s="3">
        <f>P171/SQRT(3)</f>
        <v>40.288556412184562</v>
      </c>
    </row>
    <row r="172" spans="1:17" ht="15.4" customHeight="1">
      <c r="B172" s="44" t="s">
        <v>120</v>
      </c>
      <c r="C172" s="44"/>
      <c r="D172" s="44"/>
      <c r="E172" s="44"/>
      <c r="F172" s="3" t="s">
        <v>13</v>
      </c>
      <c r="G172" s="3" t="s">
        <v>15</v>
      </c>
      <c r="H172" s="3" t="s">
        <v>14</v>
      </c>
      <c r="J172" s="44" t="s">
        <v>123</v>
      </c>
      <c r="K172" s="44"/>
      <c r="L172" s="44"/>
      <c r="M172" s="44"/>
      <c r="N172" s="44"/>
      <c r="O172" s="3" t="s">
        <v>13</v>
      </c>
      <c r="P172" s="3" t="s">
        <v>15</v>
      </c>
      <c r="Q172" s="3" t="s">
        <v>14</v>
      </c>
    </row>
    <row r="173" spans="1:17">
      <c r="A173" s="4" t="s">
        <v>118</v>
      </c>
      <c r="B173" s="7">
        <v>10.97</v>
      </c>
      <c r="C173" s="7">
        <v>104.5</v>
      </c>
      <c r="D173" s="7">
        <v>28.67</v>
      </c>
      <c r="E173" s="7"/>
      <c r="F173" s="3">
        <f t="shared" ref="F173" si="78">AVERAGE(B173:D173)</f>
        <v>48.04666666666666</v>
      </c>
      <c r="G173" s="3">
        <f t="shared" ref="G173" si="79">STDEV(B173:D173)</f>
        <v>49.684571381197742</v>
      </c>
      <c r="H173" s="4">
        <f t="shared" ref="H173" si="80">G173/SQRT(3)</f>
        <v>28.685400661505696</v>
      </c>
      <c r="I173" s="4"/>
      <c r="J173" s="4" t="s">
        <v>118</v>
      </c>
      <c r="K173" s="7">
        <v>9.1</v>
      </c>
      <c r="L173" s="7">
        <v>33.130000000000003</v>
      </c>
      <c r="M173" s="7">
        <v>41</v>
      </c>
      <c r="N173" s="7">
        <v>37.869999999999997</v>
      </c>
      <c r="O173" s="3">
        <f>AVERAGE(K173:N173)</f>
        <v>30.274999999999999</v>
      </c>
      <c r="P173" s="3">
        <f>STDEV(K173:N173)</f>
        <v>14.482648238495607</v>
      </c>
      <c r="Q173" s="3">
        <f>P173/SQRT(4)</f>
        <v>7.2413241192478033</v>
      </c>
    </row>
    <row r="174" spans="1:17">
      <c r="A174" s="4" t="s">
        <v>119</v>
      </c>
      <c r="B174" s="7">
        <v>47.13</v>
      </c>
      <c r="C174" s="7">
        <v>61.9</v>
      </c>
      <c r="D174" s="7">
        <v>27.57</v>
      </c>
      <c r="E174" s="7">
        <v>19.93</v>
      </c>
      <c r="F174" s="3">
        <f>AVERAGE(B174:E174)</f>
        <v>39.1325</v>
      </c>
      <c r="G174" s="3">
        <f>STDEV(B174:E174)</f>
        <v>19.015313784771823</v>
      </c>
      <c r="H174" s="4">
        <f>G174/SQRT(4)</f>
        <v>9.5076568923859117</v>
      </c>
      <c r="I174" s="4"/>
      <c r="J174" s="4" t="s">
        <v>119</v>
      </c>
      <c r="K174" s="7">
        <v>30.43</v>
      </c>
      <c r="L174" s="7">
        <v>11.77</v>
      </c>
      <c r="M174" s="7">
        <v>54.27</v>
      </c>
      <c r="N174" s="7">
        <v>14.13</v>
      </c>
      <c r="O174" s="3">
        <f>AVERAGE(K174:N174)</f>
        <v>27.65</v>
      </c>
      <c r="P174" s="3">
        <f>STDEV(K174:N174)</f>
        <v>19.59011315264242</v>
      </c>
      <c r="Q174" s="3">
        <f>P174/SQRT(4)</f>
        <v>9.7950565763212101</v>
      </c>
    </row>
    <row r="176" spans="1:17">
      <c r="A176" s="5" t="s">
        <v>125</v>
      </c>
    </row>
    <row r="177" spans="1:17" ht="14.25">
      <c r="B177" s="43" t="s">
        <v>117</v>
      </c>
      <c r="C177" s="43"/>
      <c r="D177" s="43"/>
      <c r="E177" s="3" t="s">
        <v>13</v>
      </c>
      <c r="F177" s="3" t="s">
        <v>15</v>
      </c>
      <c r="G177" s="3" t="s">
        <v>14</v>
      </c>
      <c r="H177" s="3"/>
      <c r="I177" s="2"/>
      <c r="J177" s="2"/>
      <c r="K177" s="43" t="s">
        <v>126</v>
      </c>
      <c r="L177" s="43"/>
      <c r="M177" s="43"/>
      <c r="N177" s="3" t="s">
        <v>13</v>
      </c>
      <c r="O177" s="3" t="s">
        <v>15</v>
      </c>
      <c r="P177" s="3" t="s">
        <v>14</v>
      </c>
      <c r="Q177" s="3"/>
    </row>
    <row r="178" spans="1:17">
      <c r="A178" s="4" t="s">
        <v>118</v>
      </c>
      <c r="B178" s="2">
        <v>50</v>
      </c>
      <c r="C178" s="2">
        <v>45</v>
      </c>
      <c r="D178" s="2">
        <v>45</v>
      </c>
      <c r="E178" s="3">
        <f>AVERAGE(B178:D178)</f>
        <v>46.666666666666664</v>
      </c>
      <c r="F178" s="3">
        <f>STDEV(B178:D178)</f>
        <v>2.8867513459481287</v>
      </c>
      <c r="G178" s="4">
        <f>F178/SQRT(3)</f>
        <v>1.6666666666666667</v>
      </c>
      <c r="H178" s="4"/>
      <c r="I178" s="4"/>
      <c r="J178" s="4" t="s">
        <v>118</v>
      </c>
      <c r="K178" s="2">
        <v>45</v>
      </c>
      <c r="L178" s="2">
        <v>50</v>
      </c>
      <c r="M178" s="2">
        <v>40</v>
      </c>
      <c r="N178" s="3">
        <f>AVERAGE(K178:M178)</f>
        <v>45</v>
      </c>
      <c r="O178" s="3">
        <f>STDEV(K178:M178)</f>
        <v>5</v>
      </c>
      <c r="P178" s="3">
        <f>O178/SQRT(3)</f>
        <v>2.8867513459481291</v>
      </c>
      <c r="Q178" s="3"/>
    </row>
    <row r="179" spans="1:17">
      <c r="A179" s="4" t="s">
        <v>119</v>
      </c>
      <c r="B179" s="2">
        <v>50</v>
      </c>
      <c r="C179" s="2">
        <v>45</v>
      </c>
      <c r="D179" s="2">
        <v>40</v>
      </c>
      <c r="E179" s="3">
        <f t="shared" ref="E179:E185" si="81">AVERAGE(B179:D179)</f>
        <v>45</v>
      </c>
      <c r="F179" s="3">
        <f t="shared" ref="F179:F185" si="82">STDEV(B179:D179)</f>
        <v>5</v>
      </c>
      <c r="G179" s="4">
        <f t="shared" ref="G179:G185" si="83">F179/SQRT(3)</f>
        <v>2.8867513459481291</v>
      </c>
      <c r="H179" s="4"/>
      <c r="I179" s="4"/>
      <c r="J179" s="4" t="s">
        <v>119</v>
      </c>
      <c r="K179" s="2">
        <v>45</v>
      </c>
      <c r="L179" s="2">
        <v>45</v>
      </c>
      <c r="M179" s="2">
        <v>50</v>
      </c>
      <c r="N179" s="3">
        <f t="shared" ref="N179:N185" si="84">AVERAGE(K179:M179)</f>
        <v>46.666666666666664</v>
      </c>
      <c r="O179" s="3">
        <f t="shared" ref="O179:O185" si="85">STDEV(K179:M179)</f>
        <v>2.8867513459481287</v>
      </c>
      <c r="P179" s="3">
        <f t="shared" ref="P179:P185" si="86">O179/SQRT(3)</f>
        <v>1.6666666666666667</v>
      </c>
      <c r="Q179" s="3"/>
    </row>
    <row r="180" spans="1:17" ht="14.25">
      <c r="B180" s="44" t="s">
        <v>6</v>
      </c>
      <c r="C180" s="44"/>
      <c r="D180" s="44"/>
      <c r="E180" s="3" t="s">
        <v>13</v>
      </c>
      <c r="F180" s="3" t="s">
        <v>15</v>
      </c>
      <c r="G180" s="3" t="s">
        <v>14</v>
      </c>
      <c r="H180" s="3"/>
      <c r="J180" s="7"/>
      <c r="K180" s="43" t="s">
        <v>127</v>
      </c>
      <c r="L180" s="43"/>
      <c r="M180" s="43"/>
      <c r="N180" s="3"/>
      <c r="O180" s="3"/>
      <c r="P180" s="3"/>
      <c r="Q180" s="3"/>
    </row>
    <row r="181" spans="1:17">
      <c r="A181" s="4" t="s">
        <v>118</v>
      </c>
      <c r="B181" s="2">
        <v>45</v>
      </c>
      <c r="C181" s="2">
        <v>60</v>
      </c>
      <c r="D181" s="2">
        <v>45</v>
      </c>
      <c r="E181" s="3">
        <f t="shared" si="81"/>
        <v>50</v>
      </c>
      <c r="F181" s="3">
        <f t="shared" si="82"/>
        <v>8.6602540378443873</v>
      </c>
      <c r="G181" s="4">
        <f t="shared" si="83"/>
        <v>5.0000000000000009</v>
      </c>
      <c r="H181" s="4"/>
      <c r="I181" s="4"/>
      <c r="J181" s="4" t="s">
        <v>118</v>
      </c>
      <c r="K181" s="2">
        <v>45</v>
      </c>
      <c r="L181" s="2">
        <v>55</v>
      </c>
      <c r="M181" s="2">
        <v>55</v>
      </c>
      <c r="N181" s="3">
        <f t="shared" si="84"/>
        <v>51.666666666666664</v>
      </c>
      <c r="O181" s="3">
        <f t="shared" si="85"/>
        <v>5.7735026918962582</v>
      </c>
      <c r="P181" s="3">
        <f t="shared" si="86"/>
        <v>3.3333333333333339</v>
      </c>
      <c r="Q181" s="3"/>
    </row>
    <row r="182" spans="1:17">
      <c r="A182" s="4" t="s">
        <v>119</v>
      </c>
      <c r="B182" s="2">
        <v>55</v>
      </c>
      <c r="C182" s="2">
        <v>55</v>
      </c>
      <c r="D182" s="2">
        <v>50</v>
      </c>
      <c r="E182" s="3">
        <f t="shared" si="81"/>
        <v>53.333333333333336</v>
      </c>
      <c r="F182" s="3">
        <f t="shared" si="82"/>
        <v>2.8867513459481287</v>
      </c>
      <c r="G182" s="4">
        <f t="shared" si="83"/>
        <v>1.6666666666666667</v>
      </c>
      <c r="H182" s="4"/>
      <c r="I182" s="4"/>
      <c r="J182" s="4" t="s">
        <v>119</v>
      </c>
      <c r="K182" s="2">
        <v>45</v>
      </c>
      <c r="L182" s="2">
        <v>50</v>
      </c>
      <c r="M182" s="2">
        <v>55</v>
      </c>
      <c r="N182" s="3">
        <f t="shared" si="84"/>
        <v>50</v>
      </c>
      <c r="O182" s="3">
        <f t="shared" si="85"/>
        <v>5</v>
      </c>
      <c r="P182" s="3">
        <f t="shared" si="86"/>
        <v>2.8867513459481291</v>
      </c>
      <c r="Q182" s="3"/>
    </row>
    <row r="183" spans="1:17" ht="14.25">
      <c r="B183" s="44" t="s">
        <v>120</v>
      </c>
      <c r="C183" s="44"/>
      <c r="D183" s="44"/>
      <c r="E183" s="3" t="s">
        <v>13</v>
      </c>
      <c r="F183" s="3" t="s">
        <v>15</v>
      </c>
      <c r="G183" s="3" t="s">
        <v>14</v>
      </c>
      <c r="H183" s="3"/>
      <c r="J183" s="7"/>
      <c r="K183" s="43" t="s">
        <v>128</v>
      </c>
      <c r="L183" s="43"/>
      <c r="M183" s="43"/>
      <c r="N183" s="3"/>
      <c r="O183" s="3"/>
      <c r="P183" s="3"/>
      <c r="Q183" s="3"/>
    </row>
    <row r="184" spans="1:17">
      <c r="A184" s="4" t="s">
        <v>118</v>
      </c>
      <c r="B184" s="2">
        <v>55</v>
      </c>
      <c r="C184" s="2">
        <v>45</v>
      </c>
      <c r="D184" s="2">
        <v>65</v>
      </c>
      <c r="E184" s="3">
        <f t="shared" si="81"/>
        <v>55</v>
      </c>
      <c r="F184" s="3">
        <f t="shared" si="82"/>
        <v>10</v>
      </c>
      <c r="G184" s="4">
        <f t="shared" si="83"/>
        <v>5.7735026918962582</v>
      </c>
      <c r="H184" s="4"/>
      <c r="I184" s="4"/>
      <c r="J184" s="4" t="s">
        <v>118</v>
      </c>
      <c r="K184" s="2">
        <v>55</v>
      </c>
      <c r="L184" s="2">
        <v>55</v>
      </c>
      <c r="M184" s="2">
        <v>60</v>
      </c>
      <c r="N184" s="3">
        <f t="shared" si="84"/>
        <v>56.666666666666664</v>
      </c>
      <c r="O184" s="3">
        <f t="shared" si="85"/>
        <v>2.8867513459481287</v>
      </c>
      <c r="P184" s="3">
        <f t="shared" si="86"/>
        <v>1.6666666666666667</v>
      </c>
      <c r="Q184" s="3"/>
    </row>
    <row r="185" spans="1:17">
      <c r="A185" s="4" t="s">
        <v>119</v>
      </c>
      <c r="B185" s="2">
        <v>50</v>
      </c>
      <c r="C185" s="2">
        <v>55</v>
      </c>
      <c r="D185" s="2">
        <v>55</v>
      </c>
      <c r="E185" s="3">
        <f t="shared" si="81"/>
        <v>53.333333333333336</v>
      </c>
      <c r="F185" s="3">
        <f t="shared" si="82"/>
        <v>2.8867513459481287</v>
      </c>
      <c r="G185" s="4">
        <f t="shared" si="83"/>
        <v>1.6666666666666667</v>
      </c>
      <c r="H185" s="4"/>
      <c r="I185" s="4"/>
      <c r="J185" s="4" t="s">
        <v>119</v>
      </c>
      <c r="K185" s="2">
        <v>55</v>
      </c>
      <c r="L185" s="2">
        <v>55</v>
      </c>
      <c r="M185" s="2">
        <v>55</v>
      </c>
      <c r="N185" s="3">
        <f t="shared" si="84"/>
        <v>55</v>
      </c>
      <c r="O185" s="3">
        <f t="shared" si="85"/>
        <v>0</v>
      </c>
      <c r="P185" s="3">
        <f t="shared" si="86"/>
        <v>0</v>
      </c>
      <c r="Q185" s="3"/>
    </row>
  </sheetData>
  <mergeCells count="22">
    <mergeCell ref="B177:D177"/>
    <mergeCell ref="B180:D180"/>
    <mergeCell ref="B183:D183"/>
    <mergeCell ref="K177:M177"/>
    <mergeCell ref="K180:M180"/>
    <mergeCell ref="K183:M183"/>
    <mergeCell ref="J166:N166"/>
    <mergeCell ref="J169:N169"/>
    <mergeCell ref="J172:N172"/>
    <mergeCell ref="B166:E166"/>
    <mergeCell ref="B169:E169"/>
    <mergeCell ref="B172:E172"/>
    <mergeCell ref="J155:N155"/>
    <mergeCell ref="J158:N158"/>
    <mergeCell ref="B158:E158"/>
    <mergeCell ref="B161:E161"/>
    <mergeCell ref="B2:D2"/>
    <mergeCell ref="F2:H2"/>
    <mergeCell ref="B12:F12"/>
    <mergeCell ref="B18:F18"/>
    <mergeCell ref="B155:E155"/>
    <mergeCell ref="J161:N161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237E8-2A7D-4FD2-807D-3780D9006B2D}">
  <dimension ref="A1:H43"/>
  <sheetViews>
    <sheetView topLeftCell="A16" workbookViewId="0">
      <selection activeCell="B36" sqref="B36:E40"/>
    </sheetView>
  </sheetViews>
  <sheetFormatPr defaultRowHeight="13.9"/>
  <cols>
    <col min="2" max="2" width="10.53125" customWidth="1"/>
    <col min="3" max="3" width="14.6640625" customWidth="1"/>
    <col min="4" max="4" width="16.33203125" customWidth="1"/>
    <col min="5" max="5" width="16.3984375" customWidth="1"/>
  </cols>
  <sheetData>
    <row r="1" spans="1:8">
      <c r="A1" s="5" t="s">
        <v>129</v>
      </c>
    </row>
    <row r="2" spans="1:8" ht="15.75">
      <c r="B2" s="11" t="s">
        <v>54</v>
      </c>
      <c r="C2" s="11" t="s">
        <v>7</v>
      </c>
      <c r="D2" s="11" t="s">
        <v>105</v>
      </c>
      <c r="E2" s="11" t="s">
        <v>106</v>
      </c>
      <c r="G2" s="11"/>
      <c r="H2" s="11"/>
    </row>
    <row r="3" spans="1:8">
      <c r="B3" s="7">
        <v>11.24297</v>
      </c>
      <c r="C3" s="7">
        <v>14.19487</v>
      </c>
      <c r="D3" s="7">
        <v>13.99123</v>
      </c>
      <c r="E3" s="7">
        <v>14.16915</v>
      </c>
    </row>
    <row r="4" spans="1:8">
      <c r="B4" s="7">
        <v>14.53543</v>
      </c>
      <c r="C4" s="7">
        <v>13.53871</v>
      </c>
      <c r="D4" s="7">
        <v>15.02805</v>
      </c>
      <c r="E4" s="7">
        <v>14.152810000000001</v>
      </c>
    </row>
    <row r="5" spans="1:8">
      <c r="B5" s="7">
        <v>14.025119999999999</v>
      </c>
      <c r="C5" s="7">
        <v>14.334059999999999</v>
      </c>
      <c r="D5" s="7">
        <v>13.84235</v>
      </c>
      <c r="E5" s="7">
        <v>15.010350000000001</v>
      </c>
    </row>
    <row r="6" spans="1:8">
      <c r="B6" s="7">
        <v>14.96208</v>
      </c>
      <c r="C6" s="7">
        <v>14.144489999999999</v>
      </c>
      <c r="D6" s="7">
        <v>15.010350000000001</v>
      </c>
      <c r="E6" s="7">
        <v>13.78426</v>
      </c>
    </row>
    <row r="7" spans="1:8">
      <c r="B7" s="7">
        <v>13.95872</v>
      </c>
      <c r="C7" s="7">
        <v>14.41652</v>
      </c>
      <c r="D7" s="7">
        <v>15.182969999999999</v>
      </c>
      <c r="E7" s="7">
        <v>15.265879999999999</v>
      </c>
    </row>
    <row r="8" spans="1:8">
      <c r="A8" s="3" t="s">
        <v>13</v>
      </c>
      <c r="B8" s="3">
        <f>AVERAGE(B3:B7)</f>
        <v>13.744864000000002</v>
      </c>
      <c r="C8" s="3">
        <f t="shared" ref="C8:E8" si="0">AVERAGE(C3:C7)</f>
        <v>14.125729999999999</v>
      </c>
      <c r="D8" s="3">
        <f t="shared" si="0"/>
        <v>14.610990000000001</v>
      </c>
      <c r="E8" s="3">
        <f t="shared" si="0"/>
        <v>14.476489999999998</v>
      </c>
    </row>
    <row r="9" spans="1:8">
      <c r="A9" s="3" t="s">
        <v>15</v>
      </c>
      <c r="B9" s="3">
        <f>STDEV(B3:B7)</f>
        <v>1.4569111840225539</v>
      </c>
      <c r="C9" s="3">
        <f t="shared" ref="C9:E9" si="1">STDEV(C3:C7)</f>
        <v>0.34557378756207757</v>
      </c>
      <c r="D9" s="3">
        <f t="shared" si="1"/>
        <v>0.63943304590863936</v>
      </c>
      <c r="E9" s="3">
        <f t="shared" si="1"/>
        <v>0.6297920415899203</v>
      </c>
    </row>
    <row r="10" spans="1:8">
      <c r="A10" s="3" t="s">
        <v>14</v>
      </c>
      <c r="B10" s="3">
        <f>B9/SQRT(5)</f>
        <v>0.65155048893082723</v>
      </c>
      <c r="C10" s="3">
        <f t="shared" ref="C10:E10" si="2">C9/SQRT(5)</f>
        <v>0.15454529604617534</v>
      </c>
      <c r="D10" s="3">
        <f t="shared" si="2"/>
        <v>0.28596315154229229</v>
      </c>
      <c r="E10" s="3">
        <f t="shared" si="2"/>
        <v>0.28165156333668728</v>
      </c>
    </row>
    <row r="12" spans="1:8">
      <c r="A12" s="5" t="s">
        <v>130</v>
      </c>
    </row>
    <row r="13" spans="1:8" ht="15.75">
      <c r="B13" s="11" t="s">
        <v>54</v>
      </c>
      <c r="C13" s="11" t="s">
        <v>7</v>
      </c>
      <c r="D13" s="11" t="s">
        <v>105</v>
      </c>
      <c r="E13" s="11" t="s">
        <v>106</v>
      </c>
    </row>
    <row r="14" spans="1:8">
      <c r="B14" s="7">
        <v>11.736179999999999</v>
      </c>
      <c r="C14" s="7">
        <v>12.20392</v>
      </c>
      <c r="D14" s="7">
        <v>12.5616</v>
      </c>
      <c r="E14" s="7">
        <v>12.843349999999999</v>
      </c>
    </row>
    <row r="15" spans="1:8">
      <c r="B15" s="7">
        <v>12.595269999999999</v>
      </c>
      <c r="C15" s="7">
        <v>12.60019</v>
      </c>
      <c r="D15" s="7">
        <v>12.699109999999999</v>
      </c>
      <c r="E15" s="7">
        <v>12.18571</v>
      </c>
    </row>
    <row r="16" spans="1:8">
      <c r="B16" s="7">
        <v>12.775359999999999</v>
      </c>
      <c r="C16" s="7">
        <v>12.194140000000001</v>
      </c>
      <c r="D16" s="7">
        <v>11.424770000000001</v>
      </c>
      <c r="E16" s="7">
        <v>14.256449999999999</v>
      </c>
    </row>
    <row r="17" spans="1:5">
      <c r="B17" s="7">
        <v>12.73644</v>
      </c>
      <c r="C17" s="7">
        <v>11.81945</v>
      </c>
      <c r="D17" s="7">
        <v>11.77594</v>
      </c>
      <c r="E17" s="7">
        <v>12.46866</v>
      </c>
    </row>
    <row r="18" spans="1:5">
      <c r="B18" s="7">
        <v>11.32527</v>
      </c>
      <c r="C18" s="7">
        <v>12.04945</v>
      </c>
      <c r="D18" s="7">
        <v>12.42651</v>
      </c>
      <c r="E18" s="7">
        <v>13.004899999999999</v>
      </c>
    </row>
    <row r="19" spans="1:5">
      <c r="A19" s="3" t="s">
        <v>13</v>
      </c>
      <c r="B19" s="3">
        <f>AVERAGE(B14:B18)</f>
        <v>12.233703999999999</v>
      </c>
      <c r="C19" s="3">
        <f t="shared" ref="C19" si="3">AVERAGE(C14:C18)</f>
        <v>12.17343</v>
      </c>
      <c r="D19" s="3">
        <f t="shared" ref="D19" si="4">AVERAGE(D14:D18)</f>
        <v>12.177586</v>
      </c>
      <c r="E19" s="3">
        <f t="shared" ref="E19" si="5">AVERAGE(E14:E18)</f>
        <v>12.951814000000002</v>
      </c>
    </row>
    <row r="20" spans="1:5">
      <c r="A20" s="3" t="s">
        <v>15</v>
      </c>
      <c r="B20" s="3">
        <f>STDEV(B14:B18)</f>
        <v>0.66137114075986103</v>
      </c>
      <c r="C20" s="3">
        <f t="shared" ref="C20:E20" si="6">STDEV(C14:C18)</f>
        <v>0.28467328755961618</v>
      </c>
      <c r="D20" s="3">
        <f t="shared" si="6"/>
        <v>0.54987922122044186</v>
      </c>
      <c r="E20" s="3">
        <f t="shared" si="6"/>
        <v>0.79639983389626556</v>
      </c>
    </row>
    <row r="21" spans="1:5">
      <c r="A21" s="3" t="s">
        <v>14</v>
      </c>
      <c r="B21" s="3">
        <f>B20/SQRT(5)</f>
        <v>0.29577416581912624</v>
      </c>
      <c r="C21" s="3">
        <f t="shared" ref="C21" si="7">C20/SQRT(5)</f>
        <v>0.12730976447232939</v>
      </c>
      <c r="D21" s="3">
        <f t="shared" ref="D21" si="8">D20/SQRT(5)</f>
        <v>0.24591346361271058</v>
      </c>
      <c r="E21" s="3">
        <f t="shared" ref="E21" si="9">E20/SQRT(5)</f>
        <v>0.35616083317231817</v>
      </c>
    </row>
    <row r="23" spans="1:5">
      <c r="A23" s="5" t="s">
        <v>131</v>
      </c>
    </row>
    <row r="24" spans="1:5" ht="15.75">
      <c r="B24" s="11" t="s">
        <v>54</v>
      </c>
      <c r="C24" s="11" t="s">
        <v>7</v>
      </c>
      <c r="D24" s="11" t="s">
        <v>105</v>
      </c>
      <c r="E24" s="11" t="s">
        <v>106</v>
      </c>
    </row>
    <row r="25" spans="1:5">
      <c r="B25" s="7">
        <v>1.579137</v>
      </c>
      <c r="C25" s="7">
        <v>2.0756269999999999</v>
      </c>
      <c r="D25" s="7">
        <v>1.85233</v>
      </c>
      <c r="E25" s="7">
        <v>2.1584089999999998</v>
      </c>
    </row>
    <row r="26" spans="1:5">
      <c r="B26" s="7">
        <v>2.0075059999999998</v>
      </c>
      <c r="C26" s="7">
        <v>1.928177</v>
      </c>
      <c r="D26" s="7">
        <v>1.3319129999999999</v>
      </c>
      <c r="E26" s="7">
        <v>3.399486</v>
      </c>
    </row>
    <row r="27" spans="1:5">
      <c r="B27" s="7">
        <v>1.6803900000000001</v>
      </c>
      <c r="C27" s="7">
        <v>2.2706949999999999</v>
      </c>
      <c r="D27" s="7">
        <v>2.0039229999999999</v>
      </c>
      <c r="E27" s="7">
        <v>2.7759109999999998</v>
      </c>
    </row>
    <row r="28" spans="1:5">
      <c r="B28" s="7">
        <v>2.2210930000000002</v>
      </c>
      <c r="C28" s="7">
        <v>2.6014810000000002</v>
      </c>
      <c r="D28" s="7">
        <v>2.1096249999999999</v>
      </c>
      <c r="E28" s="7">
        <v>1.78653</v>
      </c>
    </row>
    <row r="29" spans="1:5">
      <c r="B29" s="7">
        <v>2.1483099999999999</v>
      </c>
      <c r="C29" s="7">
        <v>2.844249</v>
      </c>
      <c r="D29" s="7">
        <v>1.610479</v>
      </c>
      <c r="E29" s="7">
        <v>1.542978</v>
      </c>
    </row>
    <row r="30" spans="1:5">
      <c r="A30" s="3" t="s">
        <v>13</v>
      </c>
      <c r="B30" s="3">
        <f>AVERAGE(B25:B29)</f>
        <v>1.9272871999999999</v>
      </c>
      <c r="C30" s="3">
        <f t="shared" ref="C30" si="10">AVERAGE(C25:C29)</f>
        <v>2.3440458</v>
      </c>
      <c r="D30" s="3">
        <f t="shared" ref="D30" si="11">AVERAGE(D25:D29)</f>
        <v>1.7816540000000001</v>
      </c>
      <c r="E30" s="3">
        <f t="shared" ref="E30" si="12">AVERAGE(E25:E29)</f>
        <v>2.3326627999999996</v>
      </c>
    </row>
    <row r="31" spans="1:5">
      <c r="A31" s="3" t="s">
        <v>15</v>
      </c>
      <c r="B31" s="3">
        <f>STDEV(B25:B29)</f>
        <v>0.28450605056606393</v>
      </c>
      <c r="C31" s="3">
        <f t="shared" ref="C31:E31" si="13">STDEV(C25:C29)</f>
        <v>0.37644786304241545</v>
      </c>
      <c r="D31" s="3">
        <f t="shared" si="13"/>
        <v>0.31366041744376982</v>
      </c>
      <c r="E31" s="3">
        <f t="shared" si="13"/>
        <v>0.75610981548033174</v>
      </c>
    </row>
    <row r="32" spans="1:5">
      <c r="A32" s="3" t="s">
        <v>14</v>
      </c>
      <c r="B32" s="3">
        <f>B31/SQRT(5)</f>
        <v>0.12723497381514229</v>
      </c>
      <c r="C32" s="3">
        <f t="shared" ref="C32" si="14">C31/SQRT(5)</f>
        <v>0.16835260234947433</v>
      </c>
      <c r="D32" s="3">
        <f t="shared" ref="D32" si="15">D31/SQRT(5)</f>
        <v>0.14027320305104601</v>
      </c>
      <c r="E32" s="3">
        <f t="shared" ref="E32" si="16">E31/SQRT(5)</f>
        <v>0.33814258917376888</v>
      </c>
    </row>
    <row r="34" spans="1:5">
      <c r="A34" s="5" t="s">
        <v>132</v>
      </c>
    </row>
    <row r="35" spans="1:5" ht="15.75">
      <c r="B35" s="11" t="s">
        <v>54</v>
      </c>
      <c r="C35" s="11" t="s">
        <v>7</v>
      </c>
      <c r="D35" s="11" t="s">
        <v>105</v>
      </c>
      <c r="E35" s="11" t="s">
        <v>106</v>
      </c>
    </row>
    <row r="36" spans="1:5">
      <c r="B36" s="7">
        <v>9.1062390000000004</v>
      </c>
      <c r="C36" s="7">
        <v>7.6452049999999998</v>
      </c>
      <c r="D36" s="7">
        <v>8.8541670000000003</v>
      </c>
      <c r="E36" s="7">
        <v>8.3243410000000004</v>
      </c>
    </row>
    <row r="37" spans="1:5">
      <c r="B37" s="7">
        <v>4.1720990000000002</v>
      </c>
      <c r="C37" s="7">
        <v>6.9150390000000002</v>
      </c>
      <c r="D37" s="7">
        <v>8.4304930000000002</v>
      </c>
      <c r="E37" s="7">
        <v>8.1137289999999993</v>
      </c>
    </row>
    <row r="38" spans="1:5">
      <c r="B38" s="7">
        <v>9.6774190000000004</v>
      </c>
      <c r="C38" s="7">
        <v>5.1395730000000004</v>
      </c>
      <c r="D38" s="7">
        <v>9.8073560000000004</v>
      </c>
      <c r="E38" s="7">
        <v>7.4536259999999999</v>
      </c>
    </row>
    <row r="39" spans="1:5">
      <c r="B39" s="7">
        <v>7.3965459999999998</v>
      </c>
      <c r="C39" s="7">
        <v>8.6388200000000008</v>
      </c>
      <c r="D39" s="7">
        <v>7.175986</v>
      </c>
      <c r="E39" s="7">
        <v>6.1693259999999999</v>
      </c>
    </row>
    <row r="40" spans="1:5">
      <c r="B40" s="7">
        <v>7.1496680000000001</v>
      </c>
      <c r="C40" s="7">
        <v>7.3791010000000004</v>
      </c>
      <c r="D40" s="7">
        <v>7.8420880000000004</v>
      </c>
      <c r="E40" s="7">
        <v>4.6874739999999999</v>
      </c>
    </row>
    <row r="41" spans="1:5">
      <c r="A41" s="3" t="s">
        <v>13</v>
      </c>
      <c r="B41" s="3">
        <f>AVERAGE(B36:B40)</f>
        <v>7.5003942000000006</v>
      </c>
      <c r="C41" s="3">
        <f t="shared" ref="C41" si="17">AVERAGE(C36:C40)</f>
        <v>7.1435476000000007</v>
      </c>
      <c r="D41" s="3">
        <f t="shared" ref="D41" si="18">AVERAGE(D36:D40)</f>
        <v>8.4220179999999996</v>
      </c>
      <c r="E41" s="3">
        <f t="shared" ref="E41" si="19">AVERAGE(E36:E40)</f>
        <v>6.9496992000000004</v>
      </c>
    </row>
    <row r="42" spans="1:5">
      <c r="A42" s="3" t="s">
        <v>15</v>
      </c>
      <c r="B42" s="3">
        <f>STDEV(B36:B40)</f>
        <v>2.1522962595710848</v>
      </c>
      <c r="C42" s="3">
        <f t="shared" ref="C42:E42" si="20">STDEV(C36:C40)</f>
        <v>1.2856044764183059</v>
      </c>
      <c r="D42" s="3">
        <f t="shared" si="20"/>
        <v>0.9993623602070012</v>
      </c>
      <c r="E42" s="3">
        <f t="shared" si="20"/>
        <v>1.5186501292386902</v>
      </c>
    </row>
    <row r="43" spans="1:5">
      <c r="A43" s="3" t="s">
        <v>14</v>
      </c>
      <c r="B43" s="3">
        <f>B42/SQRT(5)</f>
        <v>0.9625361488238956</v>
      </c>
      <c r="C43" s="3">
        <f t="shared" ref="C43" si="21">C42/SQRT(5)</f>
        <v>0.57493980028987146</v>
      </c>
      <c r="D43" s="3">
        <f t="shared" ref="D43" si="22">D42/SQRT(5)</f>
        <v>0.44692843431549706</v>
      </c>
      <c r="E43" s="3">
        <f t="shared" ref="E43" si="23">E42/SQRT(5)</f>
        <v>0.67916098460331042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008E-52BB-44C9-B6BC-456DDCC2594D}">
  <dimension ref="A1:C43"/>
  <sheetViews>
    <sheetView topLeftCell="A13" workbookViewId="0">
      <selection activeCell="G42" sqref="G42"/>
    </sheetView>
  </sheetViews>
  <sheetFormatPr defaultRowHeight="13.9"/>
  <cols>
    <col min="2" max="2" width="15.6640625" customWidth="1"/>
    <col min="3" max="3" width="20.796875" customWidth="1"/>
  </cols>
  <sheetData>
    <row r="1" spans="1:3">
      <c r="A1" s="5" t="s">
        <v>135</v>
      </c>
    </row>
    <row r="2" spans="1:3" ht="15.75">
      <c r="B2" s="11" t="s">
        <v>133</v>
      </c>
      <c r="C2" s="11" t="s">
        <v>134</v>
      </c>
    </row>
    <row r="3" spans="1:3">
      <c r="B3" s="2">
        <v>12.85486</v>
      </c>
      <c r="C3" s="2">
        <v>12.13424</v>
      </c>
    </row>
    <row r="4" spans="1:3">
      <c r="B4" s="2">
        <v>12.81809</v>
      </c>
      <c r="C4" s="2">
        <v>14.10394</v>
      </c>
    </row>
    <row r="5" spans="1:3">
      <c r="B5" s="2">
        <v>14.317270000000001</v>
      </c>
      <c r="C5" s="2">
        <v>15.249840000000001</v>
      </c>
    </row>
    <row r="6" spans="1:3">
      <c r="B6" s="2">
        <v>12.85637</v>
      </c>
      <c r="C6" s="2">
        <v>13.61904</v>
      </c>
    </row>
    <row r="7" spans="1:3">
      <c r="B7" s="2">
        <v>14.291090000000001</v>
      </c>
      <c r="C7" s="2">
        <v>14.497159999999999</v>
      </c>
    </row>
    <row r="8" spans="1:3">
      <c r="A8" s="3" t="s">
        <v>13</v>
      </c>
      <c r="B8" s="3">
        <f>AVERAGE(B3:B7)</f>
        <v>13.427536</v>
      </c>
      <c r="C8" s="3">
        <f t="shared" ref="C8" si="0">AVERAGE(C3:C7)</f>
        <v>13.920843999999999</v>
      </c>
    </row>
    <row r="9" spans="1:3">
      <c r="A9" s="3" t="s">
        <v>15</v>
      </c>
      <c r="B9" s="3">
        <f>STDEV(B3:B7)</f>
        <v>0.80046313611558673</v>
      </c>
      <c r="C9" s="3">
        <f t="shared" ref="C9" si="1">STDEV(C3:C7)</f>
        <v>1.163500553536611</v>
      </c>
    </row>
    <row r="10" spans="1:3">
      <c r="A10" s="3" t="s">
        <v>14</v>
      </c>
      <c r="B10" s="3">
        <f>B9/SQRT(5)</f>
        <v>0.35797799716742373</v>
      </c>
      <c r="C10" s="3">
        <f t="shared" ref="C10" si="2">C9/SQRT(5)</f>
        <v>0.52033326591329909</v>
      </c>
    </row>
    <row r="12" spans="1:3">
      <c r="A12" s="5" t="s">
        <v>136</v>
      </c>
    </row>
    <row r="13" spans="1:3" ht="15.75">
      <c r="B13" s="11" t="s">
        <v>133</v>
      </c>
      <c r="C13" s="11" t="s">
        <v>134</v>
      </c>
    </row>
    <row r="14" spans="1:3">
      <c r="B14" s="2">
        <v>11.73577</v>
      </c>
      <c r="C14" s="2">
        <v>12.2218</v>
      </c>
    </row>
    <row r="15" spans="1:3">
      <c r="B15" s="2">
        <v>12.969250000000001</v>
      </c>
      <c r="C15" s="2">
        <v>12.99494</v>
      </c>
    </row>
    <row r="16" spans="1:3">
      <c r="B16" s="2">
        <v>11.861319999999999</v>
      </c>
      <c r="C16" s="2">
        <v>12.582660000000001</v>
      </c>
    </row>
    <row r="17" spans="1:3">
      <c r="B17" s="2">
        <v>12.978260000000001</v>
      </c>
      <c r="C17" s="2">
        <v>12.557700000000001</v>
      </c>
    </row>
    <row r="18" spans="1:3">
      <c r="B18" s="2">
        <v>11.135160000000001</v>
      </c>
      <c r="C18" s="2">
        <v>11.92029</v>
      </c>
    </row>
    <row r="19" spans="1:3">
      <c r="A19" s="3" t="s">
        <v>13</v>
      </c>
      <c r="B19" s="3">
        <f>AVERAGE(B14:B18)</f>
        <v>12.135952</v>
      </c>
      <c r="C19" s="3">
        <f t="shared" ref="C19" si="3">AVERAGE(C14:C18)</f>
        <v>12.455478000000001</v>
      </c>
    </row>
    <row r="20" spans="1:3">
      <c r="A20" s="3" t="s">
        <v>15</v>
      </c>
      <c r="B20" s="3">
        <f>STDEV(B14:B18)</f>
        <v>0.81256096994010241</v>
      </c>
      <c r="C20" s="3">
        <f t="shared" ref="C20" si="4">STDEV(C14:C18)</f>
        <v>0.40579411370792468</v>
      </c>
    </row>
    <row r="21" spans="1:3">
      <c r="A21" s="3" t="s">
        <v>14</v>
      </c>
      <c r="B21" s="3">
        <f>B20/SQRT(5)</f>
        <v>0.36338831292984641</v>
      </c>
      <c r="C21" s="3">
        <f t="shared" ref="C21" si="5">C20/SQRT(5)</f>
        <v>0.18147664462403976</v>
      </c>
    </row>
    <row r="23" spans="1:3">
      <c r="A23" s="5" t="s">
        <v>137</v>
      </c>
    </row>
    <row r="24" spans="1:3" ht="15.75">
      <c r="B24" s="11" t="s">
        <v>133</v>
      </c>
      <c r="C24" s="11" t="s">
        <v>134</v>
      </c>
    </row>
    <row r="25" spans="1:3">
      <c r="B25" s="2">
        <v>3.0979459999999999</v>
      </c>
      <c r="C25" s="2">
        <v>3.853815</v>
      </c>
    </row>
    <row r="26" spans="1:3">
      <c r="B26" s="2">
        <v>3.8403139999999998</v>
      </c>
      <c r="C26" s="2">
        <v>4.7466989999999996</v>
      </c>
    </row>
    <row r="27" spans="1:3">
      <c r="B27" s="2">
        <v>2.1048939999999998</v>
      </c>
      <c r="C27" s="2">
        <v>2.030764</v>
      </c>
    </row>
    <row r="28" spans="1:3">
      <c r="B28" s="2">
        <v>3.8454890000000002</v>
      </c>
      <c r="C28" s="2">
        <v>3.4386700000000001</v>
      </c>
    </row>
    <row r="29" spans="1:3">
      <c r="B29" s="2">
        <v>1.5155339999999999</v>
      </c>
      <c r="C29" s="2">
        <v>2.1828449999999999</v>
      </c>
    </row>
    <row r="30" spans="1:3">
      <c r="A30" s="3" t="s">
        <v>13</v>
      </c>
      <c r="B30" s="3">
        <f>AVERAGE(B25:B29)</f>
        <v>2.8808354</v>
      </c>
      <c r="C30" s="3">
        <f t="shared" ref="C30" si="6">AVERAGE(C25:C29)</f>
        <v>3.2505586000000002</v>
      </c>
    </row>
    <row r="31" spans="1:3">
      <c r="A31" s="3" t="s">
        <v>15</v>
      </c>
      <c r="B31" s="3">
        <f>STDEV(B25:B29)</f>
        <v>1.0445604019824801</v>
      </c>
      <c r="C31" s="3">
        <f t="shared" ref="C31" si="7">STDEV(C25:C29)</f>
        <v>1.1473503690326241</v>
      </c>
    </row>
    <row r="32" spans="1:3">
      <c r="A32" s="3" t="s">
        <v>14</v>
      </c>
      <c r="B32" s="3">
        <f>B31/SQRT(5)</f>
        <v>0.46714161308746632</v>
      </c>
      <c r="C32" s="3">
        <f t="shared" ref="C32" si="8">C31/SQRT(5)</f>
        <v>0.5131106838332834</v>
      </c>
    </row>
    <row r="34" spans="1:3">
      <c r="A34" s="5" t="s">
        <v>138</v>
      </c>
    </row>
    <row r="35" spans="1:3" ht="15.75">
      <c r="B35" s="11" t="s">
        <v>133</v>
      </c>
      <c r="C35" s="11" t="s">
        <v>134</v>
      </c>
    </row>
    <row r="36" spans="1:3">
      <c r="B36" s="2">
        <v>6.8362480000000003</v>
      </c>
      <c r="C36" s="2">
        <v>7.1724139999999998</v>
      </c>
    </row>
    <row r="37" spans="1:3">
      <c r="B37" s="2">
        <v>5.8270679999999997</v>
      </c>
      <c r="C37" s="2">
        <v>9.3918920000000004</v>
      </c>
    </row>
    <row r="38" spans="1:3">
      <c r="B38" s="2">
        <v>7.8869049999999996</v>
      </c>
      <c r="C38" s="2">
        <v>7.0643640000000003</v>
      </c>
    </row>
    <row r="39" spans="1:3">
      <c r="B39" s="2">
        <v>7.891934</v>
      </c>
      <c r="C39" s="2">
        <v>6.8786519999999998</v>
      </c>
    </row>
    <row r="40" spans="1:3">
      <c r="B40" s="2">
        <v>5.0523429999999996</v>
      </c>
      <c r="C40" s="2">
        <v>7.0199420000000003</v>
      </c>
    </row>
    <row r="41" spans="1:3">
      <c r="A41" s="3" t="s">
        <v>13</v>
      </c>
      <c r="B41" s="3">
        <f>AVERAGE(B36:B40)</f>
        <v>6.6988995999999998</v>
      </c>
      <c r="C41" s="3">
        <f t="shared" ref="C41" si="9">AVERAGE(C36:C40)</f>
        <v>7.5054528000000005</v>
      </c>
    </row>
    <row r="42" spans="1:3">
      <c r="A42" s="3" t="s">
        <v>15</v>
      </c>
      <c r="B42" s="3">
        <f>STDEV(B36:B40)</f>
        <v>1.2574569047046089</v>
      </c>
      <c r="C42" s="3">
        <f t="shared" ref="C42" si="10">STDEV(C36:C40)</f>
        <v>1.0598026947131201</v>
      </c>
    </row>
    <row r="43" spans="1:3">
      <c r="A43" s="3" t="s">
        <v>14</v>
      </c>
      <c r="B43" s="3">
        <f>B42/SQRT(5)</f>
        <v>0.56235182353919611</v>
      </c>
      <c r="C43" s="3">
        <f t="shared" ref="C43" si="11">C42/SQRT(5)</f>
        <v>0.47395817362319864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Fig 1</vt:lpstr>
      <vt:lpstr>Fig 2</vt:lpstr>
      <vt:lpstr>Fig 3</vt:lpstr>
      <vt:lpstr>Fig 4</vt:lpstr>
      <vt:lpstr>Fig 5</vt:lpstr>
      <vt:lpstr>Fig 6</vt:lpstr>
      <vt:lpstr>S1 Fig</vt:lpstr>
      <vt:lpstr>S2 Fig</vt:lpstr>
      <vt:lpstr>S3 Fig</vt:lpstr>
      <vt:lpstr>Fig 6B-6D &amp; S4 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Qingfen Qiang</dc:creator>
  <cp:lastModifiedBy>Qingfen Qiang</cp:lastModifiedBy>
  <dcterms:created xsi:type="dcterms:W3CDTF">2021-04-15T04:54:33Z</dcterms:created>
  <dcterms:modified xsi:type="dcterms:W3CDTF">2021-04-22T10:21:50Z</dcterms:modified>
</cp:coreProperties>
</file>